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Ts3420d9f8\作業用\03 財政1\35 財政情報の開示\令和４年度（R3決算分）\06【翌年度作業】公会計分\06_公表（県HP）\【HP用とりまとめ 】\"/>
    </mc:Choice>
  </mc:AlternateContent>
  <bookViews>
    <workbookView xWindow="-120" yWindow="-120" windowWidth="20736" windowHeight="11160" tabRatio="893"/>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8" i="10" l="1"/>
  <c r="BG37" i="10"/>
  <c r="BG36" i="10"/>
  <c r="BG35" i="10"/>
  <c r="BG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AM38" i="10"/>
  <c r="U38" i="10"/>
  <c r="C38" i="10"/>
  <c r="CO37" i="10"/>
  <c r="AM37" i="10"/>
  <c r="U37" i="10"/>
  <c r="C37" i="10"/>
  <c r="AM36" i="10"/>
  <c r="AM35" i="10"/>
  <c r="CO34" i="10"/>
  <c r="CO35" i="10" s="1"/>
  <c r="CO36" i="10" s="1"/>
  <c r="BW34" i="10"/>
  <c r="BW35" i="10" s="1"/>
  <c r="BW36" i="10" s="1"/>
  <c r="BW37" i="10" s="1"/>
  <c r="BW38" i="10" s="1"/>
  <c r="BW39" i="10" s="1"/>
  <c r="BW40" i="10" s="1"/>
  <c r="BW41" i="10" s="1"/>
  <c r="BW42" i="10" s="1"/>
  <c r="BW43" i="10" s="1"/>
  <c r="AM34" i="10"/>
  <c r="C34" i="10"/>
  <c r="C35" i="10" s="1"/>
  <c r="C36" i="10" l="1"/>
  <c r="U34" i="10" s="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s="1"/>
  <c r="BE36" i="10" s="1"/>
  <c r="BE37" i="10" s="1"/>
  <c r="BE38" i="10" s="1"/>
</calcChain>
</file>

<file path=xl/sharedStrings.xml><?xml version="1.0" encoding="utf-8"?>
<sst xmlns="http://schemas.openxmlformats.org/spreadsheetml/2006/main" count="1092" uniqueCount="608">
  <si>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</si>
  <si>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</si>
  <si>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</si>
  <si>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</si>
  <si>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</si>
  <si>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</si>
  <si>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</si>
  <si>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</si>
  <si>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</si>
  <si>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</si>
  <si>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</si>
  <si>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</si>
  <si>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</si>
  <si>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</si>
  <si>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</si>
  <si>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</si>
  <si>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</si>
  <si>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</si>
  <si>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</si>
  <si>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</si>
  <si>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</si>
  <si>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</si>
  <si>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</si>
  <si>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</si>
  <si>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</si>
  <si>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</si>
  <si>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</si>
  <si>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</si>
  <si>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</si>
  <si>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</si>
  <si>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</si>
  <si>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</si>
  <si>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</si>
  <si>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</si>
  <si>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</si>
  <si>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</si>
  <si>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</si>
  <si>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</si>
  <si>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</si>
  <si>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</si>
  <si>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</si>
  <si>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</si>
  <si>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</si>
  <si>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</si>
  <si>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</si>
  <si>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</si>
  <si>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</si>
  <si>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</si>
  <si>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</si>
  <si>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</si>
  <si>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</si>
  <si>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</si>
  <si>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</si>
  <si>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</si>
  <si>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</si>
  <si>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</si>
  <si>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</si>
  <si>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</si>
  <si>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</si>
  <si>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</si>
  <si>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</si>
  <si>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</si>
  <si>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</si>
  <si>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</si>
  <si>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</si>
  <si>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</si>
  <si>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</si>
  <si>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</si>
  <si>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</si>
  <si>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</si>
  <si>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</si>
  <si>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</si>
  <si>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</si>
  <si>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</si>
  <si>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</si>
  <si>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</si>
  <si>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</si>
  <si>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</si>
  <si>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</si>
  <si>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</si>
  <si>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</si>
  <si>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</si>
  <si>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</si>
  <si>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</si>
  <si>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</si>
  <si>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Ⅰ－１</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</si>
  <si>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</si>
  <si>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</si>
  <si>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</si>
  <si>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</si>
  <si>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</si>
  <si>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</si>
  <si>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</si>
  <si>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</si>
  <si>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</si>
  <si>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</si>
  <si>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</si>
  <si>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</si>
  <si>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磐梯町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</si>
  <si>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</si>
  <si>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</si>
  <si>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</si>
  <si>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</si>
  <si>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</si>
  <si>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</si>
  <si>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</si>
  <si>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</si>
  <si>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</si>
  <si>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</si>
  <si>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</si>
  <si>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</si>
  <si>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</si>
  <si>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</si>
  <si>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</si>
  <si>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</si>
  <si>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</si>
  <si>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</si>
  <si>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</si>
  <si>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</si>
  <si>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</si>
  <si>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</si>
  <si>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</si>
  <si>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</si>
  <si>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</si>
  <si>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</si>
  <si>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</si>
  <si>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</si>
  <si>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</si>
  <si>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</si>
  <si>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</si>
  <si>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</si>
  <si>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</si>
  <si>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</si>
  <si>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</si>
  <si>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</si>
  <si>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</si>
  <si>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</si>
  <si>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</si>
  <si>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</si>
  <si>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</si>
  <si>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</si>
  <si>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</si>
  <si>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</si>
  <si>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</si>
  <si>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</si>
  <si>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</si>
  <si>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</si>
  <si>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</si>
  <si>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</si>
  <si>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-1.7</t>
    <phoneticPr fontId="5"/>
  </si>
  <si>
    <t>基準財政需要額</t>
    <phoneticPr fontId="25"/>
  </si>
  <si>
    <t>うち日本人(％)</t>
    <phoneticPr fontId="5"/>
  </si>
  <si>
    <t>-1.7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</si>
  <si>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</si>
  <si>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</si>
  <si>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</si>
  <si>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</si>
  <si>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</si>
  <si>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</si>
  <si>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</si>
  <si>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</si>
  <si>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</si>
  <si>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</si>
  <si>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</si>
  <si>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</si>
  <si>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</si>
  <si>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</si>
  <si>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</si>
  <si>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</si>
  <si>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</si>
  <si>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</si>
  <si>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</si>
  <si>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</si>
  <si>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</si>
  <si>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</si>
  <si>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</si>
  <si>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</si>
  <si>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</si>
  <si>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</si>
  <si>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</si>
  <si>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</si>
  <si>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</si>
  <si>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</si>
  <si>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</si>
  <si>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</si>
  <si>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</si>
  <si>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</si>
  <si>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</si>
  <si>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</si>
  <si>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</si>
  <si>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</si>
  <si>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</si>
  <si>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</si>
  <si>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</si>
  <si>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</si>
  <si>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</si>
  <si>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</si>
  <si>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</si>
  <si>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</si>
  <si>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</si>
  <si>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</si>
  <si>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</si>
  <si>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</si>
  <si>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</si>
  <si>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</si>
  <si>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</si>
  <si>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</si>
  <si>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</si>
  <si>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</si>
  <si>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</si>
  <si>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</si>
  <si>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福島県磐梯町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</si>
  <si>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</si>
  <si>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</si>
  <si>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</si>
  <si>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</si>
  <si>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</si>
  <si>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</si>
  <si>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</si>
  <si>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</si>
  <si>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</si>
  <si>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</si>
  <si>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</si>
  <si>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</si>
  <si>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</si>
  <si>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</si>
  <si>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</si>
  <si>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</si>
  <si>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</si>
  <si>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</si>
  <si>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</si>
  <si>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</si>
  <si>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</si>
  <si>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</si>
  <si>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</si>
  <si>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</si>
  <si>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</si>
  <si>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</si>
  <si>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</si>
  <si>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</si>
  <si>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</si>
  <si>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</si>
  <si>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</si>
  <si>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</si>
  <si>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</si>
  <si>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</si>
  <si>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</si>
  <si>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</si>
  <si>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</si>
  <si>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</si>
  <si>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</si>
  <si>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</si>
  <si>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</si>
  <si>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</si>
  <si>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</si>
  <si>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</si>
  <si>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</si>
  <si>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</si>
  <si>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</si>
  <si>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</si>
  <si>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</si>
  <si>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</si>
  <si>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</si>
  <si>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</si>
  <si>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</si>
  <si>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</si>
  <si>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</si>
  <si>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</si>
  <si>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</si>
  <si>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</si>
  <si>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</si>
  <si>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</si>
  <si>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</si>
  <si>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</si>
  <si>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</si>
  <si>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</si>
  <si>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</si>
  <si>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</si>
  <si>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</si>
  <si>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</si>
  <si>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</si>
  <si>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</si>
  <si>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</si>
  <si>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</si>
  <si>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</si>
  <si>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</si>
  <si>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</si>
  <si>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</si>
  <si>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</si>
  <si>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</si>
  <si>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</si>
  <si>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</si>
  <si>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</si>
  <si>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</si>
  <si>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</si>
  <si>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</si>
  <si>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</si>
  <si>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</si>
  <si>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</si>
  <si>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</si>
  <si>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</si>
  <si>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</si>
  <si>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</si>
  <si>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</si>
  <si>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</si>
  <si>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</si>
  <si>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</si>
  <si>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</si>
  <si>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</si>
  <si>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</si>
  <si>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</si>
  <si>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</si>
  <si>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</si>
  <si>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</si>
  <si>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</si>
  <si>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</si>
  <si>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</si>
  <si>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</si>
  <si>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</si>
  <si>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</si>
  <si>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</si>
  <si>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</si>
  <si>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</si>
  <si>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</si>
  <si>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</si>
  <si>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</si>
  <si>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</si>
  <si>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</si>
  <si>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</si>
  <si>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</si>
  <si>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</si>
  <si>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簡易水道</t>
    <phoneticPr fontId="5"/>
  </si>
  <si>
    <t>加入世帯数(世帯)</t>
  </si>
  <si>
    <t>　繰出金</t>
    <phoneticPr fontId="5"/>
  </si>
  <si>
    <t>諸収入</t>
  </si>
  <si>
    <t>上水道</t>
    <phoneticPr fontId="5"/>
  </si>
  <si>
    <t>被保険者数(人)</t>
  </si>
  <si>
    <t>　積立金</t>
    <phoneticPr fontId="5"/>
  </si>
  <si>
    <t>地方債</t>
  </si>
  <si>
    <t>工業用水道</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</si>
  <si>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</si>
  <si>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</si>
  <si>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</si>
  <si>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</si>
  <si>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</si>
  <si>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</si>
  <si>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</si>
  <si>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</si>
  <si>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</si>
  <si>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</si>
  <si>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</si>
  <si>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</si>
  <si>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</si>
  <si>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</si>
  <si>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</si>
  <si>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</si>
  <si>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</si>
  <si>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</si>
  <si>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</si>
  <si>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</si>
  <si>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</si>
  <si>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</si>
  <si>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</si>
  <si>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</si>
  <si>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</si>
  <si>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福島県磐梯町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</si>
  <si>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</si>
  <si>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</si>
  <si>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</si>
  <si>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</si>
  <si>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</si>
  <si>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</si>
  <si>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</si>
  <si>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</si>
  <si>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</si>
  <si>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</si>
  <si>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</si>
  <si>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</si>
  <si>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</si>
  <si>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</si>
  <si>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</si>
  <si>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</si>
  <si>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</si>
  <si>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</si>
  <si>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</si>
  <si>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</si>
  <si>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公団分収造林特別会計</t>
    <phoneticPr fontId="5"/>
  </si>
  <si>
    <t>七ツ森地区下水道事業特別会計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</si>
  <si>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</si>
  <si>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</si>
  <si>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</si>
  <si>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</si>
  <si>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</si>
  <si>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</si>
  <si>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</si>
  <si>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</si>
  <si>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</si>
  <si>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</si>
  <si>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</si>
  <si>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</si>
  <si>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</si>
  <si>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</si>
  <si>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</si>
  <si>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</si>
  <si>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t>
    <phoneticPr fontId="5"/>
  </si>
  <si>
    <t>簡易水道特別会計</t>
    <phoneticPr fontId="5"/>
  </si>
  <si>
    <t>法非適用企業</t>
    <phoneticPr fontId="5"/>
  </si>
  <si>
    <t>公共下水道特別会計</t>
    <phoneticPr fontId="5"/>
  </si>
  <si>
    <t>農業集落排水事業特別会計</t>
    <phoneticPr fontId="5"/>
  </si>
  <si>
    <t>法非適用企業</t>
    <phoneticPr fontId="5"/>
  </si>
  <si>
    <t>林業集落排水事業特別会計</t>
    <phoneticPr fontId="5"/>
  </si>
  <si>
    <t>個別生活排水事業特別会計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</si>
  <si>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</si>
  <si>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</si>
  <si>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</si>
  <si>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</si>
  <si>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純損益
（形式収支）</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</si>
  <si>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</si>
  <si>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</si>
  <si>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</si>
  <si>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</si>
  <si>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</si>
  <si>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</si>
  <si>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</si>
  <si>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</si>
  <si>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</si>
  <si>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</si>
  <si>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</si>
  <si>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</si>
  <si>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</si>
  <si>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</si>
  <si>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</si>
  <si>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</si>
  <si>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</si>
  <si>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</si>
  <si>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</si>
  <si>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</si>
  <si>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</si>
  <si>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</si>
  <si>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</si>
  <si>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</si>
  <si>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</si>
  <si>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</si>
  <si>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</si>
  <si>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</si>
  <si>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</si>
  <si>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</si>
  <si>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</si>
  <si>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</si>
  <si>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</si>
  <si>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</si>
  <si>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</si>
  <si>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</si>
  <si>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</si>
  <si>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</si>
  <si>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</si>
  <si>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</si>
  <si>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</si>
  <si>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</si>
  <si>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</si>
  <si>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</si>
  <si>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</si>
  <si>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</si>
  <si>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</si>
  <si>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</si>
  <si>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</si>
  <si>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</si>
  <si>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公共下水道特別会計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</si>
  <si>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</si>
  <si>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</si>
  <si>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農業集落排水事業特別会計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</si>
  <si>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</si>
  <si>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</si>
  <si>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林業集落排水事業特別会計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</si>
  <si>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</si>
  <si>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</si>
  <si>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</si>
  <si>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</si>
  <si>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</si>
  <si>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</si>
  <si>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</si>
  <si>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</si>
  <si>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</si>
  <si>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</si>
  <si>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</si>
  <si>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</si>
  <si>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</si>
  <si>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</si>
  <si>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</si>
  <si>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</si>
  <si>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</si>
  <si>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</si>
  <si>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</si>
  <si>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</si>
  <si>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</si>
  <si>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</si>
  <si>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</si>
  <si>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</si>
  <si>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</si>
  <si>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</si>
  <si>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</si>
  <si>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</si>
  <si>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</si>
  <si>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</si>
  <si>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</si>
  <si>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</si>
  <si>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</si>
  <si>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</si>
  <si>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</si>
  <si>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</si>
  <si>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</si>
  <si>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</si>
  <si>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</si>
  <si>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</si>
  <si>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</si>
  <si>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</si>
  <si>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</si>
  <si>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</si>
  <si>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</si>
  <si>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</si>
  <si>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</si>
  <si>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</si>
  <si>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</si>
  <si>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</si>
  <si>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</si>
  <si>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</si>
  <si>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</si>
  <si>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</si>
  <si>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</si>
  <si>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</si>
  <si>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</si>
  <si>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</si>
  <si>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</si>
  <si>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</si>
  <si>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</si>
  <si>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</si>
  <si>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</si>
  <si>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</si>
  <si>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</si>
  <si>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</si>
  <si>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</si>
  <si>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</si>
  <si>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</si>
  <si>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</si>
  <si>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</si>
  <si>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</si>
  <si>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</si>
  <si>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</si>
  <si>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</si>
  <si>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</si>
  <si>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</si>
  <si>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</si>
  <si>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</si>
  <si>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</si>
  <si>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</si>
  <si>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</si>
  <si>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</si>
  <si>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</si>
  <si>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2.78</t>
  </si>
  <si>
    <t>▲ 6.55</t>
  </si>
  <si>
    <t>▲ 12.98</t>
  </si>
  <si>
    <t>一般会計</t>
  </si>
  <si>
    <t>介護保険特別会計</t>
  </si>
  <si>
    <t>簡易水道特別会計</t>
  </si>
  <si>
    <t>国民健康保険特別会計</t>
  </si>
  <si>
    <t>公団分収造林特別会計</t>
  </si>
  <si>
    <t>七ツ森地区下水道事業特別会計</t>
  </si>
  <si>
    <t>後期高齢者医療特別会計</t>
  </si>
  <si>
    <t>公共下水道特別会計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</si>
  <si>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</si>
  <si>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</si>
  <si>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</si>
  <si>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</si>
  <si>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</si>
  <si>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</si>
  <si>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</si>
  <si>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</si>
  <si>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会津地方広域市町村圏整備組合一般会計</t>
  </si>
  <si>
    <t>会津若松地方広域市町村圏整備組合 水道用水供給事業会計</t>
    <rPh sb="2" eb="4">
      <t>ワカマツ</t>
    </rPh>
    <rPh sb="17" eb="20">
      <t>スイドウヨウ</t>
    </rPh>
    <rPh sb="20" eb="21">
      <t>スイ</t>
    </rPh>
    <rPh sb="21" eb="23">
      <t>キョウキュウ</t>
    </rPh>
    <rPh sb="23" eb="25">
      <t>ジギョウ</t>
    </rPh>
    <rPh sb="25" eb="27">
      <t>カイケイ</t>
    </rPh>
    <phoneticPr fontId="2"/>
  </si>
  <si>
    <t>福島県市町村総合事務組合一般会計</t>
    <rPh sb="0" eb="3">
      <t>フクシマケン</t>
    </rPh>
    <rPh sb="3" eb="6">
      <t>シチョウソン</t>
    </rPh>
    <rPh sb="6" eb="8">
      <t>ソウゴウ</t>
    </rPh>
    <rPh sb="8" eb="10">
      <t>ジム</t>
    </rPh>
    <rPh sb="10" eb="12">
      <t>クミアイ</t>
    </rPh>
    <rPh sb="12" eb="16">
      <t>イッパンカイケイ</t>
    </rPh>
    <phoneticPr fontId="2"/>
  </si>
  <si>
    <t>福島県市町村総合事務組合消防補償等特別会計</t>
    <rPh sb="12" eb="14">
      <t>ショウボウ</t>
    </rPh>
    <rPh sb="14" eb="16">
      <t>ホショウ</t>
    </rPh>
    <rPh sb="16" eb="17">
      <t>トウ</t>
    </rPh>
    <rPh sb="17" eb="21">
      <t>トクベツカイケイ</t>
    </rPh>
    <phoneticPr fontId="2"/>
  </si>
  <si>
    <t>福島県市町村総合事務組合消防賞じゅつ金特別会計</t>
    <rPh sb="12" eb="14">
      <t>ショウボウ</t>
    </rPh>
    <rPh sb="14" eb="15">
      <t>ショウ</t>
    </rPh>
    <rPh sb="18" eb="19">
      <t>キン</t>
    </rPh>
    <rPh sb="19" eb="23">
      <t>トクベツカイケイ</t>
    </rPh>
    <phoneticPr fontId="2"/>
  </si>
  <si>
    <t>福島県市町村総合事務組合非常勤職員公務災害補償特別会計</t>
    <rPh sb="12" eb="15">
      <t>ヒジョウキン</t>
    </rPh>
    <rPh sb="15" eb="17">
      <t>ショクイン</t>
    </rPh>
    <rPh sb="17" eb="19">
      <t>コウム</t>
    </rPh>
    <rPh sb="19" eb="21">
      <t>サイガイ</t>
    </rPh>
    <rPh sb="21" eb="23">
      <t>ホショウ</t>
    </rPh>
    <rPh sb="23" eb="27">
      <t>トクベツカイケイ</t>
    </rPh>
    <phoneticPr fontId="2"/>
  </si>
  <si>
    <t>福島県市町村総合事務組合 自治会管理特別会計</t>
    <rPh sb="13" eb="16">
      <t>ジチカイ</t>
    </rPh>
    <rPh sb="16" eb="18">
      <t>カンリ</t>
    </rPh>
    <rPh sb="18" eb="22">
      <t>トクベツカイケイ</t>
    </rPh>
    <phoneticPr fontId="2"/>
  </si>
  <si>
    <t>福島県後期高齢者医療広域連合一般会計</t>
    <rPh sb="0" eb="3">
      <t>フクシマケン</t>
    </rPh>
    <rPh sb="3" eb="8">
      <t>コウキコウレイシャ</t>
    </rPh>
    <rPh sb="8" eb="10">
      <t>イリョウ</t>
    </rPh>
    <rPh sb="10" eb="12">
      <t>コウイキ</t>
    </rPh>
    <rPh sb="12" eb="14">
      <t>レンゴウ</t>
    </rPh>
    <rPh sb="14" eb="18">
      <t>イッパンカイケイ</t>
    </rPh>
    <phoneticPr fontId="2"/>
  </si>
  <si>
    <t>福島県後期高齢者医療広域連合後期高齢者医療特別会計</t>
    <rPh sb="0" eb="3">
      <t>フクシマケン</t>
    </rPh>
    <rPh sb="3" eb="8">
      <t>コウキコウレイシャ</t>
    </rPh>
    <rPh sb="8" eb="10">
      <t>イリョウ</t>
    </rPh>
    <rPh sb="10" eb="12">
      <t>コウイキ</t>
    </rPh>
    <rPh sb="12" eb="14">
      <t>レンゴウ</t>
    </rPh>
    <rPh sb="14" eb="16">
      <t>コウキ</t>
    </rPh>
    <rPh sb="16" eb="19">
      <t>コウレイシャ</t>
    </rPh>
    <rPh sb="19" eb="21">
      <t>イリョウ</t>
    </rPh>
    <rPh sb="21" eb="23">
      <t>トクベツ</t>
    </rPh>
    <rPh sb="23" eb="25">
      <t>カイケイ</t>
    </rPh>
    <phoneticPr fontId="2"/>
  </si>
  <si>
    <t>磐梯町外一市二町一ヶ村組合</t>
    <rPh sb="0" eb="3">
      <t>バンダイマチ</t>
    </rPh>
    <rPh sb="3" eb="4">
      <t>ホカ</t>
    </rPh>
    <rPh sb="4" eb="5">
      <t>イチ</t>
    </rPh>
    <rPh sb="5" eb="6">
      <t>シ</t>
    </rPh>
    <rPh sb="6" eb="7">
      <t>ニ</t>
    </rPh>
    <rPh sb="7" eb="8">
      <t>マチ</t>
    </rPh>
    <rPh sb="8" eb="9">
      <t>イチ</t>
    </rPh>
    <rPh sb="10" eb="11">
      <t>ムラ</t>
    </rPh>
    <rPh sb="11" eb="13">
      <t>クミアイ</t>
    </rPh>
    <phoneticPr fontId="2"/>
  </si>
  <si>
    <t>磐梯清水平開発 株式会社</t>
    <rPh sb="0" eb="2">
      <t>バンダイ</t>
    </rPh>
    <rPh sb="2" eb="4">
      <t>シミズ</t>
    </rPh>
    <rPh sb="4" eb="5">
      <t>ダイラ</t>
    </rPh>
    <rPh sb="5" eb="7">
      <t>カイハツ</t>
    </rPh>
    <rPh sb="8" eb="12">
      <t>カブシキガイシャ</t>
    </rPh>
    <phoneticPr fontId="2"/>
  </si>
  <si>
    <t>株式会社 会津嶺の里</t>
    <rPh sb="0" eb="4">
      <t>カブシキガイシャ</t>
    </rPh>
    <rPh sb="5" eb="7">
      <t>アイヅ</t>
    </rPh>
    <rPh sb="7" eb="8">
      <t>ミネ</t>
    </rPh>
    <rPh sb="9" eb="10">
      <t>サト</t>
    </rPh>
    <phoneticPr fontId="2"/>
  </si>
  <si>
    <t>一般社団法人 ばんだい振興公社</t>
    <rPh sb="0" eb="2">
      <t>イッパン</t>
    </rPh>
    <rPh sb="2" eb="6">
      <t>シャダンホウジン</t>
    </rPh>
    <rPh sb="11" eb="13">
      <t>シンコウ</t>
    </rPh>
    <rPh sb="13" eb="15">
      <t>コウシャ</t>
    </rPh>
    <phoneticPr fontId="2"/>
  </si>
  <si>
    <t>ふるさと基金</t>
    <rPh sb="4" eb="6">
      <t>キキン</t>
    </rPh>
    <phoneticPr fontId="5"/>
  </si>
  <si>
    <t>公共施設整備基金</t>
    <phoneticPr fontId="5"/>
  </si>
  <si>
    <t>ゆめ夢基金</t>
    <phoneticPr fontId="5"/>
  </si>
  <si>
    <t>青少年育成基金</t>
    <phoneticPr fontId="5"/>
  </si>
  <si>
    <t>保健医療福祉施設等整備基金</t>
    <phoneticPr fontId="5"/>
  </si>
  <si>
    <t>-</t>
    <phoneticPr fontId="2"/>
  </si>
  <si>
    <t xml:space="preserve">※8：職員の状況については、令和3年地方公務員給与実態調査に基づいている。 </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</si>
  <si>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</si>
  <si>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</si>
  <si>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</si>
  <si>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</si>
  <si>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</si>
  <si>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</si>
  <si>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</si>
  <si>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</si>
  <si>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及び実質公債費率は、類似団体と比べて非常に高い傾向にある。また、近年では実質公債費比率も増加に転じている。これは、近年の普通建設事業に投入した地方債の償還開始による公債費の増加によるものである。今後も、地方債の新規借入の抑制を図るとともに、借入れる際には償還に有利な条件のものに限定し、後年度の財政負担軽減に努めるものとする。なお、実質公債費比率は年々上昇することが見込まれることから、財政規模にあった公債管理を図るべく、事業計画の見直し、地方債の新規借入の抑制を図りながら、地方債、債務負担行為など、将来負担の要因となるべき要素は極力増大させないよう、計画的な財政運営を行わなければならない。</t>
    <phoneticPr fontId="5"/>
  </si>
  <si>
    <t>実質公債費比率</t>
    <phoneticPr fontId="5"/>
  </si>
  <si>
    <t>　将来負担比率は単年度で増加し、類似団体と比べて非常に高い傾向にあり、有形固定資産減価償却率は令和3年度は類似団体より高いが、低い水準で推移している。近年、施設の除却とともに新たな公共施設を集約したことにより、減価償却率が類似団体の平均値以下で推移していたが、起債借入額が高額であり、将来負担比率は今後上昇する見込みである。今後は、事業計画の見直しや地方債の新規借入れの抑制を図り、行財政改革による財政の健全化や将来負担比率を減少させる取組みを積極的に進めていくとともに、公共施設等総合管理計画及び各個別施設計画に基づき、長期的な公共施設の管理を行い、急激な数値上昇を抑制する取組みを進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</si>
</sst>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6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12" xfId="11" applyFont="1" applyBorder="1">
      <alignment vertical="center"/>
    </xf>
    <xf numFmtId="0" fontId="20" fillId="0" borderId="54" xfId="11" applyFont="1" applyBorder="1">
      <alignment vertical="center"/>
    </xf>
    <xf numFmtId="0" fontId="20" fillId="0" borderId="54" xfId="11" applyFont="1" applyBorder="1" applyAlignment="1">
      <alignment horizontal="center" vertical="center" wrapText="1"/>
    </xf>
    <xf numFmtId="0" fontId="3" fillId="0" borderId="54" xfId="11" applyFont="1" applyBorder="1">
      <alignment vertical="center"/>
    </xf>
    <xf numFmtId="0" fontId="20" fillId="0" borderId="0" xfId="11" applyFont="1" applyAlignment="1">
      <alignment horizontal="center" vertical="center" wrapText="1"/>
    </xf>
    <xf numFmtId="0" fontId="24" fillId="0" borderId="0" xfId="11" applyFont="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4"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4"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24" fillId="0" borderId="0" xfId="11" applyFont="1">
      <alignment vertical="center"/>
    </xf>
    <xf numFmtId="0" fontId="20" fillId="0" borderId="64"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4"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178" fontId="20" fillId="0" borderId="54"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4"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0" fontId="20" fillId="0" borderId="64"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0" fontId="20" fillId="0" borderId="64"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37" xfId="11" applyFont="1" applyBorder="1" applyAlignment="1">
      <alignment horizontal="left" vertical="center"/>
    </xf>
    <xf numFmtId="0" fontId="20" fillId="0" borderId="54" xfId="11" applyFont="1" applyBorder="1" applyAlignment="1">
      <alignment horizontal="left" vertical="center"/>
    </xf>
    <xf numFmtId="0" fontId="20" fillId="0" borderId="40"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48"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48"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0" fontId="26" fillId="0" borderId="64" xfId="11" applyFont="1" applyBorder="1">
      <alignment vertical="center"/>
    </xf>
    <xf numFmtId="0" fontId="26" fillId="0" borderId="0" xfId="11" applyFont="1">
      <alignment vertical="center"/>
    </xf>
    <xf numFmtId="0" fontId="26" fillId="0" borderId="38" xfId="11" applyFont="1" applyBorder="1">
      <alignment vertical="center"/>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48"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4" xfId="11" applyFont="1" applyBorder="1" applyAlignment="1">
      <alignment vertical="center" textRotation="255"/>
    </xf>
    <xf numFmtId="181" fontId="20" fillId="0" borderId="64"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4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4"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64"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4" xfId="12" applyFont="1" applyFill="1" applyBorder="1">
      <alignment vertical="center"/>
    </xf>
    <xf numFmtId="0" fontId="34" fillId="6" borderId="40" xfId="12" applyFont="1" applyFill="1" applyBorder="1">
      <alignment vertical="center"/>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267911</c:v>
                </c:pt>
                <c:pt idx="1">
                  <c:v>228215</c:v>
                </c:pt>
                <c:pt idx="2">
                  <c:v>264232</c:v>
                </c:pt>
                <c:pt idx="3">
                  <c:v>263613</c:v>
                </c:pt>
                <c:pt idx="4">
                  <c:v>330026</c:v>
                </c:pt>
              </c:numCache>
            </c:numRef>
          </c:val>
          <c:smooth val="0"/>
          <c:extLst>
            <c:ext xmlns:c16="http://schemas.microsoft.com/office/drawing/2014/chart" uri="{C3380CC4-5D6E-409C-BE32-E72D297353CC}">
              <c16:uniqueId val="{00000000-05F4-4FD0-9898-B8A4EF02579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220933</c:v>
                </c:pt>
                <c:pt idx="1">
                  <c:v>182209</c:v>
                </c:pt>
                <c:pt idx="2">
                  <c:v>128955</c:v>
                </c:pt>
                <c:pt idx="3">
                  <c:v>125976</c:v>
                </c:pt>
                <c:pt idx="4">
                  <c:v>130605</c:v>
                </c:pt>
              </c:numCache>
            </c:numRef>
          </c:val>
          <c:smooth val="0"/>
          <c:extLst>
            <c:ext xmlns:c16="http://schemas.microsoft.com/office/drawing/2014/chart" uri="{C3380CC4-5D6E-409C-BE32-E72D297353CC}">
              <c16:uniqueId val="{00000001-05F4-4FD0-9898-B8A4EF02579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6.53</c:v>
                </c:pt>
                <c:pt idx="1">
                  <c:v>5.31</c:v>
                </c:pt>
                <c:pt idx="2">
                  <c:v>5.19</c:v>
                </c:pt>
                <c:pt idx="3">
                  <c:v>5.53</c:v>
                </c:pt>
                <c:pt idx="4">
                  <c:v>5.14</c:v>
                </c:pt>
              </c:numCache>
            </c:numRef>
          </c:val>
          <c:extLst>
            <c:ext xmlns:c16="http://schemas.microsoft.com/office/drawing/2014/chart" uri="{C3380CC4-5D6E-409C-BE32-E72D297353CC}">
              <c16:uniqueId val="{00000000-2970-4D99-8184-FCDA458FA09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30.37</c:v>
                </c:pt>
                <c:pt idx="1">
                  <c:v>38.979999999999997</c:v>
                </c:pt>
                <c:pt idx="2">
                  <c:v>30.58</c:v>
                </c:pt>
                <c:pt idx="3">
                  <c:v>14.76</c:v>
                </c:pt>
                <c:pt idx="4">
                  <c:v>32.6</c:v>
                </c:pt>
              </c:numCache>
            </c:numRef>
          </c:val>
          <c:extLst>
            <c:ext xmlns:c16="http://schemas.microsoft.com/office/drawing/2014/chart" uri="{C3380CC4-5D6E-409C-BE32-E72D297353CC}">
              <c16:uniqueId val="{00000001-2970-4D99-8184-FCDA458FA09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-2.78</c:v>
                </c:pt>
                <c:pt idx="1">
                  <c:v>7.86</c:v>
                </c:pt>
                <c:pt idx="2">
                  <c:v>-6.55</c:v>
                </c:pt>
                <c:pt idx="3">
                  <c:v>-12.98</c:v>
                </c:pt>
                <c:pt idx="4">
                  <c:v>19.079999999999998</c:v>
                </c:pt>
              </c:numCache>
            </c:numRef>
          </c:val>
          <c:smooth val="0"/>
          <c:extLst>
            <c:ext xmlns:c16="http://schemas.microsoft.com/office/drawing/2014/chart" uri="{C3380CC4-5D6E-409C-BE32-E72D297353CC}">
              <c16:uniqueId val="{00000002-2970-4D99-8184-FCDA458FA09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D21A-4E35-8678-A1F98B9AEDC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21A-4E35-8678-A1F98B9AEDCB}"/>
            </c:ext>
          </c:extLst>
        </c:ser>
        <c:ser>
          <c:idx val="2"/>
          <c:order val="2"/>
          <c:tx>
            <c:strRef>
              <c:f>データシート!$A$29</c:f>
              <c:strCache>
                <c:ptCount val="1"/>
                <c:pt idx="0">
                  <c:v>公共下水道特別会計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D21A-4E35-8678-A1F98B9AEDCB}"/>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D21A-4E35-8678-A1F98B9AEDCB}"/>
            </c:ext>
          </c:extLst>
        </c:ser>
        <c:ser>
          <c:idx val="4"/>
          <c:order val="4"/>
          <c:tx>
            <c:strRef>
              <c:f>データシート!$A$31</c:f>
              <c:strCache>
                <c:ptCount val="1"/>
                <c:pt idx="0">
                  <c:v>七ツ森地区下水道事業特別会計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D21A-4E35-8678-A1F98B9AEDCB}"/>
            </c:ext>
          </c:extLst>
        </c:ser>
        <c:ser>
          <c:idx val="5"/>
          <c:order val="5"/>
          <c:tx>
            <c:strRef>
              <c:f>データシート!$A$32</c:f>
              <c:strCache>
                <c:ptCount val="1"/>
                <c:pt idx="0">
                  <c:v>公団分収造林特別会計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5-D21A-4E35-8678-A1F98B9AEDCB}"/>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1.59</c:v>
                </c:pt>
                <c:pt idx="2">
                  <c:v>#N/A</c:v>
                </c:pt>
                <c:pt idx="3">
                  <c:v>0.35</c:v>
                </c:pt>
                <c:pt idx="4">
                  <c:v>#N/A</c:v>
                </c:pt>
                <c:pt idx="5">
                  <c:v>0.37</c:v>
                </c:pt>
                <c:pt idx="6">
                  <c:v>#N/A</c:v>
                </c:pt>
                <c:pt idx="7">
                  <c:v>0.45</c:v>
                </c:pt>
                <c:pt idx="8">
                  <c:v>#N/A</c:v>
                </c:pt>
                <c:pt idx="9">
                  <c:v>0.34</c:v>
                </c:pt>
              </c:numCache>
            </c:numRef>
          </c:val>
          <c:extLst>
            <c:ext xmlns:c16="http://schemas.microsoft.com/office/drawing/2014/chart" uri="{C3380CC4-5D6E-409C-BE32-E72D297353CC}">
              <c16:uniqueId val="{00000006-D21A-4E35-8678-A1F98B9AEDCB}"/>
            </c:ext>
          </c:extLst>
        </c:ser>
        <c:ser>
          <c:idx val="7"/>
          <c:order val="7"/>
          <c:tx>
            <c:strRef>
              <c:f>データシート!$A$34</c:f>
              <c:strCache>
                <c:ptCount val="1"/>
                <c:pt idx="0">
                  <c:v>簡易水道特別会計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0.33</c:v>
                </c:pt>
                <c:pt idx="2">
                  <c:v>#N/A</c:v>
                </c:pt>
                <c:pt idx="3">
                  <c:v>0.67</c:v>
                </c:pt>
                <c:pt idx="4">
                  <c:v>#N/A</c:v>
                </c:pt>
                <c:pt idx="5">
                  <c:v>1.24</c:v>
                </c:pt>
                <c:pt idx="6">
                  <c:v>#N/A</c:v>
                </c:pt>
                <c:pt idx="7">
                  <c:v>0.59</c:v>
                </c:pt>
                <c:pt idx="8">
                  <c:v>#N/A</c:v>
                </c:pt>
                <c:pt idx="9">
                  <c:v>0.99</c:v>
                </c:pt>
              </c:numCache>
            </c:numRef>
          </c:val>
          <c:extLst>
            <c:ext xmlns:c16="http://schemas.microsoft.com/office/drawing/2014/chart" uri="{C3380CC4-5D6E-409C-BE32-E72D297353CC}">
              <c16:uniqueId val="{00000007-D21A-4E35-8678-A1F98B9AEDCB}"/>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0.51</c:v>
                </c:pt>
                <c:pt idx="2">
                  <c:v>#N/A</c:v>
                </c:pt>
                <c:pt idx="3">
                  <c:v>0.72</c:v>
                </c:pt>
                <c:pt idx="4">
                  <c:v>#N/A</c:v>
                </c:pt>
                <c:pt idx="5">
                  <c:v>0.83</c:v>
                </c:pt>
                <c:pt idx="6">
                  <c:v>#N/A</c:v>
                </c:pt>
                <c:pt idx="7">
                  <c:v>0.88</c:v>
                </c:pt>
                <c:pt idx="8">
                  <c:v>#N/A</c:v>
                </c:pt>
                <c:pt idx="9">
                  <c:v>1.02</c:v>
                </c:pt>
              </c:numCache>
            </c:numRef>
          </c:val>
          <c:extLst>
            <c:ext xmlns:c16="http://schemas.microsoft.com/office/drawing/2014/chart" uri="{C3380CC4-5D6E-409C-BE32-E72D297353CC}">
              <c16:uniqueId val="{00000008-D21A-4E35-8678-A1F98B9AEDCB}"/>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6.53</c:v>
                </c:pt>
                <c:pt idx="2">
                  <c:v>#N/A</c:v>
                </c:pt>
                <c:pt idx="3">
                  <c:v>5.3</c:v>
                </c:pt>
                <c:pt idx="4">
                  <c:v>#N/A</c:v>
                </c:pt>
                <c:pt idx="5">
                  <c:v>5.18</c:v>
                </c:pt>
                <c:pt idx="6">
                  <c:v>#N/A</c:v>
                </c:pt>
                <c:pt idx="7">
                  <c:v>5.53</c:v>
                </c:pt>
                <c:pt idx="8">
                  <c:v>#N/A</c:v>
                </c:pt>
                <c:pt idx="9">
                  <c:v>5.14</c:v>
                </c:pt>
              </c:numCache>
            </c:numRef>
          </c:val>
          <c:extLst>
            <c:ext xmlns:c16="http://schemas.microsoft.com/office/drawing/2014/chart" uri="{C3380CC4-5D6E-409C-BE32-E72D297353CC}">
              <c16:uniqueId val="{00000009-D21A-4E35-8678-A1F98B9AEDC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490</c:v>
                </c:pt>
                <c:pt idx="5">
                  <c:v>512</c:v>
                </c:pt>
                <c:pt idx="8">
                  <c:v>605</c:v>
                </c:pt>
                <c:pt idx="11">
                  <c:v>631</c:v>
                </c:pt>
                <c:pt idx="14">
                  <c:v>636</c:v>
                </c:pt>
              </c:numCache>
            </c:numRef>
          </c:val>
          <c:extLst>
            <c:ext xmlns:c16="http://schemas.microsoft.com/office/drawing/2014/chart" uri="{C3380CC4-5D6E-409C-BE32-E72D297353CC}">
              <c16:uniqueId val="{00000000-1D7D-4D3A-BDAF-86A77B6A150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D7D-4D3A-BDAF-86A77B6A150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1</c:v>
                </c:pt>
                <c:pt idx="3">
                  <c:v>1</c:v>
                </c:pt>
                <c:pt idx="6">
                  <c:v>1</c:v>
                </c:pt>
                <c:pt idx="9">
                  <c:v>1</c:v>
                </c:pt>
                <c:pt idx="12">
                  <c:v>1</c:v>
                </c:pt>
              </c:numCache>
            </c:numRef>
          </c:val>
          <c:extLst>
            <c:ext xmlns:c16="http://schemas.microsoft.com/office/drawing/2014/chart" uri="{C3380CC4-5D6E-409C-BE32-E72D297353CC}">
              <c16:uniqueId val="{00000002-1D7D-4D3A-BDAF-86A77B6A150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2</c:v>
                </c:pt>
                <c:pt idx="3">
                  <c:v>2</c:v>
                </c:pt>
                <c:pt idx="6">
                  <c:v>2</c:v>
                </c:pt>
                <c:pt idx="9">
                  <c:v>2</c:v>
                </c:pt>
                <c:pt idx="12">
                  <c:v>2</c:v>
                </c:pt>
              </c:numCache>
            </c:numRef>
          </c:val>
          <c:extLst>
            <c:ext xmlns:c16="http://schemas.microsoft.com/office/drawing/2014/chart" uri="{C3380CC4-5D6E-409C-BE32-E72D297353CC}">
              <c16:uniqueId val="{00000003-1D7D-4D3A-BDAF-86A77B6A150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118</c:v>
                </c:pt>
                <c:pt idx="3">
                  <c:v>121</c:v>
                </c:pt>
                <c:pt idx="6">
                  <c:v>122</c:v>
                </c:pt>
                <c:pt idx="9">
                  <c:v>123</c:v>
                </c:pt>
                <c:pt idx="12">
                  <c:v>120</c:v>
                </c:pt>
              </c:numCache>
            </c:numRef>
          </c:val>
          <c:extLst>
            <c:ext xmlns:c16="http://schemas.microsoft.com/office/drawing/2014/chart" uri="{C3380CC4-5D6E-409C-BE32-E72D297353CC}">
              <c16:uniqueId val="{00000004-1D7D-4D3A-BDAF-86A77B6A150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D7D-4D3A-BDAF-86A77B6A150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D7D-4D3A-BDAF-86A77B6A150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502</c:v>
                </c:pt>
                <c:pt idx="3">
                  <c:v>540</c:v>
                </c:pt>
                <c:pt idx="6">
                  <c:v>694</c:v>
                </c:pt>
                <c:pt idx="9">
                  <c:v>743</c:v>
                </c:pt>
                <c:pt idx="12">
                  <c:v>745</c:v>
                </c:pt>
              </c:numCache>
            </c:numRef>
          </c:val>
          <c:extLst>
            <c:ext xmlns:c16="http://schemas.microsoft.com/office/drawing/2014/chart" uri="{C3380CC4-5D6E-409C-BE32-E72D297353CC}">
              <c16:uniqueId val="{00000007-1D7D-4D3A-BDAF-86A77B6A150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133</c:v>
                </c:pt>
                <c:pt idx="2">
                  <c:v>#N/A</c:v>
                </c:pt>
                <c:pt idx="3">
                  <c:v>#N/A</c:v>
                </c:pt>
                <c:pt idx="4">
                  <c:v>152</c:v>
                </c:pt>
                <c:pt idx="5">
                  <c:v>#N/A</c:v>
                </c:pt>
                <c:pt idx="6">
                  <c:v>#N/A</c:v>
                </c:pt>
                <c:pt idx="7">
                  <c:v>214</c:v>
                </c:pt>
                <c:pt idx="8">
                  <c:v>#N/A</c:v>
                </c:pt>
                <c:pt idx="9">
                  <c:v>#N/A</c:v>
                </c:pt>
                <c:pt idx="10">
                  <c:v>238</c:v>
                </c:pt>
                <c:pt idx="11">
                  <c:v>#N/A</c:v>
                </c:pt>
                <c:pt idx="12">
                  <c:v>#N/A</c:v>
                </c:pt>
                <c:pt idx="13">
                  <c:v>232</c:v>
                </c:pt>
                <c:pt idx="14">
                  <c:v>#N/A</c:v>
                </c:pt>
              </c:numCache>
            </c:numRef>
          </c:val>
          <c:smooth val="0"/>
          <c:extLst>
            <c:ext xmlns:c16="http://schemas.microsoft.com/office/drawing/2014/chart" uri="{C3380CC4-5D6E-409C-BE32-E72D297353CC}">
              <c16:uniqueId val="{00000008-1D7D-4D3A-BDAF-86A77B6A150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5852</c:v>
                </c:pt>
                <c:pt idx="5">
                  <c:v>5742</c:v>
                </c:pt>
                <c:pt idx="8">
                  <c:v>5449</c:v>
                </c:pt>
                <c:pt idx="11">
                  <c:v>5963</c:v>
                </c:pt>
                <c:pt idx="14">
                  <c:v>5716</c:v>
                </c:pt>
              </c:numCache>
            </c:numRef>
          </c:val>
          <c:extLst>
            <c:ext xmlns:c16="http://schemas.microsoft.com/office/drawing/2014/chart" uri="{C3380CC4-5D6E-409C-BE32-E72D297353CC}">
              <c16:uniqueId val="{00000000-BCF6-4412-9015-A4A27C3A262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191</c:v>
                </c:pt>
                <c:pt idx="5">
                  <c:v>20</c:v>
                </c:pt>
                <c:pt idx="8">
                  <c:v>14</c:v>
                </c:pt>
                <c:pt idx="11">
                  <c:v>9</c:v>
                </c:pt>
                <c:pt idx="14">
                  <c:v>6</c:v>
                </c:pt>
              </c:numCache>
            </c:numRef>
          </c:val>
          <c:extLst>
            <c:ext xmlns:c16="http://schemas.microsoft.com/office/drawing/2014/chart" uri="{C3380CC4-5D6E-409C-BE32-E72D297353CC}">
              <c16:uniqueId val="{00000001-BCF6-4412-9015-A4A27C3A262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1223</c:v>
                </c:pt>
                <c:pt idx="5">
                  <c:v>1342</c:v>
                </c:pt>
                <c:pt idx="8">
                  <c:v>1239</c:v>
                </c:pt>
                <c:pt idx="11">
                  <c:v>1332</c:v>
                </c:pt>
                <c:pt idx="14">
                  <c:v>1690</c:v>
                </c:pt>
              </c:numCache>
            </c:numRef>
          </c:val>
          <c:extLst>
            <c:ext xmlns:c16="http://schemas.microsoft.com/office/drawing/2014/chart" uri="{C3380CC4-5D6E-409C-BE32-E72D297353CC}">
              <c16:uniqueId val="{00000002-BCF6-4412-9015-A4A27C3A262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CF6-4412-9015-A4A27C3A262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CF6-4412-9015-A4A27C3A262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CF6-4412-9015-A4A27C3A262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445</c:v>
                </c:pt>
                <c:pt idx="3">
                  <c:v>436</c:v>
                </c:pt>
                <c:pt idx="6">
                  <c:v>236</c:v>
                </c:pt>
                <c:pt idx="9">
                  <c:v>202</c:v>
                </c:pt>
                <c:pt idx="12">
                  <c:v>185</c:v>
                </c:pt>
              </c:numCache>
            </c:numRef>
          </c:val>
          <c:extLst>
            <c:ext xmlns:c16="http://schemas.microsoft.com/office/drawing/2014/chart" uri="{C3380CC4-5D6E-409C-BE32-E72D297353CC}">
              <c16:uniqueId val="{00000006-BCF6-4412-9015-A4A27C3A262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299</c:v>
                </c:pt>
                <c:pt idx="3">
                  <c:v>180</c:v>
                </c:pt>
                <c:pt idx="6">
                  <c:v>235</c:v>
                </c:pt>
                <c:pt idx="9">
                  <c:v>230</c:v>
                </c:pt>
                <c:pt idx="12">
                  <c:v>2628</c:v>
                </c:pt>
              </c:numCache>
            </c:numRef>
          </c:val>
          <c:extLst>
            <c:ext xmlns:c16="http://schemas.microsoft.com/office/drawing/2014/chart" uri="{C3380CC4-5D6E-409C-BE32-E72D297353CC}">
              <c16:uniqueId val="{00000007-BCF6-4412-9015-A4A27C3A262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1334</c:v>
                </c:pt>
                <c:pt idx="3">
                  <c:v>1285</c:v>
                </c:pt>
                <c:pt idx="6">
                  <c:v>1119</c:v>
                </c:pt>
                <c:pt idx="9">
                  <c:v>1118</c:v>
                </c:pt>
                <c:pt idx="12">
                  <c:v>1033</c:v>
                </c:pt>
              </c:numCache>
            </c:numRef>
          </c:val>
          <c:extLst>
            <c:ext xmlns:c16="http://schemas.microsoft.com/office/drawing/2014/chart" uri="{C3380CC4-5D6E-409C-BE32-E72D297353CC}">
              <c16:uniqueId val="{00000008-BCF6-4412-9015-A4A27C3A262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BCF6-4412-9015-A4A27C3A262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6603</c:v>
                </c:pt>
                <c:pt idx="3">
                  <c:v>6552</c:v>
                </c:pt>
                <c:pt idx="6">
                  <c:v>6189</c:v>
                </c:pt>
                <c:pt idx="9">
                  <c:v>5717</c:v>
                </c:pt>
                <c:pt idx="12">
                  <c:v>5191</c:v>
                </c:pt>
              </c:numCache>
            </c:numRef>
          </c:val>
          <c:extLst>
            <c:ext xmlns:c16="http://schemas.microsoft.com/office/drawing/2014/chart" uri="{C3380CC4-5D6E-409C-BE32-E72D297353CC}">
              <c16:uniqueId val="{0000000A-BCF6-4412-9015-A4A27C3A262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1415</c:v>
                </c:pt>
                <c:pt idx="2">
                  <c:v>#N/A</c:v>
                </c:pt>
                <c:pt idx="3">
                  <c:v>#N/A</c:v>
                </c:pt>
                <c:pt idx="4">
                  <c:v>1347</c:v>
                </c:pt>
                <c:pt idx="5">
                  <c:v>#N/A</c:v>
                </c:pt>
                <c:pt idx="6">
                  <c:v>#N/A</c:v>
                </c:pt>
                <c:pt idx="7">
                  <c:v>1077</c:v>
                </c:pt>
                <c:pt idx="8">
                  <c:v>#N/A</c:v>
                </c:pt>
                <c:pt idx="9">
                  <c:v>#N/A</c:v>
                </c:pt>
                <c:pt idx="10">
                  <c:v>0</c:v>
                </c:pt>
                <c:pt idx="11">
                  <c:v>#N/A</c:v>
                </c:pt>
                <c:pt idx="12">
                  <c:v>#N/A</c:v>
                </c:pt>
                <c:pt idx="13">
                  <c:v>1624</c:v>
                </c:pt>
                <c:pt idx="14">
                  <c:v>#N/A</c:v>
                </c:pt>
              </c:numCache>
            </c:numRef>
          </c:val>
          <c:smooth val="0"/>
          <c:extLst>
            <c:ext xmlns:c16="http://schemas.microsoft.com/office/drawing/2014/chart" uri="{C3380CC4-5D6E-409C-BE32-E72D297353CC}">
              <c16:uniqueId val="{0000000B-BCF6-4412-9015-A4A27C3A262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688</c:v>
                </c:pt>
                <c:pt idx="1">
                  <c:v>357</c:v>
                </c:pt>
                <c:pt idx="2">
                  <c:v>857</c:v>
                </c:pt>
              </c:numCache>
            </c:numRef>
          </c:val>
          <c:extLst>
            <c:ext xmlns:c16="http://schemas.microsoft.com/office/drawing/2014/chart" uri="{C3380CC4-5D6E-409C-BE32-E72D297353CC}">
              <c16:uniqueId val="{00000000-1402-430F-AA34-E4FAA713F23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48</c:v>
                </c:pt>
                <c:pt idx="1">
                  <c:v>3</c:v>
                </c:pt>
                <c:pt idx="2">
                  <c:v>133</c:v>
                </c:pt>
              </c:numCache>
            </c:numRef>
          </c:val>
          <c:extLst>
            <c:ext xmlns:c16="http://schemas.microsoft.com/office/drawing/2014/chart" uri="{C3380CC4-5D6E-409C-BE32-E72D297353CC}">
              <c16:uniqueId val="{00000001-1402-430F-AA34-E4FAA713F23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377</c:v>
                </c:pt>
                <c:pt idx="1">
                  <c:v>852</c:v>
                </c:pt>
                <c:pt idx="2">
                  <c:v>591</c:v>
                </c:pt>
              </c:numCache>
            </c:numRef>
          </c:val>
          <c:extLst>
            <c:ext xmlns:c16="http://schemas.microsoft.com/office/drawing/2014/chart" uri="{C3380CC4-5D6E-409C-BE32-E72D297353CC}">
              <c16:uniqueId val="{00000002-1402-430F-AA34-E4FAA713F23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3.5790399628628997E-2"/>
                  <c:y val="-6.4739042105865174E-2"/>
                </c:manualLayout>
              </c:layout>
              <c:tx>
                <c:strRef>
                  <c:f>公会計指標分析・財政指標組合せ分析表!$BP$50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{6F0AD29C-FFA7-4060-AC74-1948A8455ACD}</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E966-4A8C-905C-847F831622E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{855511DF-EF99-4F95-B333-5AA18FC0DEAA}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966-4A8C-905C-847F831622E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{77B57929-4565-462E-8AD1-1FE6C667F4E5}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966-4A8C-905C-847F831622E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{0215D34F-2076-4FED-80A1-43912AFA9B6B}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966-4A8C-905C-847F831622E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{2130DE63-5197-4D20-9DE0-AA9E04618FB4}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966-4A8C-905C-847F831622E1}"/>
                </c:ext>
              </c:extLst>
            </c:dLbl>
            <c:dLbl>
              <c:idx val="8"/>
              <c:layout>
                <c:manualLayout>
                  <c:x val="-2.8500001310515607E-2"/>
                  <c:y val="-6.4739042105865174E-2"/>
                </c:manualLayout>
              </c:layout>
              <c:tx>
                <c:strRef>
                  <c:f>公会計指標分析・財政指標組合せ分析表!$BX$50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{F0F1D3DF-4588-467F-A4A9-248CC5CAED02}</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E966-4A8C-905C-847F831622E1}"/>
                </c:ext>
              </c:extLst>
            </c:dLbl>
            <c:dLbl>
              <c:idx val="16"/>
              <c:layout/>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{440F0829-F482-4512-BCC5-F8D07A40829B}</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E966-4A8C-905C-847F831622E1}"/>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{83A6162D-29C2-44F6-96E6-C53F05A7CE78}</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E966-4A8C-905C-847F831622E1}"/>
                </c:ext>
              </c:extLst>
            </c:dLbl>
            <c:dLbl>
              <c:idx val="32"/>
              <c:layout/>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{7B4183C7-1F8D-44CF-863A-0C9F0AD58F0B}</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E966-4A8C-905C-847F831622E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48</c:v>
                </c:pt>
                <c:pt idx="8">
                  <c:v>47.3</c:v>
                </c:pt>
                <c:pt idx="16">
                  <c:v>48.9</c:v>
                </c:pt>
                <c:pt idx="24">
                  <c:v>51</c:v>
                </c:pt>
                <c:pt idx="32">
                  <c:v>52.9</c:v>
                </c:pt>
              </c:numCache>
            </c:numRef>
          </c:xVal>
          <c:yVal>
            <c:numRef>
              <c:f>公会計指標分析・財政指標組合せ分析表!$BP$51:$DC$51</c:f>
              <c:numCache>
                <c:formatCode>#,##0.0;"▲ "#,##0.0</c:formatCode>
                <c:ptCount val="40"/>
                <c:pt idx="0">
                  <c:v>86.2</c:v>
                </c:pt>
                <c:pt idx="8">
                  <c:v>81.900000000000006</c:v>
                </c:pt>
                <c:pt idx="16">
                  <c:v>65.2</c:v>
                </c:pt>
                <c:pt idx="32">
                  <c:v>81.3</c:v>
                </c:pt>
              </c:numCache>
            </c:numRef>
          </c:yVal>
          <c:smooth val="0"/>
          <c:extLst>
            <c:ext xmlns:c16="http://schemas.microsoft.com/office/drawing/2014/chart" uri="{C3380CC4-5D6E-409C-BE32-E72D297353CC}">
              <c16:uniqueId val="{00000009-E966-4A8C-905C-847F831622E1}"/>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{FCCDD80B-79BF-4967-B31C-9ADDD9FF69FD}</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E966-4A8C-905C-847F831622E1}"/>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{86ECE875-2FEB-428D-91BD-6BE5D1A49538}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966-4A8C-905C-847F831622E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{8DC67351-33A9-4374-8419-65D8161943BD}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966-4A8C-905C-847F831622E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{E90A0B45-589D-4584-87E3-8257CDB19433}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966-4A8C-905C-847F831622E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{45C0C276-29C7-4BC3-B692-68304C67DB12}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966-4A8C-905C-847F831622E1}"/>
                </c:ext>
              </c:extLst>
            </c:dLbl>
            <c:dLbl>
              <c:idx val="8"/>
              <c:layout>
                <c:manualLayout>
                  <c:x val="-2.4146541272650441E-2"/>
                  <c:y val="-4.5114315056352043E-2"/>
                </c:manualLayout>
              </c:layout>
              <c:tx>
                <c:strRef>
                  <c:f>公会計指標分析・財政指標組合せ分析表!$BX$50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{32539359-AF6F-42C0-AF91-2B9EDD3F6C60}</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E966-4A8C-905C-847F831622E1}"/>
                </c:ext>
              </c:extLst>
            </c:dLbl>
            <c:dLbl>
              <c:idx val="16"/>
              <c:layout>
                <c:manualLayout>
                  <c:x val="-3.6671575761052851E-2"/>
                  <c:y val="-6.4739042105865174E-2"/>
                </c:manualLayout>
              </c:layout>
              <c:tx>
                <c:strRef>
                  <c:f>公会計指標分析・財政指標組合せ分析表!$CF$50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{AB21A2AF-17AA-4A5B-9DC2-C2E2E673A256}</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E966-4A8C-905C-847F831622E1}"/>
                </c:ext>
              </c:extLst>
            </c:dLbl>
            <c:dLbl>
              <c:idx val="24"/>
              <c:layout>
                <c:manualLayout>
                  <c:x val="-3.5358584736337365E-2"/>
                  <c:y val="-8.4363769155378313E-2"/>
                </c:manualLayout>
              </c:layout>
              <c:tx>
                <c:strRef>
                  <c:f>公会計指標分析・財政指標組合せ分析表!$CN$50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{8A6D2FD8-F166-4166-9740-330C1237DF6E}</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E966-4A8C-905C-847F831622E1}"/>
                </c:ext>
              </c:extLst>
            </c:dLbl>
            <c:dLbl>
              <c:idx val="32"/>
              <c:layout/>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{2282967A-8A0E-4D84-8353-83ECB992CE59}</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E966-4A8C-905C-847F831622E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58.4</c:v>
                </c:pt>
                <c:pt idx="8">
                  <c:v>61.8</c:v>
                </c:pt>
                <c:pt idx="16">
                  <c:v>63.1</c:v>
                </c:pt>
                <c:pt idx="24">
                  <c:v>62.2</c:v>
                </c:pt>
                <c:pt idx="32">
                  <c:v>48</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E966-4A8C-905C-847F831622E1}"/>
            </c:ext>
          </c:extLst>
        </c:ser>
        <c:dLbls>
          <c:showLegendKey val="0"/>
          <c:showVal val="1"/>
          <c:showCatName val="0"/>
          <c:showSerName val="0"/>
          <c:showPercent val="0"/>
          <c:showBubbleSize val="0"/>
        </c:dLbls>
        <c:axId val="46179840"/>
        <c:axId val="46181760"/>
      </c:scatterChart>
      <c:valAx>
        <c:axId val="46179840"/>
        <c:scaling>
          <c:orientation val="maxMin"/>
          <c:max val="70"/>
          <c:min val="4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{2089C841-C771-4EC2-9737-21CAEE7B47A8}</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396E-4BFC-820D-F0BABFC63BB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{051F2580-9D7F-4B17-B1AE-55AD126E7074}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96E-4BFC-820D-F0BABFC63BB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{5ABA6C55-1776-4238-B7DF-E14778DDC025}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96E-4BFC-820D-F0BABFC63BB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{7BF70B16-03CF-4C85-A1B9-58A4D966A6EA}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96E-4BFC-820D-F0BABFC63BB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{C1747327-9C05-403A-9629-0A9ECBACADE1}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96E-4BFC-820D-F0BABFC63BBD}"/>
                </c:ext>
              </c:extLst>
            </c:dLbl>
            <c:dLbl>
              <c:idx val="8"/>
              <c:layout/>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{AFCDCF54-F242-4582-8729-74E0D903F712}</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396E-4BFC-820D-F0BABFC63BBD}"/>
                </c:ext>
              </c:extLst>
            </c:dLbl>
            <c:dLbl>
              <c:idx val="16"/>
              <c:layout/>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{D7A9153B-D0FF-4403-8927-082625D9E16D}</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396E-4BFC-820D-F0BABFC63BBD}"/>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{6E247DA7-ED00-4257-AAA4-75AC40F2ED4B}</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396E-4BFC-820D-F0BABFC63BBD}"/>
                </c:ext>
              </c:extLst>
            </c:dLbl>
            <c:dLbl>
              <c:idx val="32"/>
              <c:layout/>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{DA4110BF-5F37-4450-87D9-17F490EB7D9F}</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396E-4BFC-820D-F0BABFC63BB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6.1</c:v>
                </c:pt>
                <c:pt idx="8">
                  <c:v>7.9</c:v>
                </c:pt>
                <c:pt idx="16">
                  <c:v>10.1</c:v>
                </c:pt>
                <c:pt idx="24">
                  <c:v>11.8</c:v>
                </c:pt>
                <c:pt idx="32">
                  <c:v>12.6</c:v>
                </c:pt>
              </c:numCache>
            </c:numRef>
          </c:xVal>
          <c:yVal>
            <c:numRef>
              <c:f>公会計指標分析・財政指標組合せ分析表!$BP$73:$DC$73</c:f>
              <c:numCache>
                <c:formatCode>#,##0.0;"▲ "#,##0.0</c:formatCode>
                <c:ptCount val="40"/>
                <c:pt idx="0">
                  <c:v>86.2</c:v>
                </c:pt>
                <c:pt idx="8">
                  <c:v>81.900000000000006</c:v>
                </c:pt>
                <c:pt idx="16">
                  <c:v>65.2</c:v>
                </c:pt>
                <c:pt idx="32">
                  <c:v>81.3</c:v>
                </c:pt>
              </c:numCache>
            </c:numRef>
          </c:yVal>
          <c:smooth val="0"/>
          <c:extLst>
            <c:ext xmlns:c16="http://schemas.microsoft.com/office/drawing/2014/chart" uri="{C3380CC4-5D6E-409C-BE32-E72D297353CC}">
              <c16:uniqueId val="{00000009-396E-4BFC-820D-F0BABFC63BBD}"/>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3.2447300678190523E-2"/>
                  <c:y val="-9.7892879477939343E-2"/>
                </c:manualLayout>
              </c:layout>
              <c:tx>
                <c:strRef>
                  <c:f>公会計指標分析・財政指標組合せ分析表!$BP$72</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{8099399E-6FED-4099-BD80-11D83211C8DE}</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396E-4BFC-820D-F0BABFC63BBD}"/>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{23AB7DAF-3CBC-4FCD-9B6A-8CE7D1EC7C27}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96E-4BFC-820D-F0BABFC63BB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{8E502223-D445-4E45-9CD0-3FF17E780C71}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96E-4BFC-820D-F0BABFC63BB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{03AE9C13-00AF-49E2-96D4-887388654071}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96E-4BFC-820D-F0BABFC63BB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{08BC45D7-63E4-4273-97C3-07994997FC62}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96E-4BFC-820D-F0BABFC63BBD}"/>
                </c:ext>
              </c:extLst>
            </c:dLbl>
            <c:dLbl>
              <c:idx val="8"/>
              <c:layout>
                <c:manualLayout>
                  <c:x val="-3.0948682560030878E-2"/>
                  <c:y val="-6.2416647087793951E-2"/>
                </c:manualLayout>
              </c:layout>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{117A09D4-A09D-46E1-83D8-C3E82DD610B8}</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396E-4BFC-820D-F0BABFC63BBD}"/>
                </c:ext>
              </c:extLst>
            </c:dLbl>
            <c:dLbl>
              <c:idx val="16"/>
              <c:layout>
                <c:manualLayout>
                  <c:x val="-3.1570342725075584E-2"/>
                  <c:y val="-1.5705794958171992E-2"/>
                </c:manualLayout>
              </c:layout>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{0C4A6899-CEAA-40FA-B4AF-C31F75B77831}</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396E-4BFC-820D-F0BABFC63BBD}"/>
                </c:ext>
              </c:extLst>
            </c:dLbl>
            <c:dLbl>
              <c:idx val="24"/>
              <c:layout>
                <c:manualLayout>
                  <c:x val="-3.1570342725075584E-2"/>
                  <c:y val="-4.9112717453920013E-2"/>
                </c:manualLayout>
              </c:layout>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{3C4298DD-F4F8-42D6-8B6A-B685BF52F0DA}</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396E-4BFC-820D-F0BABFC63BBD}"/>
                </c:ext>
              </c:extLst>
            </c:dLbl>
            <c:dLbl>
              <c:idx val="32"/>
              <c:layout>
                <c:manualLayout>
                  <c:x val="-3.1570342725075584E-2"/>
                  <c:y val="-8.6954168998436207E-2"/>
                </c:manualLayout>
              </c:layout>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{B5CA3207-11CF-4BF9-A68B-62969DEBA3F8}</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396E-4BFC-820D-F0BABFC63BB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5.6</c:v>
                </c:pt>
                <c:pt idx="8">
                  <c:v>5.3</c:v>
                </c:pt>
                <c:pt idx="16">
                  <c:v>5.8</c:v>
                </c:pt>
                <c:pt idx="24">
                  <c:v>5.8</c:v>
                </c:pt>
                <c:pt idx="32">
                  <c:v>6.1</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396E-4BFC-820D-F0BABFC63BBD}"/>
            </c:ext>
          </c:extLst>
        </c:ser>
        <c:dLbls>
          <c:showLegendKey val="0"/>
          <c:showVal val="1"/>
          <c:showCatName val="0"/>
          <c:showSerName val="0"/>
          <c:showPercent val="0"/>
          <c:showBubbleSize val="0"/>
        </c:dLbls>
        <c:axId val="84219776"/>
        <c:axId val="84234240"/>
      </c:scatterChart>
      <c:valAx>
        <c:axId val="84219776"/>
        <c:scaling>
          <c:orientation val="maxMin"/>
          <c:max val="14"/>
          <c:min val="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ECE99D40-D289-417F-A412-F3C7362F84C4}"/>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4D20BDD3-6B5B-439A-9CF6-704523D52D7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福島県磐梯町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元利償還金等</a:t>
          </a:r>
          <a:r>
            <a:rPr kumimoji="1" lang="en-US" altLang="ja-JP"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a:t>
          </a:r>
          <a:r>
            <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のうち、元利償還金が</a:t>
          </a:r>
          <a:r>
            <a:rPr kumimoji="1" lang="en-US" altLang="ja-JP" sz="10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86%</a:t>
          </a:r>
          <a:r>
            <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、公営企業債の元利償還金に対する繰入額が</a:t>
          </a:r>
          <a:r>
            <a:rPr kumimoji="1" lang="en-US" altLang="ja-JP" sz="10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14%</a:t>
          </a:r>
          <a:r>
            <a:rPr kumimoji="1" lang="ja-JP" altLang="en-US" sz="10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を</a:t>
          </a:r>
          <a:r>
            <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占めている。元利償還金については、近年投資した大型事業の元金償還が開始されたことから上昇傾向である。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公営企業債の元利償還金に対する繰入額は、下水道事業が主なるものであり、平成</a:t>
          </a:r>
          <a:r>
            <a:rPr kumimoji="1" lang="en-US" altLang="ja-JP"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22</a:t>
          </a:r>
          <a:r>
            <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年度で整備が完了していることから、徐々に減少していく見込みである。債務負担行為に基づく支出額は、新たな債務負担行為を設定していないため同額で推移している。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分子より控除される算入公債費等</a:t>
          </a:r>
          <a:r>
            <a:rPr kumimoji="1" lang="en-US" altLang="ja-JP"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(B)</a:t>
          </a:r>
          <a:r>
            <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は、起債借入を元利償還金の</a:t>
          </a:r>
          <a:r>
            <a:rPr kumimoji="1" lang="en-US" altLang="ja-JP"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70%</a:t>
          </a:r>
          <a:r>
            <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が基準財政需要額に算入される過疎対策事業債を中心に行っているため、償還金の上昇傾向に呼応して上昇している。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rgbClr val="0070C0"/>
              </a:solidFill>
              <a:effectLst/>
              <a:uLnTx/>
              <a:uFillTx/>
              <a:latin typeface="ＭＳ ゴシック" pitchFamily="49" charset="-128"/>
              <a:ea typeface="ＭＳ ゴシック" pitchFamily="49" charset="-128"/>
              <a:cs typeface="+mn-cs"/>
            </a:rPr>
            <a:t>　</a:t>
          </a:r>
          <a:r>
            <a:rPr kumimoji="1" lang="ja-JP" altLang="en-US" sz="10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実質公債費比率の分子の値は平成</a:t>
          </a:r>
          <a:r>
            <a:rPr kumimoji="1" lang="en-US" altLang="ja-JP" sz="10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27</a:t>
          </a:r>
          <a:r>
            <a:rPr kumimoji="1" lang="ja-JP" altLang="en-US" sz="10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年度までは大きく変動していないが、平成</a:t>
          </a:r>
          <a:r>
            <a:rPr kumimoji="1" lang="en-US" altLang="ja-JP" sz="10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29</a:t>
          </a:r>
          <a:r>
            <a:rPr kumimoji="1" lang="ja-JP" altLang="en-US" sz="10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年度以降増加傾向にある。償還額の</a:t>
          </a:r>
          <a:r>
            <a:rPr kumimoji="1" lang="en-US" altLang="ja-JP" sz="10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70%</a:t>
          </a:r>
          <a:r>
            <a:rPr kumimoji="1" lang="ja-JP" altLang="en-US" sz="10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が交付税措置される過疎対策事業債といえども、今後は実質公債費比率は確実に上昇するといえるため、事業計画の見直しによる借入抑制を図る必要がある。</a:t>
          </a:r>
          <a:endParaRPr kumimoji="1" lang="ja-JP" altLang="en-US" sz="1000" b="0" i="0" u="none" strike="noStrike" kern="0" cap="none" spc="0" normalizeH="0" baseline="0" noProof="0">
            <a:ln>
              <a:noFill/>
            </a:ln>
            <a:solidFill>
              <a:srgbClr val="0070C0"/>
            </a:solidFill>
            <a:effectLst/>
            <a:uLnTx/>
            <a:uFillTx/>
            <a:latin typeface="ＭＳ ゴシック" pitchFamily="49" charset="-128"/>
            <a:ea typeface="ＭＳ ゴシック" pitchFamily="49" charset="-128"/>
            <a:cs typeface="+mn-cs"/>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福島県磐梯町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将来負担額</a:t>
          </a:r>
          <a:r>
            <a:rPr kumimoji="1" lang="en-US" altLang="ja-JP" sz="8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a:t>
          </a:r>
          <a:r>
            <a:rPr kumimoji="1" lang="ja-JP" altLang="en-US" sz="8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のうち一般会計等に係る地方債の現在高が</a:t>
          </a:r>
          <a:r>
            <a:rPr kumimoji="1" lang="en-US" altLang="ja-JP" sz="8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57%</a:t>
          </a:r>
          <a:r>
            <a:rPr kumimoji="1" lang="ja-JP" altLang="en-US" sz="8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、公営企業債等繰入見込額が</a:t>
          </a:r>
          <a:r>
            <a:rPr kumimoji="1" lang="en-US" altLang="ja-JP" sz="8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12</a:t>
          </a:r>
          <a:r>
            <a:rPr kumimoji="1" lang="ja-JP" altLang="en-US" sz="8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％、組合等負担見込額及び退職手当負担見込額が</a:t>
          </a:r>
          <a:r>
            <a:rPr kumimoji="1" lang="en-US" altLang="ja-JP" sz="8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31%</a:t>
          </a:r>
          <a:r>
            <a:rPr kumimoji="1" lang="ja-JP" altLang="en-US" sz="8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を占めている。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a:t>
          </a:r>
          <a:r>
            <a:rPr kumimoji="1" lang="ja-JP" altLang="en-US" sz="8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一般会計等に係る地方債の現在高は、平成</a:t>
          </a:r>
          <a:r>
            <a:rPr kumimoji="1" lang="en-US" altLang="ja-JP" sz="8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17</a:t>
          </a:r>
          <a:r>
            <a:rPr kumimoji="1" lang="ja-JP" altLang="en-US" sz="8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年度から平成</a:t>
          </a:r>
          <a:r>
            <a:rPr kumimoji="1" lang="en-US" altLang="ja-JP" sz="8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27</a:t>
          </a:r>
          <a:r>
            <a:rPr kumimoji="1" lang="ja-JP" altLang="en-US" sz="8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年度にかけて大型事業を継続して実施してきたことから上昇を続けてきたが、平成</a:t>
          </a:r>
          <a:r>
            <a:rPr kumimoji="1" lang="en-US" altLang="ja-JP" sz="8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29</a:t>
          </a:r>
          <a:r>
            <a:rPr kumimoji="1" lang="ja-JP" altLang="en-US" sz="8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年度以降は減少</a:t>
          </a:r>
          <a:r>
            <a:rPr kumimoji="1" lang="ja-JP" altLang="en-US" sz="8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に転じている。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公営企業債等繰入見込額は、下水道事業が主なるものであり、平成</a:t>
          </a:r>
          <a:r>
            <a:rPr kumimoji="1" lang="en-US" altLang="ja-JP" sz="8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22</a:t>
          </a:r>
          <a:r>
            <a:rPr kumimoji="1" lang="ja-JP" altLang="en-US" sz="8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年度で整備が完了</a:t>
          </a:r>
          <a:r>
            <a:rPr kumimoji="1" lang="ja-JP" altLang="en-US" sz="8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しており、平成</a:t>
          </a:r>
          <a:r>
            <a:rPr kumimoji="1" lang="en-US" altLang="ja-JP" sz="8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29</a:t>
          </a:r>
          <a:r>
            <a:rPr kumimoji="1" lang="ja-JP" altLang="en-US" sz="8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年度は算入方法の見直しにより増加しているものの、平成</a:t>
          </a:r>
          <a:r>
            <a:rPr kumimoji="1" lang="en-US" altLang="ja-JP" sz="8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30</a:t>
          </a:r>
          <a:r>
            <a:rPr kumimoji="1" lang="ja-JP" altLang="en-US" sz="8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年度以降減少を続けている。</a:t>
          </a:r>
          <a:endParaRPr kumimoji="1" lang="en-US" altLang="ja-JP" sz="8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組合等負担見込額については</a:t>
          </a:r>
          <a:r>
            <a:rPr kumimoji="1" lang="en-US" altLang="ja-JP" sz="8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r>
            <a:rPr kumimoji="1" lang="ja-JP" altLang="en-US" sz="8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会津若松地方広域市町村圏整備組合における最終処分場整備事業債の大きな新規借入があり</a:t>
          </a:r>
          <a:r>
            <a:rPr kumimoji="1" lang="en-US" altLang="ja-JP" sz="8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r>
            <a:rPr kumimoji="1" lang="ja-JP" altLang="en-US" sz="8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令和</a:t>
          </a:r>
          <a:r>
            <a:rPr kumimoji="1" lang="en-US" altLang="ja-JP" sz="8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3</a:t>
          </a:r>
          <a:r>
            <a:rPr kumimoji="1" lang="ja-JP" altLang="en-US" sz="8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年度については大きく増加した。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充当可能財源</a:t>
          </a:r>
          <a:r>
            <a:rPr kumimoji="1" lang="en-US" altLang="ja-JP" sz="8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(B)</a:t>
          </a:r>
          <a:r>
            <a:rPr kumimoji="1" lang="ja-JP" altLang="en-US" sz="8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のうち、充当可能基金が</a:t>
          </a:r>
          <a:r>
            <a:rPr kumimoji="1" lang="en-US" altLang="ja-JP" sz="8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23%</a:t>
          </a:r>
          <a:r>
            <a:rPr kumimoji="1" lang="ja-JP" altLang="en-US" sz="8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、基準財政需要額算入見込額が</a:t>
          </a:r>
          <a:r>
            <a:rPr kumimoji="1" lang="en-US" altLang="ja-JP" sz="8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77%</a:t>
          </a:r>
          <a:r>
            <a:rPr kumimoji="1" lang="ja-JP" altLang="en-US" sz="8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を占めている。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a:t>
          </a:r>
          <a:r>
            <a:rPr kumimoji="1" lang="ja-JP" altLang="en-US" sz="8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充当可能基金については、近年は減少傾向であったが、財政改革により積極的に基金積立を実施したため、平成</a:t>
          </a:r>
          <a:r>
            <a:rPr kumimoji="1" lang="en-US" altLang="ja-JP" sz="8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30</a:t>
          </a:r>
          <a:r>
            <a:rPr kumimoji="1" lang="ja-JP" altLang="en-US" sz="8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年度は増加したが令和元年度また減少に転じ令和</a:t>
          </a:r>
          <a:r>
            <a:rPr kumimoji="1" lang="en-US" altLang="ja-JP" sz="8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2</a:t>
          </a:r>
          <a:r>
            <a:rPr kumimoji="1" lang="ja-JP" altLang="en-US" sz="8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r>
            <a:rPr kumimoji="1" lang="en-US" altLang="ja-JP" sz="8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3</a:t>
          </a:r>
          <a:r>
            <a:rPr kumimoji="1" lang="ja-JP" altLang="en-US" sz="8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年度</a:t>
          </a:r>
          <a:r>
            <a:rPr kumimoji="1" lang="en-US" altLang="ja-JP" sz="8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2</a:t>
          </a:r>
          <a:r>
            <a:rPr kumimoji="1" lang="ja-JP" altLang="en-US" sz="8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ヶ年増加している。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a:t>
          </a:r>
          <a:r>
            <a:rPr kumimoji="1" lang="ja-JP" altLang="en-US" sz="8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基準財政需要額算入見込額は、起債借入を元利償還金の</a:t>
          </a:r>
          <a:r>
            <a:rPr kumimoji="1" lang="en-US" altLang="ja-JP" sz="8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70%</a:t>
          </a:r>
          <a:r>
            <a:rPr kumimoji="1" lang="ja-JP" altLang="en-US" sz="8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が基準財政需要額に算入される過疎対策事業債を中心に行っており、下降傾向であったが、令和</a:t>
          </a:r>
          <a:r>
            <a:rPr kumimoji="1" lang="en-US" altLang="ja-JP" sz="8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2</a:t>
          </a:r>
          <a:r>
            <a:rPr kumimoji="1" lang="ja-JP" altLang="en-US" sz="8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年度に再び増加に転じた。要因は、近年高額な返済を予定している地方債の増加が大きな割合を占めている。</a:t>
          </a:r>
          <a:r>
            <a:rPr kumimoji="1" lang="ja-JP" altLang="en-US" sz="800" b="0" i="0" u="none" strike="noStrike" kern="0" cap="none" spc="0" normalizeH="0" baseline="0" noProof="0">
              <a:ln>
                <a:noFill/>
              </a:ln>
              <a:solidFill>
                <a:srgbClr val="FF0000"/>
              </a:solidFill>
              <a:effectLst/>
              <a:uLnTx/>
              <a:uFillTx/>
              <a:latin typeface="ＭＳ ゴシック" pitchFamily="49" charset="-128"/>
              <a:ea typeface="ＭＳ ゴシック" pitchFamily="49" charset="-128"/>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a:t>
          </a:r>
          <a:r>
            <a:rPr kumimoji="1" lang="ja-JP" altLang="en-US" sz="8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将来負担額</a:t>
          </a:r>
          <a:r>
            <a:rPr kumimoji="1" lang="en-US" altLang="ja-JP" sz="8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a:t>
          </a:r>
          <a:r>
            <a:rPr kumimoji="1" lang="ja-JP" altLang="en-US" sz="8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の下降傾向に対し、控除される充当可能財源等（</a:t>
          </a:r>
          <a:r>
            <a:rPr kumimoji="1" lang="en-US" altLang="ja-JP" sz="8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B</a:t>
          </a:r>
          <a:r>
            <a:rPr kumimoji="1" lang="ja-JP" altLang="en-US" sz="8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）のうち基準財政需要額算入見込額が頭打ちの感があり、将来負担比率分子の値は今後、令和</a:t>
          </a:r>
          <a:r>
            <a:rPr kumimoji="1" lang="en-US" altLang="ja-JP" sz="8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3</a:t>
          </a:r>
          <a:r>
            <a:rPr kumimoji="1" lang="ja-JP" altLang="en-US" sz="8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年度と同程度の数値で推移すると思われる。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磐梯町の将来負担は、普通地方交付税によって補てんされているとはいえ、多くの地方債を借り入れているということは事実であり、今後も、地方債、債務負担行為など、将来負担の要因となるべき要素は極力増大させないよう、計画的な財政運営を行わなければならない。</a:t>
          </a:r>
          <a:endParaRPr kumimoji="1" lang="en-US" altLang="ja-JP" sz="8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福島県磐梯町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純繰越金の一部、年度末の事業不用額にかかる補正減額分等を財政調整基金に</a:t>
          </a:r>
          <a:r>
            <a:rPr kumimoji="1" lang="en-US" altLang="ja-JP"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500</a:t>
          </a:r>
          <a:r>
            <a:rPr kumimoji="1" lang="ja-JP" altLang="en-US"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百万円積立を行い、同基金の取り崩しはしていない。</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また、特定目的金について保健福祉の増進や過疎地域振興などそれぞれの基金の目的に沿った事業に</a:t>
          </a:r>
          <a:r>
            <a:rPr kumimoji="1" lang="en-US" altLang="ja-JP"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622</a:t>
          </a:r>
          <a:r>
            <a:rPr kumimoji="1" lang="ja-JP" altLang="en-US"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百万円取り崩して充当したが、ふるさと納税の大幅な伸びにより、結果として、基金全体で</a:t>
          </a:r>
          <a:r>
            <a:rPr kumimoji="1" lang="en-US" altLang="ja-JP"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369</a:t>
          </a:r>
          <a:r>
            <a:rPr kumimoji="1" lang="ja-JP" altLang="en-US"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百万円の増となった。</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今後増高が見込まれる公債費に対応するために、公債費以外の歳出をできる限り縮減し、発生した不用額相当は原資として基金に積立てる一方で、事業目的に合致する特定目的金については、積極的に取り崩して活用を検討す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また、ふるさと納税を原資とするふるさと基金については、積極的な広報により、さらなる積立額の増加を目指す。</a:t>
          </a:r>
          <a:endParaRPr kumimoji="1" lang="ja-JP" altLang="en-US" sz="800" b="0" i="0" u="none" strike="noStrike" kern="0" cap="none" spc="0" normalizeH="0" baseline="0" noProof="0">
            <a:ln>
              <a:noFill/>
            </a:ln>
            <a:solidFill>
              <a:srgbClr val="FF0000"/>
            </a:solidFill>
            <a:effectLst/>
            <a:uLnTx/>
            <a:uFillTx/>
            <a:latin typeface="ＭＳ ゴシック" pitchFamily="49" charset="-128"/>
            <a:ea typeface="ＭＳ ゴシック"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（基金の使途）</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青少年育成基金：将来の磐梯町に貢献する有為の人材を育成する事業</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史跡環境整備基金：史跡の保存・活用をはかる施設及び展示物等の整備並びにその他の環境整備</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ふるさと基金：ふるさと寄附金を原資とし、（１）文化財の保全（２）次世代育成支援（３）町の活性化（４）農業振興（５）ＤＸ推進（６）その他町長が認める事業</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（増減理由）</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・青少年育成基金：小中学校児童生徒を対象としたイベント経費に</a:t>
          </a:r>
          <a:r>
            <a:rPr kumimoji="1" lang="en-US" altLang="ja-JP"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4</a:t>
          </a:r>
          <a:r>
            <a:rPr kumimoji="1" lang="ja-JP" altLang="en-US"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百万円充当。</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・地域福祉基金：敬老会経費への</a:t>
          </a:r>
          <a:r>
            <a:rPr kumimoji="1" lang="en-US" altLang="ja-JP"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5</a:t>
          </a:r>
          <a:r>
            <a:rPr kumimoji="1" lang="ja-JP" altLang="en-US"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百万円充当・地域包括支援センター業務委託への</a:t>
          </a:r>
          <a:r>
            <a:rPr kumimoji="1" lang="en-US" altLang="ja-JP"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9</a:t>
          </a:r>
          <a:r>
            <a:rPr kumimoji="1" lang="ja-JP" altLang="en-US"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百万円充当したことにより、結果</a:t>
          </a:r>
          <a:r>
            <a:rPr kumimoji="1" lang="en-US" altLang="ja-JP"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14</a:t>
          </a:r>
          <a:r>
            <a:rPr kumimoji="1" lang="ja-JP" altLang="en-US"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百万円の減少。</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・ふるさと基金：ふるさと納税により</a:t>
          </a:r>
          <a:r>
            <a:rPr kumimoji="1" lang="en-US" altLang="ja-JP"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290</a:t>
          </a:r>
          <a:r>
            <a:rPr kumimoji="1" lang="ja-JP" altLang="en-US"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百万積立し、文化財の保全に</a:t>
          </a:r>
          <a:r>
            <a:rPr kumimoji="1" lang="en-US" altLang="ja-JP"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23</a:t>
          </a:r>
          <a:r>
            <a:rPr kumimoji="1" lang="ja-JP" altLang="en-US"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百万円、次世代育成支援に</a:t>
          </a:r>
          <a:r>
            <a:rPr kumimoji="1" lang="en-US" altLang="ja-JP"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110</a:t>
          </a:r>
          <a:r>
            <a:rPr kumimoji="1" lang="ja-JP" altLang="en-US"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百万円、町の活性化に</a:t>
          </a:r>
          <a:r>
            <a:rPr kumimoji="1" lang="en-US" altLang="ja-JP"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60</a:t>
          </a:r>
          <a:r>
            <a:rPr kumimoji="1" lang="ja-JP" altLang="en-US"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百万円、その他に</a:t>
          </a:r>
          <a:r>
            <a:rPr kumimoji="1" lang="en-US" altLang="ja-JP"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231</a:t>
          </a:r>
          <a:r>
            <a:rPr kumimoji="1" lang="ja-JP" altLang="en-US"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百万円、農業振興に</a:t>
          </a:r>
          <a:r>
            <a:rPr kumimoji="1" lang="en-US" altLang="ja-JP"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34</a:t>
          </a:r>
          <a:r>
            <a:rPr kumimoji="1" lang="ja-JP" altLang="en-US"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百万円、ＤＸ推進に</a:t>
          </a:r>
          <a:r>
            <a:rPr kumimoji="1" lang="en-US" altLang="ja-JP"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55</a:t>
          </a:r>
          <a:r>
            <a:rPr kumimoji="1" lang="ja-JP" altLang="en-US"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百万円に充当。</a:t>
          </a:r>
          <a:r>
            <a:rPr kumimoji="1" lang="en-US" altLang="ja-JP"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223</a:t>
          </a:r>
          <a:r>
            <a:rPr kumimoji="1" lang="ja-JP" altLang="en-US"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百万円の減少。</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（今後の方針）</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・青少年育成基金：指定寄付金を原資としているので、寄附者の意志実現のため、基金の目的に合致する事業へ取崩して充当活用していく。</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・史跡環境整備基金：平成</a:t>
          </a:r>
          <a:r>
            <a:rPr kumimoji="1" lang="en-US" altLang="ja-JP"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30</a:t>
          </a:r>
          <a:r>
            <a:rPr kumimoji="1" lang="ja-JP" altLang="en-US"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年度で史跡慧日寺跡金堂内展示物作成が完了するので、それ以降は、史跡環境整備等に活用するため、指定寄付に基づき積立を行なう。</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・ふるさと基金：積極的な広報活動により積立増加をはかり、積立てた原資はそれぞれの目的に合致する事業へ取崩し充当活用する。</a:t>
          </a:r>
          <a:endParaRPr kumimoji="1" lang="en-US" altLang="ja-JP"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昨年度からの純繰越金の一部等で</a:t>
          </a:r>
          <a:r>
            <a:rPr kumimoji="1" lang="en-US" altLang="ja-JP"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500</a:t>
          </a:r>
          <a:r>
            <a:rPr kumimoji="1" lang="ja-JP" altLang="en-US"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百万円、取り崩しはしておらず、結果として</a:t>
          </a:r>
          <a:r>
            <a:rPr kumimoji="1" lang="en-US" altLang="ja-JP"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500</a:t>
          </a:r>
          <a:r>
            <a:rPr kumimoji="1" lang="ja-JP" altLang="en-US"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百万円の増加となった。</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（今後の方針）</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県内の類似団体の実績等及び過去の実績等をを踏まえ、</a:t>
          </a:r>
          <a:r>
            <a:rPr kumimoji="1" lang="en-US" altLang="ja-JP"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6</a:t>
          </a:r>
          <a:r>
            <a:rPr kumimoji="1" lang="ja-JP" altLang="en-US"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億円程度を目途に積立てるものとする。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（増減理由）</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元金償還及び利子分の積立を行っている。元金償還の財源不足を補うための、取り崩しはしていない。</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（今後の方針）</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令和</a:t>
          </a:r>
          <a:r>
            <a:rPr kumimoji="1" lang="en-US" altLang="ja-JP"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4</a:t>
          </a:r>
          <a:r>
            <a:rPr kumimoji="1" lang="ja-JP" altLang="en-US"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年度に償還ピークを迎える以後も高い地方債償還のため、令和元年度から取り崩しを行っている。償還ピーク終了後は、償還計画や県内類似団体実績を勘案し、</a:t>
          </a:r>
          <a:r>
            <a:rPr kumimoji="1" lang="en-US" altLang="ja-JP"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3</a:t>
          </a:r>
          <a:r>
            <a:rPr kumimoji="1" lang="ja-JP" altLang="en-US"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億円程度を目途に積立てるものとする。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294F541E-1FEF-4279-B0DF-2A403224CA7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26D518C0-6F16-4910-AF0D-641E392D235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91</xdr:col>
      <xdr:colOff>0</xdr:colOff>
      <xdr:row>50</xdr:row>
      <xdr:rowOff>0</xdr:rowOff>
    </xdr:from>
    <xdr:to>
      <xdr:col>99</xdr:col>
      <xdr:colOff>0</xdr:colOff>
      <xdr:row>52</xdr:row>
      <xdr:rowOff>0</xdr:rowOff>
    </xdr:to>
    <xdr:sp macro="" textlink="">
      <xdr:nvSpPr>
        <xdr:cNvPr id="4" name="正方形/長方形 3">
          <a:extLst>
            <a:ext uri="{FF2B5EF4-FFF2-40B4-BE49-F238E27FC236}">
              <a16:creationId xmlns:a16="http://schemas.microsoft.com/office/drawing/2014/main" id="{6D6D0107-9E69-4D76-AB06-963575060D44}"/>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5" name="正方形/長方形 4">
          <a:extLst>
            <a:ext uri="{FF2B5EF4-FFF2-40B4-BE49-F238E27FC236}">
              <a16:creationId xmlns:a16="http://schemas.microsoft.com/office/drawing/2014/main" id="{4A95D831-30C8-45AD-BAF2-FA819662CCCA}"/>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6" name="正方形/長方形 5">
          <a:extLst>
            <a:ext uri="{FF2B5EF4-FFF2-40B4-BE49-F238E27FC236}">
              <a16:creationId xmlns:a16="http://schemas.microsoft.com/office/drawing/2014/main" id="{176BF83D-ED16-41EF-BAD5-CA1B636BB58B}"/>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7" name="正方形/長方形 6">
          <a:extLst>
            <a:ext uri="{FF2B5EF4-FFF2-40B4-BE49-F238E27FC236}">
              <a16:creationId xmlns:a16="http://schemas.microsoft.com/office/drawing/2014/main" id="{8287CD37-AE39-4BF6-938C-2868A9B971EE}"/>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8" name="正方形/長方形 7">
          <a:extLst>
            <a:ext uri="{FF2B5EF4-FFF2-40B4-BE49-F238E27FC236}">
              <a16:creationId xmlns:a16="http://schemas.microsoft.com/office/drawing/2014/main" id="{E209247E-E5CD-42B7-8A52-E0DA3C09B0C5}"/>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9" name="正方形/長方形 8">
          <a:extLst>
            <a:ext uri="{FF2B5EF4-FFF2-40B4-BE49-F238E27FC236}">
              <a16:creationId xmlns:a16="http://schemas.microsoft.com/office/drawing/2014/main" id="{77E050C9-8F58-41F0-8B46-8549D685C884}"/>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福島県磐梯町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0" name="正方形/長方形 9">
          <a:extLst>
            <a:ext uri="{FF2B5EF4-FFF2-40B4-BE49-F238E27FC236}">
              <a16:creationId xmlns:a16="http://schemas.microsoft.com/office/drawing/2014/main" id="{BAEDB6D2-4C75-4F2D-A1F0-712F75AFFC89}"/>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1" name="正方形/長方形 10">
          <a:extLst>
            <a:ext uri="{FF2B5EF4-FFF2-40B4-BE49-F238E27FC236}">
              <a16:creationId xmlns:a16="http://schemas.microsoft.com/office/drawing/2014/main" id="{0E35FF84-85B3-4980-99FF-CF142BC9CE16}"/>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2" name="正方形/長方形 11">
          <a:extLst>
            <a:ext uri="{FF2B5EF4-FFF2-40B4-BE49-F238E27FC236}">
              <a16:creationId xmlns:a16="http://schemas.microsoft.com/office/drawing/2014/main" id="{DDBF02FE-417B-4684-B21B-F7BD92EBA0BF}"/>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3" name="正方形/長方形 12">
          <a:extLst>
            <a:ext uri="{FF2B5EF4-FFF2-40B4-BE49-F238E27FC236}">
              <a16:creationId xmlns:a16="http://schemas.microsoft.com/office/drawing/2014/main" id="{6CBF5454-5303-45ED-B221-C712BD414CA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4" name="正方形/長方形 13">
          <a:extLst>
            <a:ext uri="{FF2B5EF4-FFF2-40B4-BE49-F238E27FC236}">
              <a16:creationId xmlns:a16="http://schemas.microsoft.com/office/drawing/2014/main" id="{7D771BAD-218B-4562-9A95-A021A0E45D84}"/>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5" name="正方形/長方形 14">
          <a:extLst>
            <a:ext uri="{FF2B5EF4-FFF2-40B4-BE49-F238E27FC236}">
              <a16:creationId xmlns:a16="http://schemas.microsoft.com/office/drawing/2014/main" id="{9C02815F-4F3A-4314-9C12-17BCC4C8EF0D}"/>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3,349
3,329
59.77
5,385,382
5,147,648
135,260
2,629,208
5,191,142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6" name="正方形/長方形 15">
          <a:extLst>
            <a:ext uri="{FF2B5EF4-FFF2-40B4-BE49-F238E27FC236}">
              <a16:creationId xmlns:a16="http://schemas.microsoft.com/office/drawing/2014/main" id="{31B1A71E-1B5B-4FBC-87CC-DA12C3A9BBC1}"/>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7" name="正方形/長方形 16">
          <a:extLst>
            <a:ext uri="{FF2B5EF4-FFF2-40B4-BE49-F238E27FC236}">
              <a16:creationId xmlns:a16="http://schemas.microsoft.com/office/drawing/2014/main" id="{8C2E7BAB-6403-437C-BEDB-E121C7C867E6}"/>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8" name="正方形/長方形 17">
          <a:extLst>
            <a:ext uri="{FF2B5EF4-FFF2-40B4-BE49-F238E27FC236}">
              <a16:creationId xmlns:a16="http://schemas.microsoft.com/office/drawing/2014/main" id="{80A28B0E-F3AA-4C43-B844-4262A731D612}"/>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12.6
81.3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9" name="正方形/長方形 18">
          <a:extLst>
            <a:ext uri="{FF2B5EF4-FFF2-40B4-BE49-F238E27FC236}">
              <a16:creationId xmlns:a16="http://schemas.microsoft.com/office/drawing/2014/main" id="{A985E3EF-62B2-48A0-8190-04E35C75558E}"/>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0" name="正方形/長方形 19">
          <a:extLst>
            <a:ext uri="{FF2B5EF4-FFF2-40B4-BE49-F238E27FC236}">
              <a16:creationId xmlns:a16="http://schemas.microsoft.com/office/drawing/2014/main" id="{9FEF0526-FB49-4A85-BAB1-384707252F7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1" name="正方形/長方形 20">
          <a:extLst>
            <a:ext uri="{FF2B5EF4-FFF2-40B4-BE49-F238E27FC236}">
              <a16:creationId xmlns:a16="http://schemas.microsoft.com/office/drawing/2014/main" id="{2AFE4E87-6F5F-4AB1-A50E-A75B85A3FB04}"/>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2" name="角丸四角形 21">
          <a:extLst>
            <a:ext uri="{FF2B5EF4-FFF2-40B4-BE49-F238E27FC236}">
              <a16:creationId xmlns:a16="http://schemas.microsoft.com/office/drawing/2014/main" id="{323425A1-8B2C-413D-A39D-82A253A41D37}"/>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3" name="正方形/長方形 22">
          <a:extLst>
            <a:ext uri="{FF2B5EF4-FFF2-40B4-BE49-F238E27FC236}">
              <a16:creationId xmlns:a16="http://schemas.microsoft.com/office/drawing/2014/main" id="{C942F305-355A-4E67-A068-2D03DF223195}"/>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4" name="正方形/長方形 23">
          <a:extLst>
            <a:ext uri="{FF2B5EF4-FFF2-40B4-BE49-F238E27FC236}">
              <a16:creationId xmlns:a16="http://schemas.microsoft.com/office/drawing/2014/main" id="{5A065EFD-1271-4A10-AD9F-8C0E51ADEE02}"/>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5" name="正方形/長方形 24">
          <a:extLst>
            <a:ext uri="{FF2B5EF4-FFF2-40B4-BE49-F238E27FC236}">
              <a16:creationId xmlns:a16="http://schemas.microsoft.com/office/drawing/2014/main" id="{340DC27B-7B12-4BA2-8DB8-CA6D715F5CF8}"/>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6" name="直線コネクタ 25">
          <a:extLst>
            <a:ext uri="{FF2B5EF4-FFF2-40B4-BE49-F238E27FC236}">
              <a16:creationId xmlns:a16="http://schemas.microsoft.com/office/drawing/2014/main" id="{6D45A378-224D-4BBE-8C46-AA62801636A6}"/>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7" name="楕円 26">
          <a:extLst>
            <a:ext uri="{FF2B5EF4-FFF2-40B4-BE49-F238E27FC236}">
              <a16:creationId xmlns:a16="http://schemas.microsoft.com/office/drawing/2014/main" id="{630C50D8-8AD4-4D03-B7C9-F0C0335250FF}"/>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8" name="フローチャート: 判断 27">
          <a:extLst>
            <a:ext uri="{FF2B5EF4-FFF2-40B4-BE49-F238E27FC236}">
              <a16:creationId xmlns:a16="http://schemas.microsoft.com/office/drawing/2014/main" id="{DB05ECD5-E9C8-4D99-9214-B10D324F23F7}"/>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9" name="直線コネクタ 28">
          <a:extLst>
            <a:ext uri="{FF2B5EF4-FFF2-40B4-BE49-F238E27FC236}">
              <a16:creationId xmlns:a16="http://schemas.microsoft.com/office/drawing/2014/main" id="{BD0EB7D0-687F-4DD2-B909-9CD8066D6111}"/>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0" name="直線コネクタ 29">
          <a:extLst>
            <a:ext uri="{FF2B5EF4-FFF2-40B4-BE49-F238E27FC236}">
              <a16:creationId xmlns:a16="http://schemas.microsoft.com/office/drawing/2014/main" id="{9C7FBF0F-2C20-4DA7-83E3-62ED4FCBF649}"/>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1" name="直線コネクタ 30">
          <a:extLst>
            <a:ext uri="{FF2B5EF4-FFF2-40B4-BE49-F238E27FC236}">
              <a16:creationId xmlns:a16="http://schemas.microsoft.com/office/drawing/2014/main" id="{C6711F3F-2187-4174-A658-FC354B71961A}"/>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2" name="直線コネクタ 31">
          <a:extLst>
            <a:ext uri="{FF2B5EF4-FFF2-40B4-BE49-F238E27FC236}">
              <a16:creationId xmlns:a16="http://schemas.microsoft.com/office/drawing/2014/main" id="{D11252FD-D7F6-42E4-BB7F-4FEAADF5606F}"/>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3" name="テキスト ボックス 32">
          <a:extLst>
            <a:ext uri="{FF2B5EF4-FFF2-40B4-BE49-F238E27FC236}">
              <a16:creationId xmlns:a16="http://schemas.microsoft.com/office/drawing/2014/main" id="{9DF9EC18-F6F7-47A4-9E9E-1B0A53A787C6}"/>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4" name="テキスト ボックス 33">
          <a:extLst>
            <a:ext uri="{FF2B5EF4-FFF2-40B4-BE49-F238E27FC236}">
              <a16:creationId xmlns:a16="http://schemas.microsoft.com/office/drawing/2014/main" id="{D738AC08-39C4-4B6D-85FC-20091ABABCE6}"/>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5" name="テキスト ボックス 34">
          <a:extLst>
            <a:ext uri="{FF2B5EF4-FFF2-40B4-BE49-F238E27FC236}">
              <a16:creationId xmlns:a16="http://schemas.microsoft.com/office/drawing/2014/main" id="{1376E1EE-0986-4471-9568-CF7709608E15}"/>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6" name="テキスト ボックス 35">
          <a:extLst>
            <a:ext uri="{FF2B5EF4-FFF2-40B4-BE49-F238E27FC236}">
              <a16:creationId xmlns:a16="http://schemas.microsoft.com/office/drawing/2014/main" id="{B4FA4FFA-63E6-4B6B-A904-90A36A59CF04}"/>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7" name="テキスト ボックス 36">
          <a:extLst>
            <a:ext uri="{FF2B5EF4-FFF2-40B4-BE49-F238E27FC236}">
              <a16:creationId xmlns:a16="http://schemas.microsoft.com/office/drawing/2014/main" id="{73005290-6AE9-4E43-950A-A72483546F5C}"/>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8" name="正方形/長方形 37">
          <a:extLst>
            <a:ext uri="{FF2B5EF4-FFF2-40B4-BE49-F238E27FC236}">
              <a16:creationId xmlns:a16="http://schemas.microsoft.com/office/drawing/2014/main" id="{C190E42E-C34E-43D8-A46F-CF848B1AFD33}"/>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9" name="正方形/長方形 38">
          <a:extLst>
            <a:ext uri="{FF2B5EF4-FFF2-40B4-BE49-F238E27FC236}">
              <a16:creationId xmlns:a16="http://schemas.microsoft.com/office/drawing/2014/main" id="{12E1601E-49B0-4ED1-AC0A-42B0FD9FF574}"/>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0" name="正方形/長方形 39">
          <a:extLst>
            <a:ext uri="{FF2B5EF4-FFF2-40B4-BE49-F238E27FC236}">
              <a16:creationId xmlns:a16="http://schemas.microsoft.com/office/drawing/2014/main" id="{8E37ECE1-374F-4E2A-8037-C396B3981A03}"/>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[ 52.9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1" name="正方形/長方形 40">
          <a:extLst>
            <a:ext uri="{FF2B5EF4-FFF2-40B4-BE49-F238E27FC236}">
              <a16:creationId xmlns:a16="http://schemas.microsoft.com/office/drawing/2014/main" id="{3E9DAC4C-D569-4F7B-8D37-CB5FA1FD945D}"/>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2" name="正方形/長方形 41">
          <a:extLst>
            <a:ext uri="{FF2B5EF4-FFF2-40B4-BE49-F238E27FC236}">
              <a16:creationId xmlns:a16="http://schemas.microsoft.com/office/drawing/2014/main" id="{3B7F9E47-BA35-4E4B-BB62-E6ECE19887B7}"/>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3" name="正方形/長方形 42">
          <a:extLst>
            <a:ext uri="{FF2B5EF4-FFF2-40B4-BE49-F238E27FC236}">
              <a16:creationId xmlns:a16="http://schemas.microsoft.com/office/drawing/2014/main" id="{E6D65B00-72B8-4789-8878-BA28DBC2EFDE}"/>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4" name="正方形/長方形 43">
          <a:extLst>
            <a:ext uri="{FF2B5EF4-FFF2-40B4-BE49-F238E27FC236}">
              <a16:creationId xmlns:a16="http://schemas.microsoft.com/office/drawing/2014/main" id="{CA3005F1-1D8C-477E-8DAA-B3512AEE11FA}"/>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5" name="正方形/長方形 44">
          <a:extLst>
            <a:ext uri="{FF2B5EF4-FFF2-40B4-BE49-F238E27FC236}">
              <a16:creationId xmlns:a16="http://schemas.microsoft.com/office/drawing/2014/main" id="{D252406F-F4E7-410F-804B-80C289DF3E81}"/>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6" name="正方形/長方形 45">
          <a:extLst>
            <a:ext uri="{FF2B5EF4-FFF2-40B4-BE49-F238E27FC236}">
              <a16:creationId xmlns:a16="http://schemas.microsoft.com/office/drawing/2014/main" id="{3B0BA8CD-6F82-42B6-B572-0AE91459C881}"/>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7" name="正方形/長方形 46">
          <a:extLst>
            <a:ext uri="{FF2B5EF4-FFF2-40B4-BE49-F238E27FC236}">
              <a16:creationId xmlns:a16="http://schemas.microsoft.com/office/drawing/2014/main" id="{CB89EC96-4EDE-4FFF-A81A-F1E184C64122}"/>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8" name="正方形/長方形 47">
          <a:extLst>
            <a:ext uri="{FF2B5EF4-FFF2-40B4-BE49-F238E27FC236}">
              <a16:creationId xmlns:a16="http://schemas.microsoft.com/office/drawing/2014/main" id="{25A35237-AA02-49BF-92B1-4D924A4EFD7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9" name="正方形/長方形 48">
          <a:extLst>
            <a:ext uri="{FF2B5EF4-FFF2-40B4-BE49-F238E27FC236}">
              <a16:creationId xmlns:a16="http://schemas.microsoft.com/office/drawing/2014/main" id="{08745636-BA9B-42A4-BECD-DBC090477982}"/>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0" name="テキスト ボックス 49">
          <a:extLst>
            <a:ext uri="{FF2B5EF4-FFF2-40B4-BE49-F238E27FC236}">
              <a16:creationId xmlns:a16="http://schemas.microsoft.com/office/drawing/2014/main" id="{1C824306-7E67-4910-A674-9E467EAD8B52}"/>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有形固定資産減価償却率は全国平均より低い水準で推移している。これは全体的に公共施設数が少ないことや、近年建設した学校施設、集会施設の償却が進んでいないことが要因である。</a:t>
          </a:r>
        </a:p>
        <a:p>
          <a:r>
            <a:rPr kumimoji="1" lang="ja-JP" altLang="en-US" sz="1100">
              <a:latin typeface="ＭＳ Ｐゴシック" panose="020B0600070205080204" pitchFamily="50" charset="-128"/>
              <a:ea typeface="ＭＳ Ｐゴシック" panose="020B0600070205080204" pitchFamily="50" charset="-128"/>
            </a:rPr>
            <a:t>　しかしながら、年数経過により老朽化が進んでいる建物も多くあり、建替え等の財源確保が難しいことから、長期的な減価償却率の上昇が見込まれるため、公共施設等総合管理計画及び各個別施設計画に基づき、長期的な公共施設の管理を行い、急激な数値上昇を抑制する取組みを進める。</a:t>
          </a:r>
        </a:p>
      </xdr:txBody>
    </xdr:sp>
    <xdr:clientData/>
  </xdr:twoCellAnchor>
  <xdr:oneCellAnchor>
    <xdr:from>
      <xdr:col>4</xdr:col>
      <xdr:colOff>174625</xdr:colOff>
      <xdr:row>23</xdr:row>
      <xdr:rowOff>47625</xdr:rowOff>
    </xdr:from>
    <xdr:ext cx="349839" cy="225703"/>
    <xdr:sp macro="" textlink="">
      <xdr:nvSpPr>
        <xdr:cNvPr id="51" name="テキスト ボックス 50">
          <a:extLst>
            <a:ext uri="{FF2B5EF4-FFF2-40B4-BE49-F238E27FC236}">
              <a16:creationId xmlns:a16="http://schemas.microsoft.com/office/drawing/2014/main" id="{59113827-D8D7-44E8-BFB0-287E328C311B}"/>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2" name="直線コネクタ 51">
          <a:extLst>
            <a:ext uri="{FF2B5EF4-FFF2-40B4-BE49-F238E27FC236}">
              <a16:creationId xmlns:a16="http://schemas.microsoft.com/office/drawing/2014/main" id="{D3037C6F-A147-40FD-BAD1-4A1180B4105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3" name="テキスト ボックス 52">
          <a:extLst>
            <a:ext uri="{FF2B5EF4-FFF2-40B4-BE49-F238E27FC236}">
              <a16:creationId xmlns:a16="http://schemas.microsoft.com/office/drawing/2014/main" id="{23EE85E0-C3EA-4A1F-B3E3-331A2BEACA46}"/>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4" name="直線コネクタ 53">
          <a:extLst>
            <a:ext uri="{FF2B5EF4-FFF2-40B4-BE49-F238E27FC236}">
              <a16:creationId xmlns:a16="http://schemas.microsoft.com/office/drawing/2014/main" id="{C039869C-9D36-4878-ACB6-03215B3FCC92}"/>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5" name="テキスト ボックス 54">
          <a:extLst>
            <a:ext uri="{FF2B5EF4-FFF2-40B4-BE49-F238E27FC236}">
              <a16:creationId xmlns:a16="http://schemas.microsoft.com/office/drawing/2014/main" id="{43A8CF36-912B-4684-AD0D-348840007DC4}"/>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6" name="直線コネクタ 55">
          <a:extLst>
            <a:ext uri="{FF2B5EF4-FFF2-40B4-BE49-F238E27FC236}">
              <a16:creationId xmlns:a16="http://schemas.microsoft.com/office/drawing/2014/main" id="{7DA5324D-BEEB-4BC6-8B23-95F72B8CCCE5}"/>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7" name="テキスト ボックス 56">
          <a:extLst>
            <a:ext uri="{FF2B5EF4-FFF2-40B4-BE49-F238E27FC236}">
              <a16:creationId xmlns:a16="http://schemas.microsoft.com/office/drawing/2014/main" id="{771CDD13-4ED9-480C-B203-8DBE8F1B4777}"/>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8" name="直線コネクタ 57">
          <a:extLst>
            <a:ext uri="{FF2B5EF4-FFF2-40B4-BE49-F238E27FC236}">
              <a16:creationId xmlns:a16="http://schemas.microsoft.com/office/drawing/2014/main" id="{DBC71D77-4389-4753-B0FB-0BB3F6710DA2}"/>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9" name="テキスト ボックス 58">
          <a:extLst>
            <a:ext uri="{FF2B5EF4-FFF2-40B4-BE49-F238E27FC236}">
              <a16:creationId xmlns:a16="http://schemas.microsoft.com/office/drawing/2014/main" id="{2B6AADEC-03FE-4C52-87CC-4ECD27B1FD1D}"/>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0" name="直線コネクタ 59">
          <a:extLst>
            <a:ext uri="{FF2B5EF4-FFF2-40B4-BE49-F238E27FC236}">
              <a16:creationId xmlns:a16="http://schemas.microsoft.com/office/drawing/2014/main" id="{B63B83F9-ECB1-4D81-9B22-FD4E822EA255}"/>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1" name="テキスト ボックス 60">
          <a:extLst>
            <a:ext uri="{FF2B5EF4-FFF2-40B4-BE49-F238E27FC236}">
              <a16:creationId xmlns:a16="http://schemas.microsoft.com/office/drawing/2014/main" id="{8255140D-AF99-4F5D-A0C4-4DA0F4B45524}"/>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2" name="直線コネクタ 61">
          <a:extLst>
            <a:ext uri="{FF2B5EF4-FFF2-40B4-BE49-F238E27FC236}">
              <a16:creationId xmlns:a16="http://schemas.microsoft.com/office/drawing/2014/main" id="{AEE684DE-8582-472C-BEB4-0AC5EB7F3D7A}"/>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3" name="テキスト ボックス 62">
          <a:extLst>
            <a:ext uri="{FF2B5EF4-FFF2-40B4-BE49-F238E27FC236}">
              <a16:creationId xmlns:a16="http://schemas.microsoft.com/office/drawing/2014/main" id="{8D10D9F6-BBF1-47CF-BDDE-0E609886A337}"/>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4" name="直線コネクタ 63">
          <a:extLst>
            <a:ext uri="{FF2B5EF4-FFF2-40B4-BE49-F238E27FC236}">
              <a16:creationId xmlns:a16="http://schemas.microsoft.com/office/drawing/2014/main" id="{094A0BF7-5088-443D-973B-0C7EF9D12B60}"/>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5" name="テキスト ボックス 64">
          <a:extLst>
            <a:ext uri="{FF2B5EF4-FFF2-40B4-BE49-F238E27FC236}">
              <a16:creationId xmlns:a16="http://schemas.microsoft.com/office/drawing/2014/main" id="{14142BBA-6204-4E77-AC79-F64186B36697}"/>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6" name="直線コネクタ 65">
          <a:extLst>
            <a:ext uri="{FF2B5EF4-FFF2-40B4-BE49-F238E27FC236}">
              <a16:creationId xmlns:a16="http://schemas.microsoft.com/office/drawing/2014/main" id="{DCA358A6-B9EA-4A38-A2CB-F361F0F371E4}"/>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7" name="テキスト ボックス 66">
          <a:extLst>
            <a:ext uri="{FF2B5EF4-FFF2-40B4-BE49-F238E27FC236}">
              <a16:creationId xmlns:a16="http://schemas.microsoft.com/office/drawing/2014/main" id="{3B809B1B-8BC0-46B8-897A-2CF059DC6F6D}"/>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8" name="有形固定資産減価償却率グラフ枠">
          <a:extLst>
            <a:ext uri="{FF2B5EF4-FFF2-40B4-BE49-F238E27FC236}">
              <a16:creationId xmlns:a16="http://schemas.microsoft.com/office/drawing/2014/main" id="{F0508E14-B2A6-46F8-9D48-181CE4EAFE46}"/>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10614</xdr:rowOff>
    </xdr:from>
    <xdr:to>
      <xdr:col>23</xdr:col>
      <xdr:colOff>85090</xdr:colOff>
      <xdr:row>34</xdr:row>
      <xdr:rowOff>116387</xdr:rowOff>
    </xdr:to>
    <xdr:cxnSp macro="">
      <xdr:nvCxnSpPr>
        <xdr:cNvPr id="69" name="直線コネクタ 68">
          <a:extLst>
            <a:ext uri="{FF2B5EF4-FFF2-40B4-BE49-F238E27FC236}">
              <a16:creationId xmlns:a16="http://schemas.microsoft.com/office/drawing/2014/main" id="{330B7A6D-E09A-4F47-8962-87C8B62BFA72}"/>
            </a:ext>
          </a:extLst>
        </xdr:cNvPr>
        <xdr:cNvCxnSpPr/>
      </xdr:nvCxnSpPr>
      <xdr:spPr>
        <a:xfrm flipV="1">
          <a:off x="4760595" y="5239839"/>
          <a:ext cx="1270" cy="1477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120214</xdr:rowOff>
    </xdr:from>
    <xdr:ext cx="405111" cy="259045"/>
    <xdr:sp macro="" textlink="">
      <xdr:nvSpPr>
        <xdr:cNvPr id="70" name="有形固定資産減価償却率最小値テキスト">
          <a:extLst>
            <a:ext uri="{FF2B5EF4-FFF2-40B4-BE49-F238E27FC236}">
              <a16:creationId xmlns:a16="http://schemas.microsoft.com/office/drawing/2014/main" id="{A805F594-CB1E-45B0-B9AF-75127401E45A}"/>
            </a:ext>
          </a:extLst>
        </xdr:cNvPr>
        <xdr:cNvSpPr txBox="1"/>
      </xdr:nvSpPr>
      <xdr:spPr>
        <a:xfrm>
          <a:off x="4813300" y="6721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116387</xdr:rowOff>
    </xdr:from>
    <xdr:to>
      <xdr:col>23</xdr:col>
      <xdr:colOff>174625</xdr:colOff>
      <xdr:row>34</xdr:row>
      <xdr:rowOff>116387</xdr:rowOff>
    </xdr:to>
    <xdr:cxnSp macro="">
      <xdr:nvCxnSpPr>
        <xdr:cNvPr id="71" name="直線コネクタ 70">
          <a:extLst>
            <a:ext uri="{FF2B5EF4-FFF2-40B4-BE49-F238E27FC236}">
              <a16:creationId xmlns:a16="http://schemas.microsoft.com/office/drawing/2014/main" id="{15B221B4-B4EF-4897-BF19-86BE1D75CC51}"/>
            </a:ext>
          </a:extLst>
        </xdr:cNvPr>
        <xdr:cNvCxnSpPr/>
      </xdr:nvCxnSpPr>
      <xdr:spPr>
        <a:xfrm>
          <a:off x="4673600" y="6717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128741</xdr:rowOff>
    </xdr:from>
    <xdr:ext cx="405111" cy="259045"/>
    <xdr:sp macro="" textlink="">
      <xdr:nvSpPr>
        <xdr:cNvPr id="72" name="有形固定資産減価償却率最大値テキスト">
          <a:extLst>
            <a:ext uri="{FF2B5EF4-FFF2-40B4-BE49-F238E27FC236}">
              <a16:creationId xmlns:a16="http://schemas.microsoft.com/office/drawing/2014/main" id="{E38A3AB1-48AB-497C-BBD8-E49F1478BC96}"/>
            </a:ext>
          </a:extLst>
        </xdr:cNvPr>
        <xdr:cNvSpPr txBox="1"/>
      </xdr:nvSpPr>
      <xdr:spPr>
        <a:xfrm>
          <a:off x="4813300" y="5015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10614</xdr:rowOff>
    </xdr:from>
    <xdr:to>
      <xdr:col>23</xdr:col>
      <xdr:colOff>174625</xdr:colOff>
      <xdr:row>26</xdr:row>
      <xdr:rowOff>10614</xdr:rowOff>
    </xdr:to>
    <xdr:cxnSp macro="">
      <xdr:nvCxnSpPr>
        <xdr:cNvPr id="73" name="直線コネクタ 72">
          <a:extLst>
            <a:ext uri="{FF2B5EF4-FFF2-40B4-BE49-F238E27FC236}">
              <a16:creationId xmlns:a16="http://schemas.microsoft.com/office/drawing/2014/main" id="{59FDDAF9-47E6-4103-AB7A-2E38F9D6151A}"/>
            </a:ext>
          </a:extLst>
        </xdr:cNvPr>
        <xdr:cNvCxnSpPr/>
      </xdr:nvCxnSpPr>
      <xdr:spPr>
        <a:xfrm>
          <a:off x="4673600" y="5239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79574</xdr:rowOff>
    </xdr:from>
    <xdr:ext cx="405111" cy="259045"/>
    <xdr:sp macro="" textlink="">
      <xdr:nvSpPr>
        <xdr:cNvPr id="74" name="有形固定資産減価償却率平均値テキスト">
          <a:extLst>
            <a:ext uri="{FF2B5EF4-FFF2-40B4-BE49-F238E27FC236}">
              <a16:creationId xmlns:a16="http://schemas.microsoft.com/office/drawing/2014/main" id="{78A25401-613B-4C62-B03D-8825E82D4DA9}"/>
            </a:ext>
          </a:extLst>
        </xdr:cNvPr>
        <xdr:cNvSpPr txBox="1"/>
      </xdr:nvSpPr>
      <xdr:spPr>
        <a:xfrm>
          <a:off x="4813300" y="53087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27</xdr:row>
      <xdr:rowOff>56697</xdr:rowOff>
    </xdr:from>
    <xdr:to>
      <xdr:col>23</xdr:col>
      <xdr:colOff>136525</xdr:colOff>
      <xdr:row>27</xdr:row>
      <xdr:rowOff>158297</xdr:rowOff>
    </xdr:to>
    <xdr:sp macro="" textlink="">
      <xdr:nvSpPr>
        <xdr:cNvPr id="75" name="フローチャート: 判断 74">
          <a:extLst>
            <a:ext uri="{FF2B5EF4-FFF2-40B4-BE49-F238E27FC236}">
              <a16:creationId xmlns:a16="http://schemas.microsoft.com/office/drawing/2014/main" id="{72548414-F665-4D90-B4AC-44767998B833}"/>
            </a:ext>
          </a:extLst>
        </xdr:cNvPr>
        <xdr:cNvSpPr/>
      </xdr:nvSpPr>
      <xdr:spPr>
        <a:xfrm>
          <a:off x="4711700" y="5457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151765</xdr:rowOff>
    </xdr:from>
    <xdr:to>
      <xdr:col>19</xdr:col>
      <xdr:colOff>187325</xdr:colOff>
      <xdr:row>30</xdr:row>
      <xdr:rowOff>81915</xdr:rowOff>
    </xdr:to>
    <xdr:sp macro="" textlink="">
      <xdr:nvSpPr>
        <xdr:cNvPr id="76" name="フローチャート: 判断 75">
          <a:extLst>
            <a:ext uri="{FF2B5EF4-FFF2-40B4-BE49-F238E27FC236}">
              <a16:creationId xmlns:a16="http://schemas.microsoft.com/office/drawing/2014/main" id="{DCD01E15-D8EA-40DA-B00E-454CA6C042AC}"/>
            </a:ext>
          </a:extLst>
        </xdr:cNvPr>
        <xdr:cNvSpPr/>
      </xdr:nvSpPr>
      <xdr:spPr>
        <a:xfrm>
          <a:off x="4000500" y="5895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8074</xdr:rowOff>
    </xdr:from>
    <xdr:to>
      <xdr:col>15</xdr:col>
      <xdr:colOff>187325</xdr:colOff>
      <xdr:row>30</xdr:row>
      <xdr:rowOff>109674</xdr:rowOff>
    </xdr:to>
    <xdr:sp macro="" textlink="">
      <xdr:nvSpPr>
        <xdr:cNvPr id="77" name="フローチャート: 判断 76">
          <a:extLst>
            <a:ext uri="{FF2B5EF4-FFF2-40B4-BE49-F238E27FC236}">
              <a16:creationId xmlns:a16="http://schemas.microsoft.com/office/drawing/2014/main" id="{C7267643-39E1-40F0-B53F-8C3D9B0389AB}"/>
            </a:ext>
          </a:extLst>
        </xdr:cNvPr>
        <xdr:cNvSpPr/>
      </xdr:nvSpPr>
      <xdr:spPr>
        <a:xfrm>
          <a:off x="3238500" y="5923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139428</xdr:rowOff>
    </xdr:from>
    <xdr:to>
      <xdr:col>11</xdr:col>
      <xdr:colOff>187325</xdr:colOff>
      <xdr:row>30</xdr:row>
      <xdr:rowOff>69578</xdr:rowOff>
    </xdr:to>
    <xdr:sp macro="" textlink="">
      <xdr:nvSpPr>
        <xdr:cNvPr id="78" name="フローチャート: 判断 77">
          <a:extLst>
            <a:ext uri="{FF2B5EF4-FFF2-40B4-BE49-F238E27FC236}">
              <a16:creationId xmlns:a16="http://schemas.microsoft.com/office/drawing/2014/main" id="{1FF197FC-10A2-42F0-8515-11613A4B36D3}"/>
            </a:ext>
          </a:extLst>
        </xdr:cNvPr>
        <xdr:cNvSpPr/>
      </xdr:nvSpPr>
      <xdr:spPr>
        <a:xfrm>
          <a:off x="2476500" y="5883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34562</xdr:rowOff>
    </xdr:from>
    <xdr:to>
      <xdr:col>7</xdr:col>
      <xdr:colOff>187325</xdr:colOff>
      <xdr:row>29</xdr:row>
      <xdr:rowOff>136162</xdr:rowOff>
    </xdr:to>
    <xdr:sp macro="" textlink="">
      <xdr:nvSpPr>
        <xdr:cNvPr id="79" name="フローチャート: 判断 78">
          <a:extLst>
            <a:ext uri="{FF2B5EF4-FFF2-40B4-BE49-F238E27FC236}">
              <a16:creationId xmlns:a16="http://schemas.microsoft.com/office/drawing/2014/main" id="{6BE7BCC6-45C0-4275-9881-F17E61120B98}"/>
            </a:ext>
          </a:extLst>
        </xdr:cNvPr>
        <xdr:cNvSpPr/>
      </xdr:nvSpPr>
      <xdr:spPr>
        <a:xfrm>
          <a:off x="1714500" y="5778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59901A34-D7CC-4F98-AF3A-85B85463F116}"/>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1AC7F44D-D8E9-4AA3-BB09-B3260571801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2B590FF3-9E20-4DD9-AE67-D326703F1A2B}"/>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9B8F88BE-B99B-44DE-B89A-FBB760789199}"/>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A0719E44-552B-4D47-BF56-7D2B0EF284E6}"/>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36376</xdr:rowOff>
    </xdr:from>
    <xdr:to>
      <xdr:col>23</xdr:col>
      <xdr:colOff>136525</xdr:colOff>
      <xdr:row>28</xdr:row>
      <xdr:rowOff>137976</xdr:rowOff>
    </xdr:to>
    <xdr:sp macro="" textlink="">
      <xdr:nvSpPr>
        <xdr:cNvPr id="85" name="楕円 84">
          <a:extLst>
            <a:ext uri="{FF2B5EF4-FFF2-40B4-BE49-F238E27FC236}">
              <a16:creationId xmlns:a16="http://schemas.microsoft.com/office/drawing/2014/main" id="{5B41D909-0896-4587-A1DD-E17B3D6CD0C6}"/>
            </a:ext>
          </a:extLst>
        </xdr:cNvPr>
        <xdr:cNvSpPr/>
      </xdr:nvSpPr>
      <xdr:spPr>
        <a:xfrm>
          <a:off x="4711700" y="5608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14803</xdr:rowOff>
    </xdr:from>
    <xdr:ext cx="405111" cy="259045"/>
    <xdr:sp macro="" textlink="">
      <xdr:nvSpPr>
        <xdr:cNvPr id="86" name="有形固定資産減価償却率該当値テキスト">
          <a:extLst>
            <a:ext uri="{FF2B5EF4-FFF2-40B4-BE49-F238E27FC236}">
              <a16:creationId xmlns:a16="http://schemas.microsoft.com/office/drawing/2014/main" id="{C6663AEB-3ADA-4BB9-B566-EB6B7DDCBE14}"/>
            </a:ext>
          </a:extLst>
        </xdr:cNvPr>
        <xdr:cNvSpPr txBox="1"/>
      </xdr:nvSpPr>
      <xdr:spPr>
        <a:xfrm>
          <a:off x="4813300" y="5586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27</xdr:row>
      <xdr:rowOff>149225</xdr:rowOff>
    </xdr:from>
    <xdr:to>
      <xdr:col>19</xdr:col>
      <xdr:colOff>187325</xdr:colOff>
      <xdr:row>28</xdr:row>
      <xdr:rowOff>79375</xdr:rowOff>
    </xdr:to>
    <xdr:sp macro="" textlink="">
      <xdr:nvSpPr>
        <xdr:cNvPr id="87" name="楕円 86">
          <a:extLst>
            <a:ext uri="{FF2B5EF4-FFF2-40B4-BE49-F238E27FC236}">
              <a16:creationId xmlns:a16="http://schemas.microsoft.com/office/drawing/2014/main" id="{0A227762-22C6-4B11-A682-E8FE3E5C209B}"/>
            </a:ext>
          </a:extLst>
        </xdr:cNvPr>
        <xdr:cNvSpPr/>
      </xdr:nvSpPr>
      <xdr:spPr>
        <a:xfrm>
          <a:off x="4000500" y="554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28575</xdr:rowOff>
    </xdr:from>
    <xdr:to>
      <xdr:col>23</xdr:col>
      <xdr:colOff>85725</xdr:colOff>
      <xdr:row>28</xdr:row>
      <xdr:rowOff>87176</xdr:rowOff>
    </xdr:to>
    <xdr:cxnSp macro="">
      <xdr:nvCxnSpPr>
        <xdr:cNvPr id="88" name="直線コネクタ 87">
          <a:extLst>
            <a:ext uri="{FF2B5EF4-FFF2-40B4-BE49-F238E27FC236}">
              <a16:creationId xmlns:a16="http://schemas.microsoft.com/office/drawing/2014/main" id="{0610A233-333A-4EDE-BF56-D2E85DE74DE1}"/>
            </a:ext>
          </a:extLst>
        </xdr:cNvPr>
        <xdr:cNvCxnSpPr/>
      </xdr:nvCxnSpPr>
      <xdr:spPr>
        <a:xfrm>
          <a:off x="4051300" y="5600700"/>
          <a:ext cx="711200" cy="58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27</xdr:row>
      <xdr:rowOff>84455</xdr:rowOff>
    </xdr:from>
    <xdr:to>
      <xdr:col>15</xdr:col>
      <xdr:colOff>187325</xdr:colOff>
      <xdr:row>28</xdr:row>
      <xdr:rowOff>14605</xdr:rowOff>
    </xdr:to>
    <xdr:sp macro="" textlink="">
      <xdr:nvSpPr>
        <xdr:cNvPr id="89" name="楕円 88">
          <a:extLst>
            <a:ext uri="{FF2B5EF4-FFF2-40B4-BE49-F238E27FC236}">
              <a16:creationId xmlns:a16="http://schemas.microsoft.com/office/drawing/2014/main" id="{90EDE02C-4AA2-4476-AA4D-601B0FB91A14}"/>
            </a:ext>
          </a:extLst>
        </xdr:cNvPr>
        <xdr:cNvSpPr/>
      </xdr:nvSpPr>
      <xdr:spPr>
        <a:xfrm>
          <a:off x="3238500" y="5485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27</xdr:row>
      <xdr:rowOff>135255</xdr:rowOff>
    </xdr:from>
    <xdr:to>
      <xdr:col>19</xdr:col>
      <xdr:colOff>136525</xdr:colOff>
      <xdr:row>28</xdr:row>
      <xdr:rowOff>28575</xdr:rowOff>
    </xdr:to>
    <xdr:cxnSp macro="">
      <xdr:nvCxnSpPr>
        <xdr:cNvPr id="90" name="直線コネクタ 89">
          <a:extLst>
            <a:ext uri="{FF2B5EF4-FFF2-40B4-BE49-F238E27FC236}">
              <a16:creationId xmlns:a16="http://schemas.microsoft.com/office/drawing/2014/main" id="{7C15CC92-EF0E-4F3A-BCA4-427E5E349EC8}"/>
            </a:ext>
          </a:extLst>
        </xdr:cNvPr>
        <xdr:cNvCxnSpPr/>
      </xdr:nvCxnSpPr>
      <xdr:spPr>
        <a:xfrm>
          <a:off x="3289300" y="5535930"/>
          <a:ext cx="762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27</xdr:row>
      <xdr:rowOff>35106</xdr:rowOff>
    </xdr:from>
    <xdr:to>
      <xdr:col>11</xdr:col>
      <xdr:colOff>187325</xdr:colOff>
      <xdr:row>27</xdr:row>
      <xdr:rowOff>136706</xdr:rowOff>
    </xdr:to>
    <xdr:sp macro="" textlink="">
      <xdr:nvSpPr>
        <xdr:cNvPr id="91" name="楕円 90">
          <a:extLst>
            <a:ext uri="{FF2B5EF4-FFF2-40B4-BE49-F238E27FC236}">
              <a16:creationId xmlns:a16="http://schemas.microsoft.com/office/drawing/2014/main" id="{05603472-4999-4623-847E-03B2C3657C47}"/>
            </a:ext>
          </a:extLst>
        </xdr:cNvPr>
        <xdr:cNvSpPr/>
      </xdr:nvSpPr>
      <xdr:spPr>
        <a:xfrm>
          <a:off x="2476500" y="5435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27</xdr:row>
      <xdr:rowOff>85906</xdr:rowOff>
    </xdr:from>
    <xdr:to>
      <xdr:col>15</xdr:col>
      <xdr:colOff>136525</xdr:colOff>
      <xdr:row>27</xdr:row>
      <xdr:rowOff>135255</xdr:rowOff>
    </xdr:to>
    <xdr:cxnSp macro="">
      <xdr:nvCxnSpPr>
        <xdr:cNvPr id="92" name="直線コネクタ 91">
          <a:extLst>
            <a:ext uri="{FF2B5EF4-FFF2-40B4-BE49-F238E27FC236}">
              <a16:creationId xmlns:a16="http://schemas.microsoft.com/office/drawing/2014/main" id="{30C8FFED-E2E7-4DC2-B315-00947821F9FD}"/>
            </a:ext>
          </a:extLst>
        </xdr:cNvPr>
        <xdr:cNvCxnSpPr/>
      </xdr:nvCxnSpPr>
      <xdr:spPr>
        <a:xfrm>
          <a:off x="2527300" y="5486581"/>
          <a:ext cx="762000" cy="49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27</xdr:row>
      <xdr:rowOff>56697</xdr:rowOff>
    </xdr:from>
    <xdr:to>
      <xdr:col>7</xdr:col>
      <xdr:colOff>187325</xdr:colOff>
      <xdr:row>27</xdr:row>
      <xdr:rowOff>158297</xdr:rowOff>
    </xdr:to>
    <xdr:sp macro="" textlink="">
      <xdr:nvSpPr>
        <xdr:cNvPr id="93" name="楕円 92">
          <a:extLst>
            <a:ext uri="{FF2B5EF4-FFF2-40B4-BE49-F238E27FC236}">
              <a16:creationId xmlns:a16="http://schemas.microsoft.com/office/drawing/2014/main" id="{94275B17-B3EA-4BB8-9D37-1B0B88B70997}"/>
            </a:ext>
          </a:extLst>
        </xdr:cNvPr>
        <xdr:cNvSpPr/>
      </xdr:nvSpPr>
      <xdr:spPr>
        <a:xfrm>
          <a:off x="1714500" y="5457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27</xdr:row>
      <xdr:rowOff>85906</xdr:rowOff>
    </xdr:from>
    <xdr:to>
      <xdr:col>11</xdr:col>
      <xdr:colOff>136525</xdr:colOff>
      <xdr:row>27</xdr:row>
      <xdr:rowOff>107497</xdr:rowOff>
    </xdr:to>
    <xdr:cxnSp macro="">
      <xdr:nvCxnSpPr>
        <xdr:cNvPr id="94" name="直線コネクタ 93">
          <a:extLst>
            <a:ext uri="{FF2B5EF4-FFF2-40B4-BE49-F238E27FC236}">
              <a16:creationId xmlns:a16="http://schemas.microsoft.com/office/drawing/2014/main" id="{E44E12F5-BDD4-4B91-BB96-369B0A8B8836}"/>
            </a:ext>
          </a:extLst>
        </xdr:cNvPr>
        <xdr:cNvCxnSpPr/>
      </xdr:nvCxnSpPr>
      <xdr:spPr>
        <a:xfrm flipV="1">
          <a:off x="1765300" y="5486581"/>
          <a:ext cx="762000" cy="21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73042</xdr:rowOff>
    </xdr:from>
    <xdr:ext cx="405111" cy="259045"/>
    <xdr:sp macro="" textlink="">
      <xdr:nvSpPr>
        <xdr:cNvPr id="95" name="n_1aveValue有形固定資産減価償却率">
          <a:extLst>
            <a:ext uri="{FF2B5EF4-FFF2-40B4-BE49-F238E27FC236}">
              <a16:creationId xmlns:a16="http://schemas.microsoft.com/office/drawing/2014/main" id="{D415F061-E938-4CF9-99BD-31B94783AC42}"/>
            </a:ext>
          </a:extLst>
        </xdr:cNvPr>
        <xdr:cNvSpPr txBox="1"/>
      </xdr:nvSpPr>
      <xdr:spPr>
        <a:xfrm>
          <a:off x="3836044" y="598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100801</xdr:rowOff>
    </xdr:from>
    <xdr:ext cx="405111" cy="259045"/>
    <xdr:sp macro="" textlink="">
      <xdr:nvSpPr>
        <xdr:cNvPr id="96" name="n_2aveValue有形固定資産減価償却率">
          <a:extLst>
            <a:ext uri="{FF2B5EF4-FFF2-40B4-BE49-F238E27FC236}">
              <a16:creationId xmlns:a16="http://schemas.microsoft.com/office/drawing/2014/main" id="{B4DE64DF-A8BE-470C-8412-9A999937D921}"/>
            </a:ext>
          </a:extLst>
        </xdr:cNvPr>
        <xdr:cNvSpPr txBox="1"/>
      </xdr:nvSpPr>
      <xdr:spPr>
        <a:xfrm>
          <a:off x="3086744" y="6015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60705</xdr:rowOff>
    </xdr:from>
    <xdr:ext cx="405111" cy="259045"/>
    <xdr:sp macro="" textlink="">
      <xdr:nvSpPr>
        <xdr:cNvPr id="97" name="n_3aveValue有形固定資産減価償却率">
          <a:extLst>
            <a:ext uri="{FF2B5EF4-FFF2-40B4-BE49-F238E27FC236}">
              <a16:creationId xmlns:a16="http://schemas.microsoft.com/office/drawing/2014/main" id="{575353D3-BED1-49E0-83C9-3D912D84544D}"/>
            </a:ext>
          </a:extLst>
        </xdr:cNvPr>
        <xdr:cNvSpPr txBox="1"/>
      </xdr:nvSpPr>
      <xdr:spPr>
        <a:xfrm>
          <a:off x="2324744" y="5975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127289</xdr:rowOff>
    </xdr:from>
    <xdr:ext cx="405111" cy="259045"/>
    <xdr:sp macro="" textlink="">
      <xdr:nvSpPr>
        <xdr:cNvPr id="98" name="n_4aveValue有形固定資産減価償却率">
          <a:extLst>
            <a:ext uri="{FF2B5EF4-FFF2-40B4-BE49-F238E27FC236}">
              <a16:creationId xmlns:a16="http://schemas.microsoft.com/office/drawing/2014/main" id="{A10B8D74-FC00-4BD4-9E16-7FB8A3600699}"/>
            </a:ext>
          </a:extLst>
        </xdr:cNvPr>
        <xdr:cNvSpPr txBox="1"/>
      </xdr:nvSpPr>
      <xdr:spPr>
        <a:xfrm>
          <a:off x="1562744" y="5870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95902</xdr:rowOff>
    </xdr:from>
    <xdr:ext cx="405111" cy="259045"/>
    <xdr:sp macro="" textlink="">
      <xdr:nvSpPr>
        <xdr:cNvPr id="99" name="n_1mainValue有形固定資産減価償却率">
          <a:extLst>
            <a:ext uri="{FF2B5EF4-FFF2-40B4-BE49-F238E27FC236}">
              <a16:creationId xmlns:a16="http://schemas.microsoft.com/office/drawing/2014/main" id="{F6A4CE77-72A6-419E-939A-F6061363CB98}"/>
            </a:ext>
          </a:extLst>
        </xdr:cNvPr>
        <xdr:cNvSpPr txBox="1"/>
      </xdr:nvSpPr>
      <xdr:spPr>
        <a:xfrm>
          <a:off x="3836044" y="532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31132</xdr:rowOff>
    </xdr:from>
    <xdr:ext cx="405111" cy="259045"/>
    <xdr:sp macro="" textlink="">
      <xdr:nvSpPr>
        <xdr:cNvPr id="100" name="n_2mainValue有形固定資産減価償却率">
          <a:extLst>
            <a:ext uri="{FF2B5EF4-FFF2-40B4-BE49-F238E27FC236}">
              <a16:creationId xmlns:a16="http://schemas.microsoft.com/office/drawing/2014/main" id="{275143A8-CD5F-402B-A769-E461290EBE9A}"/>
            </a:ext>
          </a:extLst>
        </xdr:cNvPr>
        <xdr:cNvSpPr txBox="1"/>
      </xdr:nvSpPr>
      <xdr:spPr>
        <a:xfrm>
          <a:off x="3086744" y="526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25</xdr:row>
      <xdr:rowOff>153233</xdr:rowOff>
    </xdr:from>
    <xdr:ext cx="405111" cy="259045"/>
    <xdr:sp macro="" textlink="">
      <xdr:nvSpPr>
        <xdr:cNvPr id="101" name="n_3mainValue有形固定資産減価償却率">
          <a:extLst>
            <a:ext uri="{FF2B5EF4-FFF2-40B4-BE49-F238E27FC236}">
              <a16:creationId xmlns:a16="http://schemas.microsoft.com/office/drawing/2014/main" id="{DAD96A39-7DB4-4E28-97EF-871CAE7E1536}"/>
            </a:ext>
          </a:extLst>
        </xdr:cNvPr>
        <xdr:cNvSpPr txBox="1"/>
      </xdr:nvSpPr>
      <xdr:spPr>
        <a:xfrm>
          <a:off x="2324744" y="52110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3374</xdr:rowOff>
    </xdr:from>
    <xdr:ext cx="405111" cy="259045"/>
    <xdr:sp macro="" textlink="">
      <xdr:nvSpPr>
        <xdr:cNvPr id="102" name="n_4mainValue有形固定資産減価償却率">
          <a:extLst>
            <a:ext uri="{FF2B5EF4-FFF2-40B4-BE49-F238E27FC236}">
              <a16:creationId xmlns:a16="http://schemas.microsoft.com/office/drawing/2014/main" id="{64055D91-AA5A-40A9-A3FE-5F54EC57B186}"/>
            </a:ext>
          </a:extLst>
        </xdr:cNvPr>
        <xdr:cNvSpPr txBox="1"/>
      </xdr:nvSpPr>
      <xdr:spPr>
        <a:xfrm>
          <a:off x="1562744" y="5232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3" name="正方形/長方形 102">
          <a:extLst>
            <a:ext uri="{FF2B5EF4-FFF2-40B4-BE49-F238E27FC236}">
              <a16:creationId xmlns:a16="http://schemas.microsoft.com/office/drawing/2014/main" id="{1442199B-734D-49EF-90BD-B7F37DDBFD73}"/>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4" name="正方形/長方形 103">
          <a:extLst>
            <a:ext uri="{FF2B5EF4-FFF2-40B4-BE49-F238E27FC236}">
              <a16:creationId xmlns:a16="http://schemas.microsoft.com/office/drawing/2014/main" id="{CF5FE308-5DF5-4C33-9F52-B4FBAEDE539B}"/>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5" name="正方形/長方形 104">
          <a:extLst>
            <a:ext uri="{FF2B5EF4-FFF2-40B4-BE49-F238E27FC236}">
              <a16:creationId xmlns:a16="http://schemas.microsoft.com/office/drawing/2014/main" id="{92267DEE-560D-4B87-BC74-90951882399F}"/>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[ 471.5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6" name="正方形/長方形 105">
          <a:extLst>
            <a:ext uri="{FF2B5EF4-FFF2-40B4-BE49-F238E27FC236}">
              <a16:creationId xmlns:a16="http://schemas.microsoft.com/office/drawing/2014/main" id="{BEF2EF58-C8F2-46C3-815F-0420E0428ABD}"/>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7" name="正方形/長方形 106">
          <a:extLst>
            <a:ext uri="{FF2B5EF4-FFF2-40B4-BE49-F238E27FC236}">
              <a16:creationId xmlns:a16="http://schemas.microsoft.com/office/drawing/2014/main" id="{6387F235-0D05-4FDB-8449-296B0A63DD99}"/>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8" name="正方形/長方形 107">
          <a:extLst>
            <a:ext uri="{FF2B5EF4-FFF2-40B4-BE49-F238E27FC236}">
              <a16:creationId xmlns:a16="http://schemas.microsoft.com/office/drawing/2014/main" id="{4E1D87BE-FA2F-4685-87BB-8BD4A6E46DC1}"/>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9" name="正方形/長方形 108">
          <a:extLst>
            <a:ext uri="{FF2B5EF4-FFF2-40B4-BE49-F238E27FC236}">
              <a16:creationId xmlns:a16="http://schemas.microsoft.com/office/drawing/2014/main" id="{68754051-F97E-49AF-B996-B24312D84F0D}"/>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0" name="正方形/長方形 109">
          <a:extLst>
            <a:ext uri="{FF2B5EF4-FFF2-40B4-BE49-F238E27FC236}">
              <a16:creationId xmlns:a16="http://schemas.microsoft.com/office/drawing/2014/main" id="{9C61C923-DC8B-4E22-AACE-006590DEB3D6}"/>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1" name="正方形/長方形 110">
          <a:extLst>
            <a:ext uri="{FF2B5EF4-FFF2-40B4-BE49-F238E27FC236}">
              <a16:creationId xmlns:a16="http://schemas.microsoft.com/office/drawing/2014/main" id="{E34A7803-85C8-42B0-BCD9-CE45EE43B2F1}"/>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2" name="正方形/長方形 111">
          <a:extLst>
            <a:ext uri="{FF2B5EF4-FFF2-40B4-BE49-F238E27FC236}">
              <a16:creationId xmlns:a16="http://schemas.microsoft.com/office/drawing/2014/main" id="{1F743DD4-7115-4E0A-804E-694530B047C1}"/>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3" name="正方形/長方形 112">
          <a:extLst>
            <a:ext uri="{FF2B5EF4-FFF2-40B4-BE49-F238E27FC236}">
              <a16:creationId xmlns:a16="http://schemas.microsoft.com/office/drawing/2014/main" id="{8FA891C4-5F8A-48BD-B6FD-43DAB9C9212F}"/>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4" name="正方形/長方形 113">
          <a:extLst>
            <a:ext uri="{FF2B5EF4-FFF2-40B4-BE49-F238E27FC236}">
              <a16:creationId xmlns:a16="http://schemas.microsoft.com/office/drawing/2014/main" id="{AE5FE231-911C-45D5-A8B8-96F5518EF0F3}"/>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5" name="テキスト ボックス 114">
          <a:extLst>
            <a:ext uri="{FF2B5EF4-FFF2-40B4-BE49-F238E27FC236}">
              <a16:creationId xmlns:a16="http://schemas.microsoft.com/office/drawing/2014/main" id="{EAFD61F1-D88F-4D8F-8C18-D603101336CA}"/>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平成</a:t>
          </a:r>
          <a:r>
            <a:rPr kumimoji="1" lang="en-US" altLang="ja-JP" sz="1100">
              <a:latin typeface="ＭＳ Ｐゴシック" panose="020B0600070205080204" pitchFamily="50" charset="-128"/>
              <a:ea typeface="ＭＳ Ｐゴシック" panose="020B0600070205080204" pitchFamily="50" charset="-128"/>
            </a:rPr>
            <a:t>20</a:t>
          </a:r>
          <a:r>
            <a:rPr kumimoji="1" lang="ja-JP" altLang="en-US" sz="1100">
              <a:latin typeface="ＭＳ Ｐゴシック" panose="020B0600070205080204" pitchFamily="50" charset="-128"/>
              <a:ea typeface="ＭＳ Ｐゴシック" panose="020B0600070205080204" pitchFamily="50" charset="-128"/>
            </a:rPr>
            <a:t>年度以降の起債借入額が高額であり、類似団体と比較しても高い数値となっているが、現在行財政改革に取り組んでおり、債務償還比率は減少している。今後数年程度は高い償還額で推移することが予想されるが、それ以降ピークとなる償還額も減少に転じる予定なので、債務償還比率も減少する見込みである。</a:t>
          </a:r>
        </a:p>
        <a:p>
          <a:r>
            <a:rPr kumimoji="1" lang="ja-JP" altLang="en-US" sz="1100">
              <a:latin typeface="ＭＳ Ｐゴシック" panose="020B0600070205080204" pitchFamily="50" charset="-128"/>
              <a:ea typeface="ＭＳ Ｐゴシック" panose="020B0600070205080204" pitchFamily="50" charset="-128"/>
            </a:rPr>
            <a:t>　今後も、安定的な税収の確保及び人件費の抑制に係る適切な人員配置を中心としながら、持続可能な財政運営に取組むとともに、事業計画の見直しや地方債の新規借入の抑制を図る必要がある。</a:t>
          </a:r>
        </a:p>
      </xdr:txBody>
    </xdr:sp>
    <xdr:clientData/>
  </xdr:twoCellAnchor>
  <xdr:oneCellAnchor>
    <xdr:from>
      <xdr:col>57</xdr:col>
      <xdr:colOff>111125</xdr:colOff>
      <xdr:row>23</xdr:row>
      <xdr:rowOff>47625</xdr:rowOff>
    </xdr:from>
    <xdr:ext cx="349839" cy="225703"/>
    <xdr:sp macro="" textlink="">
      <xdr:nvSpPr>
        <xdr:cNvPr id="116" name="テキスト ボックス 115">
          <a:extLst>
            <a:ext uri="{FF2B5EF4-FFF2-40B4-BE49-F238E27FC236}">
              <a16:creationId xmlns:a16="http://schemas.microsoft.com/office/drawing/2014/main" id="{58F7D86E-DD7B-4A7A-88EF-A024D5ABFBD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7" name="直線コネクタ 116">
          <a:extLst>
            <a:ext uri="{FF2B5EF4-FFF2-40B4-BE49-F238E27FC236}">
              <a16:creationId xmlns:a16="http://schemas.microsoft.com/office/drawing/2014/main" id="{A9E7A351-5725-4C7A-8401-BF4D52798D0A}"/>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8" name="テキスト ボックス 117">
          <a:extLst>
            <a:ext uri="{FF2B5EF4-FFF2-40B4-BE49-F238E27FC236}">
              <a16:creationId xmlns:a16="http://schemas.microsoft.com/office/drawing/2014/main" id="{B0F1EECF-A927-4491-B149-522FDB6A4565}"/>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9" name="直線コネクタ 118">
          <a:extLst>
            <a:ext uri="{FF2B5EF4-FFF2-40B4-BE49-F238E27FC236}">
              <a16:creationId xmlns:a16="http://schemas.microsoft.com/office/drawing/2014/main" id="{B53CA81C-C99A-468E-8A09-4AF67B35AFEA}"/>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0" name="テキスト ボックス 119">
          <a:extLst>
            <a:ext uri="{FF2B5EF4-FFF2-40B4-BE49-F238E27FC236}">
              <a16:creationId xmlns:a16="http://schemas.microsoft.com/office/drawing/2014/main" id="{E0E2F85F-FB2A-4135-94BB-851140FBB6B8}"/>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1" name="直線コネクタ 120">
          <a:extLst>
            <a:ext uri="{FF2B5EF4-FFF2-40B4-BE49-F238E27FC236}">
              <a16:creationId xmlns:a16="http://schemas.microsoft.com/office/drawing/2014/main" id="{40E7216C-E7A0-43FB-94DC-ABFB84B4BFB1}"/>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2" name="テキスト ボックス 121">
          <a:extLst>
            <a:ext uri="{FF2B5EF4-FFF2-40B4-BE49-F238E27FC236}">
              <a16:creationId xmlns:a16="http://schemas.microsoft.com/office/drawing/2014/main" id="{3973D3F0-8A9C-4C2D-BA06-506727E687E6}"/>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3" name="直線コネクタ 122">
          <a:extLst>
            <a:ext uri="{FF2B5EF4-FFF2-40B4-BE49-F238E27FC236}">
              <a16:creationId xmlns:a16="http://schemas.microsoft.com/office/drawing/2014/main" id="{C630A03A-2A49-4A2A-8616-8948EB2D039F}"/>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4" name="テキスト ボックス 123">
          <a:extLst>
            <a:ext uri="{FF2B5EF4-FFF2-40B4-BE49-F238E27FC236}">
              <a16:creationId xmlns:a16="http://schemas.microsoft.com/office/drawing/2014/main" id="{B3912A74-CC30-44FA-8AC8-FA7885B2F601}"/>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5" name="直線コネクタ 124">
          <a:extLst>
            <a:ext uri="{FF2B5EF4-FFF2-40B4-BE49-F238E27FC236}">
              <a16:creationId xmlns:a16="http://schemas.microsoft.com/office/drawing/2014/main" id="{47E1E1EE-0914-4950-BBC0-AC8E5B47F1C1}"/>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6" name="テキスト ボックス 125">
          <a:extLst>
            <a:ext uri="{FF2B5EF4-FFF2-40B4-BE49-F238E27FC236}">
              <a16:creationId xmlns:a16="http://schemas.microsoft.com/office/drawing/2014/main" id="{DB8E5055-9214-422A-8DB1-D302BFC8A714}"/>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7" name="直線コネクタ 126">
          <a:extLst>
            <a:ext uri="{FF2B5EF4-FFF2-40B4-BE49-F238E27FC236}">
              <a16:creationId xmlns:a16="http://schemas.microsoft.com/office/drawing/2014/main" id="{BC5D8954-49D7-4D89-8CC3-E838606554E5}"/>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8" name="テキスト ボックス 127">
          <a:extLst>
            <a:ext uri="{FF2B5EF4-FFF2-40B4-BE49-F238E27FC236}">
              <a16:creationId xmlns:a16="http://schemas.microsoft.com/office/drawing/2014/main" id="{95EBAC9D-3700-47D0-8CCF-314D8F025369}"/>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a:extLst>
            <a:ext uri="{FF2B5EF4-FFF2-40B4-BE49-F238E27FC236}">
              <a16:creationId xmlns:a16="http://schemas.microsoft.com/office/drawing/2014/main" id="{D2ACE05F-736B-4921-B62C-E96A29EF934E}"/>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0" name="債務償還比率グラフ枠">
          <a:extLst>
            <a:ext uri="{FF2B5EF4-FFF2-40B4-BE49-F238E27FC236}">
              <a16:creationId xmlns:a16="http://schemas.microsoft.com/office/drawing/2014/main" id="{3D1F75AC-45E8-4648-A49B-317D09907CDB}"/>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30</xdr:row>
      <xdr:rowOff>46108</xdr:rowOff>
    </xdr:to>
    <xdr:cxnSp macro="">
      <xdr:nvCxnSpPr>
        <xdr:cNvPr id="131" name="直線コネクタ 130">
          <a:extLst>
            <a:ext uri="{FF2B5EF4-FFF2-40B4-BE49-F238E27FC236}">
              <a16:creationId xmlns:a16="http://schemas.microsoft.com/office/drawing/2014/main" id="{F6A666CA-D7E2-4857-99EB-44398C3082D1}"/>
            </a:ext>
          </a:extLst>
        </xdr:cNvPr>
        <xdr:cNvCxnSpPr/>
      </xdr:nvCxnSpPr>
      <xdr:spPr>
        <a:xfrm flipV="1">
          <a:off x="14793595" y="5312833"/>
          <a:ext cx="1269" cy="648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49935</xdr:rowOff>
    </xdr:from>
    <xdr:ext cx="469744" cy="259045"/>
    <xdr:sp macro="" textlink="">
      <xdr:nvSpPr>
        <xdr:cNvPr id="132" name="債務償還比率最小値テキスト">
          <a:extLst>
            <a:ext uri="{FF2B5EF4-FFF2-40B4-BE49-F238E27FC236}">
              <a16:creationId xmlns:a16="http://schemas.microsoft.com/office/drawing/2014/main" id="{2B66EC5A-8C10-4E66-B1B2-D0C2532CBEA0}"/>
            </a:ext>
          </a:extLst>
        </xdr:cNvPr>
        <xdr:cNvSpPr txBox="1"/>
      </xdr:nvSpPr>
      <xdr:spPr>
        <a:xfrm>
          <a:off x="14846300" y="5964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30</xdr:row>
      <xdr:rowOff>46108</xdr:rowOff>
    </xdr:from>
    <xdr:to>
      <xdr:col>76</xdr:col>
      <xdr:colOff>111125</xdr:colOff>
      <xdr:row>30</xdr:row>
      <xdr:rowOff>46108</xdr:rowOff>
    </xdr:to>
    <xdr:cxnSp macro="">
      <xdr:nvCxnSpPr>
        <xdr:cNvPr id="133" name="直線コネクタ 132">
          <a:extLst>
            <a:ext uri="{FF2B5EF4-FFF2-40B4-BE49-F238E27FC236}">
              <a16:creationId xmlns:a16="http://schemas.microsoft.com/office/drawing/2014/main" id="{766E770E-A908-4A0A-9F72-3AA96095CD30}"/>
            </a:ext>
          </a:extLst>
        </xdr:cNvPr>
        <xdr:cNvCxnSpPr/>
      </xdr:nvCxnSpPr>
      <xdr:spPr>
        <a:xfrm>
          <a:off x="14706600" y="5961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4" name="債務償還比率最大値テキスト">
          <a:extLst>
            <a:ext uri="{FF2B5EF4-FFF2-40B4-BE49-F238E27FC236}">
              <a16:creationId xmlns:a16="http://schemas.microsoft.com/office/drawing/2014/main" id="{A02B7352-BD77-4DB4-B9CD-C8E31A837667}"/>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5" name="直線コネクタ 134">
          <a:extLst>
            <a:ext uri="{FF2B5EF4-FFF2-40B4-BE49-F238E27FC236}">
              <a16:creationId xmlns:a16="http://schemas.microsoft.com/office/drawing/2014/main" id="{4DCB511E-35FB-40F1-8C50-F3B41B2AB46C}"/>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20732</xdr:rowOff>
    </xdr:from>
    <xdr:ext cx="469744" cy="259045"/>
    <xdr:sp macro="" textlink="">
      <xdr:nvSpPr>
        <xdr:cNvPr id="136" name="債務償還比率平均値テキスト">
          <a:extLst>
            <a:ext uri="{FF2B5EF4-FFF2-40B4-BE49-F238E27FC236}">
              <a16:creationId xmlns:a16="http://schemas.microsoft.com/office/drawing/2014/main" id="{6EE0736F-8868-4179-8092-A7AF6519A1B9}"/>
            </a:ext>
          </a:extLst>
        </xdr:cNvPr>
        <xdr:cNvSpPr txBox="1"/>
      </xdr:nvSpPr>
      <xdr:spPr>
        <a:xfrm>
          <a:off x="14846300" y="52499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26</xdr:row>
      <xdr:rowOff>169305</xdr:rowOff>
    </xdr:from>
    <xdr:to>
      <xdr:col>76</xdr:col>
      <xdr:colOff>73025</xdr:colOff>
      <xdr:row>27</xdr:row>
      <xdr:rowOff>99455</xdr:rowOff>
    </xdr:to>
    <xdr:sp macro="" textlink="">
      <xdr:nvSpPr>
        <xdr:cNvPr id="137" name="フローチャート: 判断 136">
          <a:extLst>
            <a:ext uri="{FF2B5EF4-FFF2-40B4-BE49-F238E27FC236}">
              <a16:creationId xmlns:a16="http://schemas.microsoft.com/office/drawing/2014/main" id="{16D3255E-26B0-47CB-A396-99D9E1CF71A3}"/>
            </a:ext>
          </a:extLst>
        </xdr:cNvPr>
        <xdr:cNvSpPr/>
      </xdr:nvSpPr>
      <xdr:spPr>
        <a:xfrm>
          <a:off x="14744700" y="5398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123917</xdr:rowOff>
    </xdr:from>
    <xdr:to>
      <xdr:col>72</xdr:col>
      <xdr:colOff>123825</xdr:colOff>
      <xdr:row>28</xdr:row>
      <xdr:rowOff>54067</xdr:rowOff>
    </xdr:to>
    <xdr:sp macro="" textlink="">
      <xdr:nvSpPr>
        <xdr:cNvPr id="138" name="フローチャート: 判断 137">
          <a:extLst>
            <a:ext uri="{FF2B5EF4-FFF2-40B4-BE49-F238E27FC236}">
              <a16:creationId xmlns:a16="http://schemas.microsoft.com/office/drawing/2014/main" id="{48016066-78E9-4895-87AD-E722FB6B7D9D}"/>
            </a:ext>
          </a:extLst>
        </xdr:cNvPr>
        <xdr:cNvSpPr/>
      </xdr:nvSpPr>
      <xdr:spPr>
        <a:xfrm>
          <a:off x="14033500" y="5524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20355</xdr:rowOff>
    </xdr:from>
    <xdr:to>
      <xdr:col>68</xdr:col>
      <xdr:colOff>123825</xdr:colOff>
      <xdr:row>28</xdr:row>
      <xdr:rowOff>121955</xdr:rowOff>
    </xdr:to>
    <xdr:sp macro="" textlink="">
      <xdr:nvSpPr>
        <xdr:cNvPr id="139" name="フローチャート: 判断 138">
          <a:extLst>
            <a:ext uri="{FF2B5EF4-FFF2-40B4-BE49-F238E27FC236}">
              <a16:creationId xmlns:a16="http://schemas.microsoft.com/office/drawing/2014/main" id="{B0F55C39-35CE-46B6-8808-59A2EBAE5914}"/>
            </a:ext>
          </a:extLst>
        </xdr:cNvPr>
        <xdr:cNvSpPr/>
      </xdr:nvSpPr>
      <xdr:spPr>
        <a:xfrm>
          <a:off x="13271500" y="559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27</xdr:row>
      <xdr:rowOff>141189</xdr:rowOff>
    </xdr:from>
    <xdr:to>
      <xdr:col>64</xdr:col>
      <xdr:colOff>123825</xdr:colOff>
      <xdr:row>28</xdr:row>
      <xdr:rowOff>71339</xdr:rowOff>
    </xdr:to>
    <xdr:sp macro="" textlink="">
      <xdr:nvSpPr>
        <xdr:cNvPr id="140" name="フローチャート: 判断 139">
          <a:extLst>
            <a:ext uri="{FF2B5EF4-FFF2-40B4-BE49-F238E27FC236}">
              <a16:creationId xmlns:a16="http://schemas.microsoft.com/office/drawing/2014/main" id="{2AB11DC4-3833-4708-9363-0F86E47ABEF5}"/>
            </a:ext>
          </a:extLst>
        </xdr:cNvPr>
        <xdr:cNvSpPr/>
      </xdr:nvSpPr>
      <xdr:spPr>
        <a:xfrm>
          <a:off x="12509500" y="5541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27</xdr:row>
      <xdr:rowOff>164698</xdr:rowOff>
    </xdr:from>
    <xdr:to>
      <xdr:col>60</xdr:col>
      <xdr:colOff>123825</xdr:colOff>
      <xdr:row>28</xdr:row>
      <xdr:rowOff>94848</xdr:rowOff>
    </xdr:to>
    <xdr:sp macro="" textlink="">
      <xdr:nvSpPr>
        <xdr:cNvPr id="141" name="フローチャート: 判断 140">
          <a:extLst>
            <a:ext uri="{FF2B5EF4-FFF2-40B4-BE49-F238E27FC236}">
              <a16:creationId xmlns:a16="http://schemas.microsoft.com/office/drawing/2014/main" id="{4B7B0262-1A1E-4779-9AA9-FE2F87A8B34C}"/>
            </a:ext>
          </a:extLst>
        </xdr:cNvPr>
        <xdr:cNvSpPr/>
      </xdr:nvSpPr>
      <xdr:spPr>
        <a:xfrm>
          <a:off x="11747500" y="5565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C3F7E498-38FE-456E-A626-0824AF792EAC}"/>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B013953B-ABD7-4CE8-A482-0AD740DB8769}"/>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DF9AC082-B53D-47CD-98FD-2477BAEAC6C8}"/>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24C3377D-3B8D-4393-B2F2-0DF352342248}"/>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6D603931-474D-4F60-8872-DFEBB8503B2C}"/>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83996</xdr:rowOff>
    </xdr:from>
    <xdr:to>
      <xdr:col>76</xdr:col>
      <xdr:colOff>73025</xdr:colOff>
      <xdr:row>30</xdr:row>
      <xdr:rowOff>14146</xdr:rowOff>
    </xdr:to>
    <xdr:sp macro="" textlink="">
      <xdr:nvSpPr>
        <xdr:cNvPr id="147" name="楕円 146">
          <a:extLst>
            <a:ext uri="{FF2B5EF4-FFF2-40B4-BE49-F238E27FC236}">
              <a16:creationId xmlns:a16="http://schemas.microsoft.com/office/drawing/2014/main" id="{223168AD-55A9-4A6D-A58C-E6490C4AB69D}"/>
            </a:ext>
          </a:extLst>
        </xdr:cNvPr>
        <xdr:cNvSpPr/>
      </xdr:nvSpPr>
      <xdr:spPr>
        <a:xfrm>
          <a:off x="14744700" y="5827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170373</xdr:rowOff>
    </xdr:from>
    <xdr:ext cx="469744" cy="259045"/>
    <xdr:sp macro="" textlink="">
      <xdr:nvSpPr>
        <xdr:cNvPr id="148" name="債務償還比率該当値テキスト">
          <a:extLst>
            <a:ext uri="{FF2B5EF4-FFF2-40B4-BE49-F238E27FC236}">
              <a16:creationId xmlns:a16="http://schemas.microsoft.com/office/drawing/2014/main" id="{E88200FB-3C0B-49A1-A1D0-FAE0F86CDC7F}"/>
            </a:ext>
          </a:extLst>
        </xdr:cNvPr>
        <xdr:cNvSpPr txBox="1"/>
      </xdr:nvSpPr>
      <xdr:spPr>
        <a:xfrm>
          <a:off x="14846300" y="5742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4304</xdr:rowOff>
    </xdr:from>
    <xdr:to>
      <xdr:col>72</xdr:col>
      <xdr:colOff>123825</xdr:colOff>
      <xdr:row>30</xdr:row>
      <xdr:rowOff>105904</xdr:rowOff>
    </xdr:to>
    <xdr:sp macro="" textlink="">
      <xdr:nvSpPr>
        <xdr:cNvPr id="149" name="楕円 148">
          <a:extLst>
            <a:ext uri="{FF2B5EF4-FFF2-40B4-BE49-F238E27FC236}">
              <a16:creationId xmlns:a16="http://schemas.microsoft.com/office/drawing/2014/main" id="{7824AE37-F2B5-4919-910F-AB58775B19A8}"/>
            </a:ext>
          </a:extLst>
        </xdr:cNvPr>
        <xdr:cNvSpPr/>
      </xdr:nvSpPr>
      <xdr:spPr>
        <a:xfrm>
          <a:off x="14033500" y="5919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134796</xdr:rowOff>
    </xdr:from>
    <xdr:to>
      <xdr:col>76</xdr:col>
      <xdr:colOff>22225</xdr:colOff>
      <xdr:row>30</xdr:row>
      <xdr:rowOff>55104</xdr:rowOff>
    </xdr:to>
    <xdr:cxnSp macro="">
      <xdr:nvCxnSpPr>
        <xdr:cNvPr id="150" name="直線コネクタ 149">
          <a:extLst>
            <a:ext uri="{FF2B5EF4-FFF2-40B4-BE49-F238E27FC236}">
              <a16:creationId xmlns:a16="http://schemas.microsoft.com/office/drawing/2014/main" id="{340CEDE4-5424-4035-889B-370AF2E013A9}"/>
            </a:ext>
          </a:extLst>
        </xdr:cNvPr>
        <xdr:cNvCxnSpPr/>
      </xdr:nvCxnSpPr>
      <xdr:spPr>
        <a:xfrm flipV="1">
          <a:off x="14084300" y="5878371"/>
          <a:ext cx="711200" cy="91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145549</xdr:rowOff>
    </xdr:from>
    <xdr:to>
      <xdr:col>68</xdr:col>
      <xdr:colOff>123825</xdr:colOff>
      <xdr:row>32</xdr:row>
      <xdr:rowOff>75699</xdr:rowOff>
    </xdr:to>
    <xdr:sp macro="" textlink="">
      <xdr:nvSpPr>
        <xdr:cNvPr id="151" name="楕円 150">
          <a:extLst>
            <a:ext uri="{FF2B5EF4-FFF2-40B4-BE49-F238E27FC236}">
              <a16:creationId xmlns:a16="http://schemas.microsoft.com/office/drawing/2014/main" id="{4140E900-68DE-48BF-BBB8-0E82CBB505D2}"/>
            </a:ext>
          </a:extLst>
        </xdr:cNvPr>
        <xdr:cNvSpPr/>
      </xdr:nvSpPr>
      <xdr:spPr>
        <a:xfrm>
          <a:off x="13271500" y="6232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55104</xdr:rowOff>
    </xdr:from>
    <xdr:to>
      <xdr:col>72</xdr:col>
      <xdr:colOff>73025</xdr:colOff>
      <xdr:row>32</xdr:row>
      <xdr:rowOff>24899</xdr:rowOff>
    </xdr:to>
    <xdr:cxnSp macro="">
      <xdr:nvCxnSpPr>
        <xdr:cNvPr id="152" name="直線コネクタ 151">
          <a:extLst>
            <a:ext uri="{FF2B5EF4-FFF2-40B4-BE49-F238E27FC236}">
              <a16:creationId xmlns:a16="http://schemas.microsoft.com/office/drawing/2014/main" id="{EDE861DB-E5F5-4FB6-8337-B627955BEA2D}"/>
            </a:ext>
          </a:extLst>
        </xdr:cNvPr>
        <xdr:cNvCxnSpPr/>
      </xdr:nvCxnSpPr>
      <xdr:spPr>
        <a:xfrm flipV="1">
          <a:off x="13322300" y="5970129"/>
          <a:ext cx="762000" cy="312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33</xdr:row>
      <xdr:rowOff>61369</xdr:rowOff>
    </xdr:from>
    <xdr:to>
      <xdr:col>64</xdr:col>
      <xdr:colOff>123825</xdr:colOff>
      <xdr:row>33</xdr:row>
      <xdr:rowOff>162969</xdr:rowOff>
    </xdr:to>
    <xdr:sp macro="" textlink="">
      <xdr:nvSpPr>
        <xdr:cNvPr id="153" name="楕円 152">
          <a:extLst>
            <a:ext uri="{FF2B5EF4-FFF2-40B4-BE49-F238E27FC236}">
              <a16:creationId xmlns:a16="http://schemas.microsoft.com/office/drawing/2014/main" id="{1CED61C3-F366-4B8F-99FF-9BF404ACE3E3}"/>
            </a:ext>
          </a:extLst>
        </xdr:cNvPr>
        <xdr:cNvSpPr/>
      </xdr:nvSpPr>
      <xdr:spPr>
        <a:xfrm>
          <a:off x="12509500" y="6490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32</xdr:row>
      <xdr:rowOff>24899</xdr:rowOff>
    </xdr:from>
    <xdr:to>
      <xdr:col>68</xdr:col>
      <xdr:colOff>73025</xdr:colOff>
      <xdr:row>33</xdr:row>
      <xdr:rowOff>112169</xdr:rowOff>
    </xdr:to>
    <xdr:cxnSp macro="">
      <xdr:nvCxnSpPr>
        <xdr:cNvPr id="154" name="直線コネクタ 153">
          <a:extLst>
            <a:ext uri="{FF2B5EF4-FFF2-40B4-BE49-F238E27FC236}">
              <a16:creationId xmlns:a16="http://schemas.microsoft.com/office/drawing/2014/main" id="{517DED69-F9C6-4DE5-9CAB-27D15868A63A}"/>
            </a:ext>
          </a:extLst>
        </xdr:cNvPr>
        <xdr:cNvCxnSpPr/>
      </xdr:nvCxnSpPr>
      <xdr:spPr>
        <a:xfrm flipV="1">
          <a:off x="12560300" y="6282824"/>
          <a:ext cx="762000" cy="258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33</xdr:row>
      <xdr:rowOff>56692</xdr:rowOff>
    </xdr:from>
    <xdr:to>
      <xdr:col>60</xdr:col>
      <xdr:colOff>123825</xdr:colOff>
      <xdr:row>33</xdr:row>
      <xdr:rowOff>158291</xdr:rowOff>
    </xdr:to>
    <xdr:sp macro="" textlink="">
      <xdr:nvSpPr>
        <xdr:cNvPr id="155" name="楕円 154">
          <a:extLst>
            <a:ext uri="{FF2B5EF4-FFF2-40B4-BE49-F238E27FC236}">
              <a16:creationId xmlns:a16="http://schemas.microsoft.com/office/drawing/2014/main" id="{8617F0BE-7264-4BE6-A8C6-555A6FA2F39A}"/>
            </a:ext>
          </a:extLst>
        </xdr:cNvPr>
        <xdr:cNvSpPr/>
      </xdr:nvSpPr>
      <xdr:spPr>
        <a:xfrm>
          <a:off x="11747500" y="648606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33</xdr:row>
      <xdr:rowOff>107491</xdr:rowOff>
    </xdr:from>
    <xdr:to>
      <xdr:col>64</xdr:col>
      <xdr:colOff>73025</xdr:colOff>
      <xdr:row>33</xdr:row>
      <xdr:rowOff>112169</xdr:rowOff>
    </xdr:to>
    <xdr:cxnSp macro="">
      <xdr:nvCxnSpPr>
        <xdr:cNvPr id="156" name="直線コネクタ 155">
          <a:extLst>
            <a:ext uri="{FF2B5EF4-FFF2-40B4-BE49-F238E27FC236}">
              <a16:creationId xmlns:a16="http://schemas.microsoft.com/office/drawing/2014/main" id="{2717F759-D58E-4AAF-B470-00350631D5CA}"/>
            </a:ext>
          </a:extLst>
        </xdr:cNvPr>
        <xdr:cNvCxnSpPr/>
      </xdr:nvCxnSpPr>
      <xdr:spPr>
        <a:xfrm>
          <a:off x="11798300" y="6536866"/>
          <a:ext cx="762000" cy="4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26</xdr:row>
      <xdr:rowOff>70594</xdr:rowOff>
    </xdr:from>
    <xdr:ext cx="469744" cy="259045"/>
    <xdr:sp macro="" textlink="">
      <xdr:nvSpPr>
        <xdr:cNvPr id="157" name="n_1aveValue債務償還比率">
          <a:extLst>
            <a:ext uri="{FF2B5EF4-FFF2-40B4-BE49-F238E27FC236}">
              <a16:creationId xmlns:a16="http://schemas.microsoft.com/office/drawing/2014/main" id="{2C782FB2-8803-4546-9B2A-900224E4A565}"/>
            </a:ext>
          </a:extLst>
        </xdr:cNvPr>
        <xdr:cNvSpPr txBox="1"/>
      </xdr:nvSpPr>
      <xdr:spPr>
        <a:xfrm>
          <a:off x="13836727" y="5299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138482</xdr:rowOff>
    </xdr:from>
    <xdr:ext cx="469744" cy="259045"/>
    <xdr:sp macro="" textlink="">
      <xdr:nvSpPr>
        <xdr:cNvPr id="158" name="n_2aveValue債務償還比率">
          <a:extLst>
            <a:ext uri="{FF2B5EF4-FFF2-40B4-BE49-F238E27FC236}">
              <a16:creationId xmlns:a16="http://schemas.microsoft.com/office/drawing/2014/main" id="{F3F9AD40-887E-40E1-9807-3BA102D9C98C}"/>
            </a:ext>
          </a:extLst>
        </xdr:cNvPr>
        <xdr:cNvSpPr txBox="1"/>
      </xdr:nvSpPr>
      <xdr:spPr>
        <a:xfrm>
          <a:off x="13087427" y="5367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87866</xdr:rowOff>
    </xdr:from>
    <xdr:ext cx="469744" cy="259045"/>
    <xdr:sp macro="" textlink="">
      <xdr:nvSpPr>
        <xdr:cNvPr id="159" name="n_3aveValue債務償還比率">
          <a:extLst>
            <a:ext uri="{FF2B5EF4-FFF2-40B4-BE49-F238E27FC236}">
              <a16:creationId xmlns:a16="http://schemas.microsoft.com/office/drawing/2014/main" id="{8F13C268-649C-48CB-9915-915F1D139105}"/>
            </a:ext>
          </a:extLst>
        </xdr:cNvPr>
        <xdr:cNvSpPr txBox="1"/>
      </xdr:nvSpPr>
      <xdr:spPr>
        <a:xfrm>
          <a:off x="12325427" y="5317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111375</xdr:rowOff>
    </xdr:from>
    <xdr:ext cx="469744" cy="259045"/>
    <xdr:sp macro="" textlink="">
      <xdr:nvSpPr>
        <xdr:cNvPr id="160" name="n_4aveValue債務償還比率">
          <a:extLst>
            <a:ext uri="{FF2B5EF4-FFF2-40B4-BE49-F238E27FC236}">
              <a16:creationId xmlns:a16="http://schemas.microsoft.com/office/drawing/2014/main" id="{50F01686-A9BD-4767-AB93-1183F4AF8ED4}"/>
            </a:ext>
          </a:extLst>
        </xdr:cNvPr>
        <xdr:cNvSpPr txBox="1"/>
      </xdr:nvSpPr>
      <xdr:spPr>
        <a:xfrm>
          <a:off x="11563427" y="5340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97031</xdr:rowOff>
    </xdr:from>
    <xdr:ext cx="469744" cy="259045"/>
    <xdr:sp macro="" textlink="">
      <xdr:nvSpPr>
        <xdr:cNvPr id="161" name="n_1mainValue債務償還比率">
          <a:extLst>
            <a:ext uri="{FF2B5EF4-FFF2-40B4-BE49-F238E27FC236}">
              <a16:creationId xmlns:a16="http://schemas.microsoft.com/office/drawing/2014/main" id="{C7E13079-1D09-445F-A68B-175CEE158683}"/>
            </a:ext>
          </a:extLst>
        </xdr:cNvPr>
        <xdr:cNvSpPr txBox="1"/>
      </xdr:nvSpPr>
      <xdr:spPr>
        <a:xfrm>
          <a:off x="13836727" y="6012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66826</xdr:rowOff>
    </xdr:from>
    <xdr:ext cx="469744" cy="259045"/>
    <xdr:sp macro="" textlink="">
      <xdr:nvSpPr>
        <xdr:cNvPr id="162" name="n_2mainValue債務償還比率">
          <a:extLst>
            <a:ext uri="{FF2B5EF4-FFF2-40B4-BE49-F238E27FC236}">
              <a16:creationId xmlns:a16="http://schemas.microsoft.com/office/drawing/2014/main" id="{9E505C5F-1BE1-44EA-95DC-0463391462A3}"/>
            </a:ext>
          </a:extLst>
        </xdr:cNvPr>
        <xdr:cNvSpPr txBox="1"/>
      </xdr:nvSpPr>
      <xdr:spPr>
        <a:xfrm>
          <a:off x="13087427" y="6324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62</xdr:col>
      <xdr:colOff>173563</xdr:colOff>
      <xdr:row>33</xdr:row>
      <xdr:rowOff>154096</xdr:rowOff>
    </xdr:from>
    <xdr:ext cx="560923" cy="259045"/>
    <xdr:sp macro="" textlink="">
      <xdr:nvSpPr>
        <xdr:cNvPr id="163" name="n_3mainValue債務償還比率">
          <a:extLst>
            <a:ext uri="{FF2B5EF4-FFF2-40B4-BE49-F238E27FC236}">
              <a16:creationId xmlns:a16="http://schemas.microsoft.com/office/drawing/2014/main" id="{F411C25A-55C7-4268-8A6D-091B7277C1AF}"/>
            </a:ext>
          </a:extLst>
        </xdr:cNvPr>
        <xdr:cNvSpPr txBox="1"/>
      </xdr:nvSpPr>
      <xdr:spPr>
        <a:xfrm>
          <a:off x="12279838" y="6583471"/>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58</xdr:col>
      <xdr:colOff>173563</xdr:colOff>
      <xdr:row>33</xdr:row>
      <xdr:rowOff>149418</xdr:rowOff>
    </xdr:from>
    <xdr:ext cx="560923" cy="259045"/>
    <xdr:sp macro="" textlink="">
      <xdr:nvSpPr>
        <xdr:cNvPr id="164" name="n_4mainValue債務償還比率">
          <a:extLst>
            <a:ext uri="{FF2B5EF4-FFF2-40B4-BE49-F238E27FC236}">
              <a16:creationId xmlns:a16="http://schemas.microsoft.com/office/drawing/2014/main" id="{2A3FD6A4-CC96-48AE-B3A1-2E186BEB877C}"/>
            </a:ext>
          </a:extLst>
        </xdr:cNvPr>
        <xdr:cNvSpPr txBox="1"/>
      </xdr:nvSpPr>
      <xdr:spPr>
        <a:xfrm>
          <a:off x="11517838" y="657879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5" name="正方形/長方形 164">
          <a:extLst>
            <a:ext uri="{FF2B5EF4-FFF2-40B4-BE49-F238E27FC236}">
              <a16:creationId xmlns:a16="http://schemas.microsoft.com/office/drawing/2014/main" id="{3FA637E0-0B02-4F70-A796-8303EEE1004A}"/>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6" name="正方形/長方形 165">
          <a:extLst>
            <a:ext uri="{FF2B5EF4-FFF2-40B4-BE49-F238E27FC236}">
              <a16:creationId xmlns:a16="http://schemas.microsoft.com/office/drawing/2014/main" id="{6D4A1822-664D-4A4B-A740-DAD2D93BF552}"/>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7" name="テキスト ボックス 166">
          <a:extLst>
            <a:ext uri="{FF2B5EF4-FFF2-40B4-BE49-F238E27FC236}">
              <a16:creationId xmlns:a16="http://schemas.microsoft.com/office/drawing/2014/main" id="{289931B9-710D-4BFA-BF5A-9AF2F6CDA79F}"/>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8" name="テキスト ボックス 167">
          <a:extLst>
            <a:ext uri="{FF2B5EF4-FFF2-40B4-BE49-F238E27FC236}">
              <a16:creationId xmlns:a16="http://schemas.microsoft.com/office/drawing/2014/main" id="{A7514C0E-9731-4238-9867-75F7CD321758}"/>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9" name="テキスト ボックス 168">
          <a:extLst>
            <a:ext uri="{FF2B5EF4-FFF2-40B4-BE49-F238E27FC236}">
              <a16:creationId xmlns:a16="http://schemas.microsoft.com/office/drawing/2014/main" id="{76498DFA-2EAA-4D60-B762-414C34BEA6EF}"/>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0" name="テキスト ボックス 169">
          <a:extLst>
            <a:ext uri="{FF2B5EF4-FFF2-40B4-BE49-F238E27FC236}">
              <a16:creationId xmlns:a16="http://schemas.microsoft.com/office/drawing/2014/main" id="{FCDAF8FB-326B-4683-8060-B4DC23ACF91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B09604F4-510C-4149-841A-20ECE73691DB}"/>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B4A39CC6-6E98-41D9-8CC2-E5E3E7FD8DAC}"/>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94C9AAC0-364D-4EAA-A6D5-C0A053B8D722}"/>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AEACC700-276D-45EE-A381-A7CA94911784}"/>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福島県磐梯町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3A4C29C8-67A7-4F09-884B-E534B72FF0A1}"/>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5E434F7E-3E77-43DF-8BC1-3F44B0FED458}"/>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8E076230-9C89-4EF3-95DE-44CD074EDEEF}"/>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88D2ED9A-9BDC-46F5-8802-794A9FFEDC3A}"/>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9F7E4F20-75A6-4496-B7B3-08B1AA245825}"/>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9570A011-558E-4A35-BBF5-D7408D0B8826}"/>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3,349
3,329
59.77
5,385,382
5,147,648
135,260
2,629,208
5,191,142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92E02330-6E6A-4728-9088-6CBA69B73FAD}"/>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85C6A1FE-1BB7-4DE8-BD64-178C86EA9175}"/>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6F895690-5179-447E-AF18-0ABF16A3DA87}"/>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12.6
81.3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AB3185B3-E892-46D0-810F-19E05946C3F6}"/>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6B6014F8-2261-4C89-BCAC-A8281E7D9F9C}"/>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D1608A99-3976-4404-8125-A723A6CA9A9A}"/>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584D830E-F3C4-4E59-825C-12855B508DE4}"/>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8F8C9140-3EDA-418B-8C65-8E5B93E1121D}"/>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46EFF17D-24B0-4CBB-B1B7-7116A6714845}"/>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15B7D7FF-6C9E-49E1-A6D7-6F37FCD01E51}"/>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BC561282-80CA-4E0C-9EDF-F69065BE192A}"/>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AB98BB84-14C0-4465-9A50-CC9207F06694}"/>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3A5A6D16-CAD1-42A1-8B2A-A0B3D1F841A3}"/>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C3C8655B-B619-464E-B0F8-40F991D90798}"/>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5EB430F6-B434-40CF-8469-1E955CAE68DE}"/>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B4BDFDB0-7F90-4679-92C0-502F6682E366}"/>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DD6CAED5-B01B-4855-B6FF-8E8DCA902156}"/>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E8449AFC-CD3A-4ED1-824B-A057C7115A66}"/>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BB816003-3474-4ABE-B60A-C68A2E6C70EB}"/>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E228DB99-4A07-427D-A065-9C3F89E50F43}"/>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10A77116-9FAA-454C-A64F-51A1E586AD5B}"/>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A4958069-3FCB-43FF-9B56-FF608D050769}"/>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A8BBA171-11B4-4411-82D9-787AD9377D67}"/>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E7ED4930-F0A6-4AD2-B112-0B8D2EC9BC6C}"/>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C368C83C-2D97-4192-AE9A-75DB19D857F7}"/>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AF794A5E-AAB3-4D41-A26B-AAA20D88621E}"/>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566A4986-4D2D-438C-9A37-8B3B9B32C85B}"/>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7F7A75DB-F7DA-4646-BFB0-D353DFE6EC09}"/>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7C1CDB8A-384E-4719-9E6C-E7C94CD990B4}"/>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69375F97-0B22-4CF0-89B0-9DA13AE6812D}"/>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2893AF21-A83D-41CA-A448-687D0419096A}"/>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A7EDBD7C-1EBC-43A3-9C75-EB958035CAAF}"/>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2A80BA4F-C2D4-4F73-B56D-FCF9AC7FEE38}"/>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18857312-EF8C-45DD-A896-A8E2019162BD}"/>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02006A51-1A54-43A9-943D-E322666C57F4}"/>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DCC5123B-725F-4BC8-9DA4-B41F8F763328}"/>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51C712BC-D248-48F4-B6AA-405B1F9CB593}"/>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07C7257C-E4F7-4223-A26E-CD5B982B0BA9}"/>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DA9E3347-3D04-4671-86DD-ACD1D0760D74}"/>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78F2648C-42F8-4A94-9CC3-B5B80422ED1E}"/>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E0A843C6-4751-4E74-B79E-1F442EF0E826}"/>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48B95B1A-CA70-415D-B44C-931BE3369A07}"/>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6E8F5328-671C-4DA4-AC6A-2A83B54BFCBC}"/>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12192</xdr:rowOff>
    </xdr:from>
    <xdr:to>
      <xdr:col>24</xdr:col>
      <xdr:colOff>62865</xdr:colOff>
      <xdr:row>41</xdr:row>
      <xdr:rowOff>30480</xdr:rowOff>
    </xdr:to>
    <xdr:cxnSp macro="">
      <xdr:nvCxnSpPr>
        <xdr:cNvPr id="55" name="直線コネクタ 54">
          <a:extLst>
            <a:ext uri="{FF2B5EF4-FFF2-40B4-BE49-F238E27FC236}">
              <a16:creationId xmlns:a16="http://schemas.microsoft.com/office/drawing/2014/main" id="{1FDDE98C-4C3F-4D5B-82B3-0543936CDF81}"/>
            </a:ext>
          </a:extLst>
        </xdr:cNvPr>
        <xdr:cNvCxnSpPr/>
      </xdr:nvCxnSpPr>
      <xdr:spPr>
        <a:xfrm flipV="1">
          <a:off x="4634865" y="5670042"/>
          <a:ext cx="0" cy="1389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34307</xdr:rowOff>
    </xdr:from>
    <xdr:ext cx="405111" cy="259045"/>
    <xdr:sp macro="" textlink="">
      <xdr:nvSpPr>
        <xdr:cNvPr id="56" name="【道路】&#10;有形固定資産減価償却率最小値テキスト">
          <a:extLst>
            <a:ext uri="{FF2B5EF4-FFF2-40B4-BE49-F238E27FC236}">
              <a16:creationId xmlns:a16="http://schemas.microsoft.com/office/drawing/2014/main" id="{4CE645B8-2147-4254-A558-238D5EDFFBAD}"/>
            </a:ext>
          </a:extLst>
        </xdr:cNvPr>
        <xdr:cNvSpPr txBox="1"/>
      </xdr:nvSpPr>
      <xdr:spPr>
        <a:xfrm>
          <a:off x="4673600" y="706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30480</xdr:rowOff>
    </xdr:from>
    <xdr:to>
      <xdr:col>24</xdr:col>
      <xdr:colOff>152400</xdr:colOff>
      <xdr:row>41</xdr:row>
      <xdr:rowOff>30480</xdr:rowOff>
    </xdr:to>
    <xdr:cxnSp macro="">
      <xdr:nvCxnSpPr>
        <xdr:cNvPr id="57" name="直線コネクタ 56">
          <a:extLst>
            <a:ext uri="{FF2B5EF4-FFF2-40B4-BE49-F238E27FC236}">
              <a16:creationId xmlns:a16="http://schemas.microsoft.com/office/drawing/2014/main" id="{1AA4C27A-4999-463A-912A-5CE91D5A8C9B}"/>
            </a:ext>
          </a:extLst>
        </xdr:cNvPr>
        <xdr:cNvCxnSpPr/>
      </xdr:nvCxnSpPr>
      <xdr:spPr>
        <a:xfrm>
          <a:off x="4546600" y="7059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130319</xdr:rowOff>
    </xdr:from>
    <xdr:ext cx="405111" cy="259045"/>
    <xdr:sp macro="" textlink="">
      <xdr:nvSpPr>
        <xdr:cNvPr id="58" name="【道路】&#10;有形固定資産減価償却率最大値テキスト">
          <a:extLst>
            <a:ext uri="{FF2B5EF4-FFF2-40B4-BE49-F238E27FC236}">
              <a16:creationId xmlns:a16="http://schemas.microsoft.com/office/drawing/2014/main" id="{040F5DCF-1BE0-442C-8519-EF24A9B5AB40}"/>
            </a:ext>
          </a:extLst>
        </xdr:cNvPr>
        <xdr:cNvSpPr txBox="1"/>
      </xdr:nvSpPr>
      <xdr:spPr>
        <a:xfrm>
          <a:off x="4673600" y="5445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12192</xdr:rowOff>
    </xdr:from>
    <xdr:to>
      <xdr:col>24</xdr:col>
      <xdr:colOff>152400</xdr:colOff>
      <xdr:row>33</xdr:row>
      <xdr:rowOff>12192</xdr:rowOff>
    </xdr:to>
    <xdr:cxnSp macro="">
      <xdr:nvCxnSpPr>
        <xdr:cNvPr id="59" name="直線コネクタ 58">
          <a:extLst>
            <a:ext uri="{FF2B5EF4-FFF2-40B4-BE49-F238E27FC236}">
              <a16:creationId xmlns:a16="http://schemas.microsoft.com/office/drawing/2014/main" id="{BA216113-762F-4780-A4C7-7CB7C0343261}"/>
            </a:ext>
          </a:extLst>
        </xdr:cNvPr>
        <xdr:cNvCxnSpPr/>
      </xdr:nvCxnSpPr>
      <xdr:spPr>
        <a:xfrm>
          <a:off x="4546600" y="5670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156989</xdr:rowOff>
    </xdr:from>
    <xdr:ext cx="405111" cy="259045"/>
    <xdr:sp macro="" textlink="">
      <xdr:nvSpPr>
        <xdr:cNvPr id="60" name="【道路】&#10;有形固定資産減価償却率平均値テキスト">
          <a:extLst>
            <a:ext uri="{FF2B5EF4-FFF2-40B4-BE49-F238E27FC236}">
              <a16:creationId xmlns:a16="http://schemas.microsoft.com/office/drawing/2014/main" id="{FDA3A652-962E-4F0A-9D80-2321837CB7D6}"/>
            </a:ext>
          </a:extLst>
        </xdr:cNvPr>
        <xdr:cNvSpPr txBox="1"/>
      </xdr:nvSpPr>
      <xdr:spPr>
        <a:xfrm>
          <a:off x="4673600" y="63291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7112</xdr:rowOff>
    </xdr:from>
    <xdr:to>
      <xdr:col>24</xdr:col>
      <xdr:colOff>114300</xdr:colOff>
      <xdr:row>37</xdr:row>
      <xdr:rowOff>108712</xdr:rowOff>
    </xdr:to>
    <xdr:sp macro="" textlink="">
      <xdr:nvSpPr>
        <xdr:cNvPr id="61" name="フローチャート: 判断 60">
          <a:extLst>
            <a:ext uri="{FF2B5EF4-FFF2-40B4-BE49-F238E27FC236}">
              <a16:creationId xmlns:a16="http://schemas.microsoft.com/office/drawing/2014/main" id="{951E7B5B-BFFB-4416-BC4B-35A577AC200B}"/>
            </a:ext>
          </a:extLst>
        </xdr:cNvPr>
        <xdr:cNvSpPr/>
      </xdr:nvSpPr>
      <xdr:spPr>
        <a:xfrm>
          <a:off x="4584700" y="6350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144272</xdr:rowOff>
    </xdr:from>
    <xdr:to>
      <xdr:col>20</xdr:col>
      <xdr:colOff>38100</xdr:colOff>
      <xdr:row>37</xdr:row>
      <xdr:rowOff>74422</xdr:rowOff>
    </xdr:to>
    <xdr:sp macro="" textlink="">
      <xdr:nvSpPr>
        <xdr:cNvPr id="62" name="フローチャート: 判断 61">
          <a:extLst>
            <a:ext uri="{FF2B5EF4-FFF2-40B4-BE49-F238E27FC236}">
              <a16:creationId xmlns:a16="http://schemas.microsoft.com/office/drawing/2014/main" id="{1C49CF2D-1871-4B61-ABC0-2FBE971843FA}"/>
            </a:ext>
          </a:extLst>
        </xdr:cNvPr>
        <xdr:cNvSpPr/>
      </xdr:nvSpPr>
      <xdr:spPr>
        <a:xfrm>
          <a:off x="3746500" y="6316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109982</xdr:rowOff>
    </xdr:from>
    <xdr:to>
      <xdr:col>15</xdr:col>
      <xdr:colOff>101600</xdr:colOff>
      <xdr:row>37</xdr:row>
      <xdr:rowOff>40132</xdr:rowOff>
    </xdr:to>
    <xdr:sp macro="" textlink="">
      <xdr:nvSpPr>
        <xdr:cNvPr id="63" name="フローチャート: 判断 62">
          <a:extLst>
            <a:ext uri="{FF2B5EF4-FFF2-40B4-BE49-F238E27FC236}">
              <a16:creationId xmlns:a16="http://schemas.microsoft.com/office/drawing/2014/main" id="{4518E085-543D-4512-900F-C78AC7CE950D}"/>
            </a:ext>
          </a:extLst>
        </xdr:cNvPr>
        <xdr:cNvSpPr/>
      </xdr:nvSpPr>
      <xdr:spPr>
        <a:xfrm>
          <a:off x="2857500" y="628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82550</xdr:rowOff>
    </xdr:from>
    <xdr:to>
      <xdr:col>10</xdr:col>
      <xdr:colOff>165100</xdr:colOff>
      <xdr:row>37</xdr:row>
      <xdr:rowOff>12700</xdr:rowOff>
    </xdr:to>
    <xdr:sp macro="" textlink="">
      <xdr:nvSpPr>
        <xdr:cNvPr id="64" name="フローチャート: 判断 63">
          <a:extLst>
            <a:ext uri="{FF2B5EF4-FFF2-40B4-BE49-F238E27FC236}">
              <a16:creationId xmlns:a16="http://schemas.microsoft.com/office/drawing/2014/main" id="{F4FCBD3F-B014-4D68-847F-4127FD4B6FD7}"/>
            </a:ext>
          </a:extLst>
        </xdr:cNvPr>
        <xdr:cNvSpPr/>
      </xdr:nvSpPr>
      <xdr:spPr>
        <a:xfrm>
          <a:off x="1968500" y="625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254</xdr:rowOff>
    </xdr:from>
    <xdr:to>
      <xdr:col>6</xdr:col>
      <xdr:colOff>38100</xdr:colOff>
      <xdr:row>36</xdr:row>
      <xdr:rowOff>101854</xdr:rowOff>
    </xdr:to>
    <xdr:sp macro="" textlink="">
      <xdr:nvSpPr>
        <xdr:cNvPr id="65" name="フローチャート: 判断 64">
          <a:extLst>
            <a:ext uri="{FF2B5EF4-FFF2-40B4-BE49-F238E27FC236}">
              <a16:creationId xmlns:a16="http://schemas.microsoft.com/office/drawing/2014/main" id="{F9283C37-EFE8-4E18-9588-6233050292DF}"/>
            </a:ext>
          </a:extLst>
        </xdr:cNvPr>
        <xdr:cNvSpPr/>
      </xdr:nvSpPr>
      <xdr:spPr>
        <a:xfrm>
          <a:off x="1079500" y="6172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449FD38B-D259-45FC-AFC4-27C33D106D25}"/>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226147E6-86EE-4595-9B8D-2DA625BE93EA}"/>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D92D9A5C-4C49-4F83-B300-F3394039A47D}"/>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7F65F87E-5E69-4CA7-9849-794D41C1D705}"/>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8EEC37EC-DF67-4E52-B11E-5293CF436559}"/>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23114</xdr:rowOff>
    </xdr:from>
    <xdr:to>
      <xdr:col>24</xdr:col>
      <xdr:colOff>114300</xdr:colOff>
      <xdr:row>36</xdr:row>
      <xdr:rowOff>124714</xdr:rowOff>
    </xdr:to>
    <xdr:sp macro="" textlink="">
      <xdr:nvSpPr>
        <xdr:cNvPr id="71" name="楕円 70">
          <a:extLst>
            <a:ext uri="{FF2B5EF4-FFF2-40B4-BE49-F238E27FC236}">
              <a16:creationId xmlns:a16="http://schemas.microsoft.com/office/drawing/2014/main" id="{7CA6CFB4-F044-4836-A222-1EE7D296C964}"/>
            </a:ext>
          </a:extLst>
        </xdr:cNvPr>
        <xdr:cNvSpPr/>
      </xdr:nvSpPr>
      <xdr:spPr>
        <a:xfrm>
          <a:off x="4584700" y="6195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45991</xdr:rowOff>
    </xdr:from>
    <xdr:ext cx="405111" cy="259045"/>
    <xdr:sp macro="" textlink="">
      <xdr:nvSpPr>
        <xdr:cNvPr id="72" name="【道路】&#10;有形固定資産減価償却率該当値テキスト">
          <a:extLst>
            <a:ext uri="{FF2B5EF4-FFF2-40B4-BE49-F238E27FC236}">
              <a16:creationId xmlns:a16="http://schemas.microsoft.com/office/drawing/2014/main" id="{E6848262-49D1-490F-AEA7-5BA5FFEE19B5}"/>
            </a:ext>
          </a:extLst>
        </xdr:cNvPr>
        <xdr:cNvSpPr txBox="1"/>
      </xdr:nvSpPr>
      <xdr:spPr>
        <a:xfrm>
          <a:off x="4673600" y="604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151130</xdr:rowOff>
    </xdr:from>
    <xdr:to>
      <xdr:col>20</xdr:col>
      <xdr:colOff>38100</xdr:colOff>
      <xdr:row>36</xdr:row>
      <xdr:rowOff>81280</xdr:rowOff>
    </xdr:to>
    <xdr:sp macro="" textlink="">
      <xdr:nvSpPr>
        <xdr:cNvPr id="73" name="楕円 72">
          <a:extLst>
            <a:ext uri="{FF2B5EF4-FFF2-40B4-BE49-F238E27FC236}">
              <a16:creationId xmlns:a16="http://schemas.microsoft.com/office/drawing/2014/main" id="{1F7ADC53-F916-403A-B776-38890FC4B386}"/>
            </a:ext>
          </a:extLst>
        </xdr:cNvPr>
        <xdr:cNvSpPr/>
      </xdr:nvSpPr>
      <xdr:spPr>
        <a:xfrm>
          <a:off x="3746500" y="615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30480</xdr:rowOff>
    </xdr:from>
    <xdr:to>
      <xdr:col>24</xdr:col>
      <xdr:colOff>63500</xdr:colOff>
      <xdr:row>36</xdr:row>
      <xdr:rowOff>73914</xdr:rowOff>
    </xdr:to>
    <xdr:cxnSp macro="">
      <xdr:nvCxnSpPr>
        <xdr:cNvPr id="74" name="直線コネクタ 73">
          <a:extLst>
            <a:ext uri="{FF2B5EF4-FFF2-40B4-BE49-F238E27FC236}">
              <a16:creationId xmlns:a16="http://schemas.microsoft.com/office/drawing/2014/main" id="{ACFD8675-6337-4392-B784-C8DFB519E556}"/>
            </a:ext>
          </a:extLst>
        </xdr:cNvPr>
        <xdr:cNvCxnSpPr/>
      </xdr:nvCxnSpPr>
      <xdr:spPr>
        <a:xfrm>
          <a:off x="3797300" y="6202680"/>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119126</xdr:rowOff>
    </xdr:from>
    <xdr:to>
      <xdr:col>15</xdr:col>
      <xdr:colOff>101600</xdr:colOff>
      <xdr:row>36</xdr:row>
      <xdr:rowOff>49276</xdr:rowOff>
    </xdr:to>
    <xdr:sp macro="" textlink="">
      <xdr:nvSpPr>
        <xdr:cNvPr id="75" name="楕円 74">
          <a:extLst>
            <a:ext uri="{FF2B5EF4-FFF2-40B4-BE49-F238E27FC236}">
              <a16:creationId xmlns:a16="http://schemas.microsoft.com/office/drawing/2014/main" id="{5F4D46DF-E082-45A0-AE6C-60DEF3D666A3}"/>
            </a:ext>
          </a:extLst>
        </xdr:cNvPr>
        <xdr:cNvSpPr/>
      </xdr:nvSpPr>
      <xdr:spPr>
        <a:xfrm>
          <a:off x="2857500" y="6119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169926</xdr:rowOff>
    </xdr:from>
    <xdr:to>
      <xdr:col>19</xdr:col>
      <xdr:colOff>177800</xdr:colOff>
      <xdr:row>36</xdr:row>
      <xdr:rowOff>30480</xdr:rowOff>
    </xdr:to>
    <xdr:cxnSp macro="">
      <xdr:nvCxnSpPr>
        <xdr:cNvPr id="76" name="直線コネクタ 75">
          <a:extLst>
            <a:ext uri="{FF2B5EF4-FFF2-40B4-BE49-F238E27FC236}">
              <a16:creationId xmlns:a16="http://schemas.microsoft.com/office/drawing/2014/main" id="{9360F06A-5DED-4450-9961-4466C593D8A0}"/>
            </a:ext>
          </a:extLst>
        </xdr:cNvPr>
        <xdr:cNvCxnSpPr/>
      </xdr:nvCxnSpPr>
      <xdr:spPr>
        <a:xfrm>
          <a:off x="2908300" y="617067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116840</xdr:rowOff>
    </xdr:from>
    <xdr:to>
      <xdr:col>10</xdr:col>
      <xdr:colOff>165100</xdr:colOff>
      <xdr:row>36</xdr:row>
      <xdr:rowOff>46990</xdr:rowOff>
    </xdr:to>
    <xdr:sp macro="" textlink="">
      <xdr:nvSpPr>
        <xdr:cNvPr id="77" name="楕円 76">
          <a:extLst>
            <a:ext uri="{FF2B5EF4-FFF2-40B4-BE49-F238E27FC236}">
              <a16:creationId xmlns:a16="http://schemas.microsoft.com/office/drawing/2014/main" id="{A5F837E2-105B-4231-8DBC-393B5481AAE0}"/>
            </a:ext>
          </a:extLst>
        </xdr:cNvPr>
        <xdr:cNvSpPr/>
      </xdr:nvSpPr>
      <xdr:spPr>
        <a:xfrm>
          <a:off x="1968500" y="6117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167640</xdr:rowOff>
    </xdr:from>
    <xdr:to>
      <xdr:col>15</xdr:col>
      <xdr:colOff>50800</xdr:colOff>
      <xdr:row>35</xdr:row>
      <xdr:rowOff>169926</xdr:rowOff>
    </xdr:to>
    <xdr:cxnSp macro="">
      <xdr:nvCxnSpPr>
        <xdr:cNvPr id="78" name="直線コネクタ 77">
          <a:extLst>
            <a:ext uri="{FF2B5EF4-FFF2-40B4-BE49-F238E27FC236}">
              <a16:creationId xmlns:a16="http://schemas.microsoft.com/office/drawing/2014/main" id="{B69F5999-69EF-4C6F-AA89-936A73A2E91C}"/>
            </a:ext>
          </a:extLst>
        </xdr:cNvPr>
        <xdr:cNvCxnSpPr/>
      </xdr:nvCxnSpPr>
      <xdr:spPr>
        <a:xfrm>
          <a:off x="2019300" y="6168390"/>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71120</xdr:rowOff>
    </xdr:from>
    <xdr:to>
      <xdr:col>6</xdr:col>
      <xdr:colOff>38100</xdr:colOff>
      <xdr:row>36</xdr:row>
      <xdr:rowOff>1270</xdr:rowOff>
    </xdr:to>
    <xdr:sp macro="" textlink="">
      <xdr:nvSpPr>
        <xdr:cNvPr id="79" name="楕円 78">
          <a:extLst>
            <a:ext uri="{FF2B5EF4-FFF2-40B4-BE49-F238E27FC236}">
              <a16:creationId xmlns:a16="http://schemas.microsoft.com/office/drawing/2014/main" id="{6B832F48-40CE-4D55-8E7B-2D6BEE24BACC}"/>
            </a:ext>
          </a:extLst>
        </xdr:cNvPr>
        <xdr:cNvSpPr/>
      </xdr:nvSpPr>
      <xdr:spPr>
        <a:xfrm>
          <a:off x="1079500" y="607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121920</xdr:rowOff>
    </xdr:from>
    <xdr:to>
      <xdr:col>10</xdr:col>
      <xdr:colOff>114300</xdr:colOff>
      <xdr:row>35</xdr:row>
      <xdr:rowOff>167640</xdr:rowOff>
    </xdr:to>
    <xdr:cxnSp macro="">
      <xdr:nvCxnSpPr>
        <xdr:cNvPr id="80" name="直線コネクタ 79">
          <a:extLst>
            <a:ext uri="{FF2B5EF4-FFF2-40B4-BE49-F238E27FC236}">
              <a16:creationId xmlns:a16="http://schemas.microsoft.com/office/drawing/2014/main" id="{17D5FE4C-ADE0-4BD8-97B3-FEE6F8A4BCF9}"/>
            </a:ext>
          </a:extLst>
        </xdr:cNvPr>
        <xdr:cNvCxnSpPr/>
      </xdr:nvCxnSpPr>
      <xdr:spPr>
        <a:xfrm>
          <a:off x="1130300" y="612267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65549</xdr:rowOff>
    </xdr:from>
    <xdr:ext cx="405111" cy="259045"/>
    <xdr:sp macro="" textlink="">
      <xdr:nvSpPr>
        <xdr:cNvPr id="81" name="n_1aveValue【道路】&#10;有形固定資産減価償却率">
          <a:extLst>
            <a:ext uri="{FF2B5EF4-FFF2-40B4-BE49-F238E27FC236}">
              <a16:creationId xmlns:a16="http://schemas.microsoft.com/office/drawing/2014/main" id="{98F47454-A197-427F-8B97-BB79447311FF}"/>
            </a:ext>
          </a:extLst>
        </xdr:cNvPr>
        <xdr:cNvSpPr txBox="1"/>
      </xdr:nvSpPr>
      <xdr:spPr>
        <a:xfrm>
          <a:off x="3582044" y="6409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31259</xdr:rowOff>
    </xdr:from>
    <xdr:ext cx="405111" cy="259045"/>
    <xdr:sp macro="" textlink="">
      <xdr:nvSpPr>
        <xdr:cNvPr id="82" name="n_2aveValue【道路】&#10;有形固定資産減価償却率">
          <a:extLst>
            <a:ext uri="{FF2B5EF4-FFF2-40B4-BE49-F238E27FC236}">
              <a16:creationId xmlns:a16="http://schemas.microsoft.com/office/drawing/2014/main" id="{37835CD6-C76C-44FC-A7E8-A376F9A51897}"/>
            </a:ext>
          </a:extLst>
        </xdr:cNvPr>
        <xdr:cNvSpPr txBox="1"/>
      </xdr:nvSpPr>
      <xdr:spPr>
        <a:xfrm>
          <a:off x="2705744" y="6374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3827</xdr:rowOff>
    </xdr:from>
    <xdr:ext cx="405111" cy="259045"/>
    <xdr:sp macro="" textlink="">
      <xdr:nvSpPr>
        <xdr:cNvPr id="83" name="n_3aveValue【道路】&#10;有形固定資産減価償却率">
          <a:extLst>
            <a:ext uri="{FF2B5EF4-FFF2-40B4-BE49-F238E27FC236}">
              <a16:creationId xmlns:a16="http://schemas.microsoft.com/office/drawing/2014/main" id="{2B2C2030-EBAF-40D1-B16C-5DA0539C13A8}"/>
            </a:ext>
          </a:extLst>
        </xdr:cNvPr>
        <xdr:cNvSpPr txBox="1"/>
      </xdr:nvSpPr>
      <xdr:spPr>
        <a:xfrm>
          <a:off x="1816744" y="6347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92981</xdr:rowOff>
    </xdr:from>
    <xdr:ext cx="405111" cy="259045"/>
    <xdr:sp macro="" textlink="">
      <xdr:nvSpPr>
        <xdr:cNvPr id="84" name="n_4aveValue【道路】&#10;有形固定資産減価償却率">
          <a:extLst>
            <a:ext uri="{FF2B5EF4-FFF2-40B4-BE49-F238E27FC236}">
              <a16:creationId xmlns:a16="http://schemas.microsoft.com/office/drawing/2014/main" id="{0A58F7BA-8CF9-4C4C-81A0-7A6A424D0154}"/>
            </a:ext>
          </a:extLst>
        </xdr:cNvPr>
        <xdr:cNvSpPr txBox="1"/>
      </xdr:nvSpPr>
      <xdr:spPr>
        <a:xfrm>
          <a:off x="927744" y="6265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97807</xdr:rowOff>
    </xdr:from>
    <xdr:ext cx="405111" cy="259045"/>
    <xdr:sp macro="" textlink="">
      <xdr:nvSpPr>
        <xdr:cNvPr id="85" name="n_1mainValue【道路】&#10;有形固定資産減価償却率">
          <a:extLst>
            <a:ext uri="{FF2B5EF4-FFF2-40B4-BE49-F238E27FC236}">
              <a16:creationId xmlns:a16="http://schemas.microsoft.com/office/drawing/2014/main" id="{E3A79005-4074-4222-A286-7F50ED2EC15B}"/>
            </a:ext>
          </a:extLst>
        </xdr:cNvPr>
        <xdr:cNvSpPr txBox="1"/>
      </xdr:nvSpPr>
      <xdr:spPr>
        <a:xfrm>
          <a:off x="3582044" y="592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65803</xdr:rowOff>
    </xdr:from>
    <xdr:ext cx="405111" cy="259045"/>
    <xdr:sp macro="" textlink="">
      <xdr:nvSpPr>
        <xdr:cNvPr id="86" name="n_2mainValue【道路】&#10;有形固定資産減価償却率">
          <a:extLst>
            <a:ext uri="{FF2B5EF4-FFF2-40B4-BE49-F238E27FC236}">
              <a16:creationId xmlns:a16="http://schemas.microsoft.com/office/drawing/2014/main" id="{196F81C2-51A4-4DC9-B76E-786F56B0B7C7}"/>
            </a:ext>
          </a:extLst>
        </xdr:cNvPr>
        <xdr:cNvSpPr txBox="1"/>
      </xdr:nvSpPr>
      <xdr:spPr>
        <a:xfrm>
          <a:off x="2705744" y="5895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63517</xdr:rowOff>
    </xdr:from>
    <xdr:ext cx="405111" cy="259045"/>
    <xdr:sp macro="" textlink="">
      <xdr:nvSpPr>
        <xdr:cNvPr id="87" name="n_3mainValue【道路】&#10;有形固定資産減価償却率">
          <a:extLst>
            <a:ext uri="{FF2B5EF4-FFF2-40B4-BE49-F238E27FC236}">
              <a16:creationId xmlns:a16="http://schemas.microsoft.com/office/drawing/2014/main" id="{F0831150-8BEE-417E-8519-096A5DA00096}"/>
            </a:ext>
          </a:extLst>
        </xdr:cNvPr>
        <xdr:cNvSpPr txBox="1"/>
      </xdr:nvSpPr>
      <xdr:spPr>
        <a:xfrm>
          <a:off x="1816744" y="5892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17797</xdr:rowOff>
    </xdr:from>
    <xdr:ext cx="405111" cy="259045"/>
    <xdr:sp macro="" textlink="">
      <xdr:nvSpPr>
        <xdr:cNvPr id="88" name="n_4mainValue【道路】&#10;有形固定資産減価償却率">
          <a:extLst>
            <a:ext uri="{FF2B5EF4-FFF2-40B4-BE49-F238E27FC236}">
              <a16:creationId xmlns:a16="http://schemas.microsoft.com/office/drawing/2014/main" id="{DF7AACA5-375C-4C59-970F-7415ADF06F08}"/>
            </a:ext>
          </a:extLst>
        </xdr:cNvPr>
        <xdr:cNvSpPr txBox="1"/>
      </xdr:nvSpPr>
      <xdr:spPr>
        <a:xfrm>
          <a:off x="927744" y="584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91B4CE9F-6208-454E-86BA-8EE78716D88E}"/>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7301E3D5-6EB6-4E6F-9831-6ADA675517B1}"/>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EC0787C6-6EB6-491E-B639-9D6C6C14561B}"/>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4DC22B99-9612-404E-A23C-C985B922EECC}"/>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FCE4C67E-98D3-4C0D-8B4A-C5F9CB57D449}"/>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B82CD88A-E77C-4954-AD9F-B4E016EEBF6B}"/>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C7F1944F-79C4-4DFB-A12C-58338F0F10EF}"/>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9627D8E6-538D-4E44-97C1-6E9DB2C641B8}"/>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1552C0AB-9211-4412-A57C-3CE922C65788}"/>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B27CB7B8-8609-44C5-B20D-51B6685CEFA8}"/>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31D5AC13-9272-4B47-83C7-CF93FA561537}"/>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958973A5-60A8-405E-8FAE-FB51882179FE}"/>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255530A5-03FA-4580-9087-63FC06C0189C}"/>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a:extLst>
            <a:ext uri="{FF2B5EF4-FFF2-40B4-BE49-F238E27FC236}">
              <a16:creationId xmlns:a16="http://schemas.microsoft.com/office/drawing/2014/main" id="{FC92F399-F414-40E7-B3E4-22F0E9A14FED}"/>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A03DD2C2-FE3F-408E-BF70-5BF76CE4E9E3}"/>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4" name="テキスト ボックス 103">
          <a:extLst>
            <a:ext uri="{FF2B5EF4-FFF2-40B4-BE49-F238E27FC236}">
              <a16:creationId xmlns:a16="http://schemas.microsoft.com/office/drawing/2014/main" id="{BD5E1357-5EEB-46B6-B3CB-A92048992BF8}"/>
            </a:ext>
          </a:extLst>
        </xdr:cNvPr>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109D7C3D-B851-49F4-99DA-EFA57F4AA262}"/>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6" name="テキスト ボックス 105">
          <a:extLst>
            <a:ext uri="{FF2B5EF4-FFF2-40B4-BE49-F238E27FC236}">
              <a16:creationId xmlns:a16="http://schemas.microsoft.com/office/drawing/2014/main" id="{8D28F660-51B3-4FA0-912C-A0ED9BF4D5C0}"/>
            </a:ext>
          </a:extLst>
        </xdr:cNvPr>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571DCEB6-3A08-4589-A2B8-C76B335839AE}"/>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08" name="テキスト ボックス 107">
          <a:extLst>
            <a:ext uri="{FF2B5EF4-FFF2-40B4-BE49-F238E27FC236}">
              <a16:creationId xmlns:a16="http://schemas.microsoft.com/office/drawing/2014/main" id="{087929DC-EFD8-4608-898F-972F23AF7C2D}"/>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3838EE7A-54B4-4FD5-8C3D-1A7A29D84608}"/>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a:extLst>
            <a:ext uri="{FF2B5EF4-FFF2-40B4-BE49-F238E27FC236}">
              <a16:creationId xmlns:a16="http://schemas.microsoft.com/office/drawing/2014/main" id="{404C0C62-30C6-403F-BA8F-68FA3FBAB64C}"/>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541F8FDC-6744-43FB-BD55-B1D5DE5EF93B}"/>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46276</xdr:rowOff>
    </xdr:from>
    <xdr:to>
      <xdr:col>54</xdr:col>
      <xdr:colOff>189865</xdr:colOff>
      <xdr:row>41</xdr:row>
      <xdr:rowOff>145984</xdr:rowOff>
    </xdr:to>
    <xdr:cxnSp macro="">
      <xdr:nvCxnSpPr>
        <xdr:cNvPr id="112" name="直線コネクタ 111">
          <a:extLst>
            <a:ext uri="{FF2B5EF4-FFF2-40B4-BE49-F238E27FC236}">
              <a16:creationId xmlns:a16="http://schemas.microsoft.com/office/drawing/2014/main" id="{5EC5EDA8-A45C-48A7-AE24-2577E808E229}"/>
            </a:ext>
          </a:extLst>
        </xdr:cNvPr>
        <xdr:cNvCxnSpPr/>
      </xdr:nvCxnSpPr>
      <xdr:spPr>
        <a:xfrm flipV="1">
          <a:off x="10476865" y="5704126"/>
          <a:ext cx="0" cy="1471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149811</xdr:rowOff>
    </xdr:from>
    <xdr:ext cx="469744" cy="259045"/>
    <xdr:sp macro="" textlink="">
      <xdr:nvSpPr>
        <xdr:cNvPr id="113" name="【道路】&#10;一人当たり延長最小値テキスト">
          <a:extLst>
            <a:ext uri="{FF2B5EF4-FFF2-40B4-BE49-F238E27FC236}">
              <a16:creationId xmlns:a16="http://schemas.microsoft.com/office/drawing/2014/main" id="{4DC42EEB-9492-442E-94A7-F9C77303E147}"/>
            </a:ext>
          </a:extLst>
        </xdr:cNvPr>
        <xdr:cNvSpPr txBox="1"/>
      </xdr:nvSpPr>
      <xdr:spPr>
        <a:xfrm>
          <a:off x="10515600" y="7179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145984</xdr:rowOff>
    </xdr:from>
    <xdr:to>
      <xdr:col>55</xdr:col>
      <xdr:colOff>88900</xdr:colOff>
      <xdr:row>41</xdr:row>
      <xdr:rowOff>145984</xdr:rowOff>
    </xdr:to>
    <xdr:cxnSp macro="">
      <xdr:nvCxnSpPr>
        <xdr:cNvPr id="114" name="直線コネクタ 113">
          <a:extLst>
            <a:ext uri="{FF2B5EF4-FFF2-40B4-BE49-F238E27FC236}">
              <a16:creationId xmlns:a16="http://schemas.microsoft.com/office/drawing/2014/main" id="{53F6B67D-606C-4CB8-B2B5-7F3CB625F613}"/>
            </a:ext>
          </a:extLst>
        </xdr:cNvPr>
        <xdr:cNvCxnSpPr/>
      </xdr:nvCxnSpPr>
      <xdr:spPr>
        <a:xfrm>
          <a:off x="10388600" y="7175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164403</xdr:rowOff>
    </xdr:from>
    <xdr:ext cx="599010" cy="259045"/>
    <xdr:sp macro="" textlink="">
      <xdr:nvSpPr>
        <xdr:cNvPr id="115" name="【道路】&#10;一人当たり延長最大値テキスト">
          <a:extLst>
            <a:ext uri="{FF2B5EF4-FFF2-40B4-BE49-F238E27FC236}">
              <a16:creationId xmlns:a16="http://schemas.microsoft.com/office/drawing/2014/main" id="{2A7ABD61-B9C8-4B1B-8528-71F9EED14102}"/>
            </a:ext>
          </a:extLst>
        </xdr:cNvPr>
        <xdr:cNvSpPr txBox="1"/>
      </xdr:nvSpPr>
      <xdr:spPr>
        <a:xfrm>
          <a:off x="10515600" y="5479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46276</xdr:rowOff>
    </xdr:from>
    <xdr:to>
      <xdr:col>55</xdr:col>
      <xdr:colOff>88900</xdr:colOff>
      <xdr:row>33</xdr:row>
      <xdr:rowOff>46276</xdr:rowOff>
    </xdr:to>
    <xdr:cxnSp macro="">
      <xdr:nvCxnSpPr>
        <xdr:cNvPr id="116" name="直線コネクタ 115">
          <a:extLst>
            <a:ext uri="{FF2B5EF4-FFF2-40B4-BE49-F238E27FC236}">
              <a16:creationId xmlns:a16="http://schemas.microsoft.com/office/drawing/2014/main" id="{0D8C9C0E-375B-40A6-8C91-311FECC40520}"/>
            </a:ext>
          </a:extLst>
        </xdr:cNvPr>
        <xdr:cNvCxnSpPr/>
      </xdr:nvCxnSpPr>
      <xdr:spPr>
        <a:xfrm>
          <a:off x="10388600" y="5704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53832</xdr:rowOff>
    </xdr:from>
    <xdr:ext cx="534377" cy="259045"/>
    <xdr:sp macro="" textlink="">
      <xdr:nvSpPr>
        <xdr:cNvPr id="117" name="【道路】&#10;一人当たり延長平均値テキスト">
          <a:extLst>
            <a:ext uri="{FF2B5EF4-FFF2-40B4-BE49-F238E27FC236}">
              <a16:creationId xmlns:a16="http://schemas.microsoft.com/office/drawing/2014/main" id="{14BA9352-6D24-45FF-8459-3D21BD781374}"/>
            </a:ext>
          </a:extLst>
        </xdr:cNvPr>
        <xdr:cNvSpPr txBox="1"/>
      </xdr:nvSpPr>
      <xdr:spPr>
        <a:xfrm>
          <a:off x="10515600" y="65689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30955</xdr:rowOff>
    </xdr:from>
    <xdr:to>
      <xdr:col>55</xdr:col>
      <xdr:colOff>50800</xdr:colOff>
      <xdr:row>39</xdr:row>
      <xdr:rowOff>132555</xdr:rowOff>
    </xdr:to>
    <xdr:sp macro="" textlink="">
      <xdr:nvSpPr>
        <xdr:cNvPr id="118" name="フローチャート: 判断 117">
          <a:extLst>
            <a:ext uri="{FF2B5EF4-FFF2-40B4-BE49-F238E27FC236}">
              <a16:creationId xmlns:a16="http://schemas.microsoft.com/office/drawing/2014/main" id="{99635361-343B-4864-850F-83F26801BD1A}"/>
            </a:ext>
          </a:extLst>
        </xdr:cNvPr>
        <xdr:cNvSpPr/>
      </xdr:nvSpPr>
      <xdr:spPr>
        <a:xfrm>
          <a:off x="10426700" y="6717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86451</xdr:rowOff>
    </xdr:from>
    <xdr:to>
      <xdr:col>50</xdr:col>
      <xdr:colOff>165100</xdr:colOff>
      <xdr:row>40</xdr:row>
      <xdr:rowOff>16601</xdr:rowOff>
    </xdr:to>
    <xdr:sp macro="" textlink="">
      <xdr:nvSpPr>
        <xdr:cNvPr id="119" name="フローチャート: 判断 118">
          <a:extLst>
            <a:ext uri="{FF2B5EF4-FFF2-40B4-BE49-F238E27FC236}">
              <a16:creationId xmlns:a16="http://schemas.microsoft.com/office/drawing/2014/main" id="{4ACDEB09-E4BC-4488-A6F3-20A86F8A29D9}"/>
            </a:ext>
          </a:extLst>
        </xdr:cNvPr>
        <xdr:cNvSpPr/>
      </xdr:nvSpPr>
      <xdr:spPr>
        <a:xfrm>
          <a:off x="9588500" y="6773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92143</xdr:rowOff>
    </xdr:from>
    <xdr:to>
      <xdr:col>46</xdr:col>
      <xdr:colOff>38100</xdr:colOff>
      <xdr:row>40</xdr:row>
      <xdr:rowOff>22293</xdr:rowOff>
    </xdr:to>
    <xdr:sp macro="" textlink="">
      <xdr:nvSpPr>
        <xdr:cNvPr id="120" name="フローチャート: 判断 119">
          <a:extLst>
            <a:ext uri="{FF2B5EF4-FFF2-40B4-BE49-F238E27FC236}">
              <a16:creationId xmlns:a16="http://schemas.microsoft.com/office/drawing/2014/main" id="{FC886D17-A959-4FD9-838E-689DEA4F479B}"/>
            </a:ext>
          </a:extLst>
        </xdr:cNvPr>
        <xdr:cNvSpPr/>
      </xdr:nvSpPr>
      <xdr:spPr>
        <a:xfrm>
          <a:off x="8699500" y="6778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99016</xdr:rowOff>
    </xdr:from>
    <xdr:to>
      <xdr:col>41</xdr:col>
      <xdr:colOff>101600</xdr:colOff>
      <xdr:row>40</xdr:row>
      <xdr:rowOff>29166</xdr:rowOff>
    </xdr:to>
    <xdr:sp macro="" textlink="">
      <xdr:nvSpPr>
        <xdr:cNvPr id="121" name="フローチャート: 判断 120">
          <a:extLst>
            <a:ext uri="{FF2B5EF4-FFF2-40B4-BE49-F238E27FC236}">
              <a16:creationId xmlns:a16="http://schemas.microsoft.com/office/drawing/2014/main" id="{85600D6A-62DB-4163-8F42-47FA57C4B3C6}"/>
            </a:ext>
          </a:extLst>
        </xdr:cNvPr>
        <xdr:cNvSpPr/>
      </xdr:nvSpPr>
      <xdr:spPr>
        <a:xfrm>
          <a:off x="7810500" y="6785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94186</xdr:rowOff>
    </xdr:from>
    <xdr:to>
      <xdr:col>36</xdr:col>
      <xdr:colOff>165100</xdr:colOff>
      <xdr:row>40</xdr:row>
      <xdr:rowOff>24336</xdr:rowOff>
    </xdr:to>
    <xdr:sp macro="" textlink="">
      <xdr:nvSpPr>
        <xdr:cNvPr id="122" name="フローチャート: 判断 121">
          <a:extLst>
            <a:ext uri="{FF2B5EF4-FFF2-40B4-BE49-F238E27FC236}">
              <a16:creationId xmlns:a16="http://schemas.microsoft.com/office/drawing/2014/main" id="{ED8BB44B-F554-4DAB-8490-C4C24E97B562}"/>
            </a:ext>
          </a:extLst>
        </xdr:cNvPr>
        <xdr:cNvSpPr/>
      </xdr:nvSpPr>
      <xdr:spPr>
        <a:xfrm>
          <a:off x="6921500" y="678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86DFDDE-62BF-49B0-8A33-168E661DE581}"/>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42544096-3E5C-45A5-9F87-8962333B8012}"/>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26C8CBF4-18EB-4441-B557-9BA8132D9E35}"/>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9AF76DDE-CB2E-4456-95B7-FA62907CA1C1}"/>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86C60603-6203-49D6-A653-96C62F212152}"/>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94079</xdr:rowOff>
    </xdr:from>
    <xdr:to>
      <xdr:col>55</xdr:col>
      <xdr:colOff>50800</xdr:colOff>
      <xdr:row>40</xdr:row>
      <xdr:rowOff>24229</xdr:rowOff>
    </xdr:to>
    <xdr:sp macro="" textlink="">
      <xdr:nvSpPr>
        <xdr:cNvPr id="128" name="楕円 127">
          <a:extLst>
            <a:ext uri="{FF2B5EF4-FFF2-40B4-BE49-F238E27FC236}">
              <a16:creationId xmlns:a16="http://schemas.microsoft.com/office/drawing/2014/main" id="{3FDFB22A-6E61-42C5-ACBC-F088BB453793}"/>
            </a:ext>
          </a:extLst>
        </xdr:cNvPr>
        <xdr:cNvSpPr/>
      </xdr:nvSpPr>
      <xdr:spPr>
        <a:xfrm>
          <a:off x="10426700" y="6780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72506</xdr:rowOff>
    </xdr:from>
    <xdr:ext cx="534377" cy="259045"/>
    <xdr:sp macro="" textlink="">
      <xdr:nvSpPr>
        <xdr:cNvPr id="129" name="【道路】&#10;一人当たり延長該当値テキスト">
          <a:extLst>
            <a:ext uri="{FF2B5EF4-FFF2-40B4-BE49-F238E27FC236}">
              <a16:creationId xmlns:a16="http://schemas.microsoft.com/office/drawing/2014/main" id="{3934D06B-0212-488D-ADF3-D65C5649A65F}"/>
            </a:ext>
          </a:extLst>
        </xdr:cNvPr>
        <xdr:cNvSpPr txBox="1"/>
      </xdr:nvSpPr>
      <xdr:spPr>
        <a:xfrm>
          <a:off x="10515600" y="6759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101021</xdr:rowOff>
    </xdr:from>
    <xdr:to>
      <xdr:col>50</xdr:col>
      <xdr:colOff>165100</xdr:colOff>
      <xdr:row>40</xdr:row>
      <xdr:rowOff>31171</xdr:rowOff>
    </xdr:to>
    <xdr:sp macro="" textlink="">
      <xdr:nvSpPr>
        <xdr:cNvPr id="130" name="楕円 129">
          <a:extLst>
            <a:ext uri="{FF2B5EF4-FFF2-40B4-BE49-F238E27FC236}">
              <a16:creationId xmlns:a16="http://schemas.microsoft.com/office/drawing/2014/main" id="{34AC2CA0-633A-4F14-ACE7-5FF06774B653}"/>
            </a:ext>
          </a:extLst>
        </xdr:cNvPr>
        <xdr:cNvSpPr/>
      </xdr:nvSpPr>
      <xdr:spPr>
        <a:xfrm>
          <a:off x="9588500" y="6787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144879</xdr:rowOff>
    </xdr:from>
    <xdr:to>
      <xdr:col>55</xdr:col>
      <xdr:colOff>0</xdr:colOff>
      <xdr:row>39</xdr:row>
      <xdr:rowOff>151821</xdr:rowOff>
    </xdr:to>
    <xdr:cxnSp macro="">
      <xdr:nvCxnSpPr>
        <xdr:cNvPr id="131" name="直線コネクタ 130">
          <a:extLst>
            <a:ext uri="{FF2B5EF4-FFF2-40B4-BE49-F238E27FC236}">
              <a16:creationId xmlns:a16="http://schemas.microsoft.com/office/drawing/2014/main" id="{B33B0C6E-0120-4B41-A2B7-75F53D475B27}"/>
            </a:ext>
          </a:extLst>
        </xdr:cNvPr>
        <xdr:cNvCxnSpPr/>
      </xdr:nvCxnSpPr>
      <xdr:spPr>
        <a:xfrm flipV="1">
          <a:off x="9639300" y="6831429"/>
          <a:ext cx="838200" cy="6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105304</xdr:rowOff>
    </xdr:from>
    <xdr:to>
      <xdr:col>46</xdr:col>
      <xdr:colOff>38100</xdr:colOff>
      <xdr:row>40</xdr:row>
      <xdr:rowOff>35454</xdr:rowOff>
    </xdr:to>
    <xdr:sp macro="" textlink="">
      <xdr:nvSpPr>
        <xdr:cNvPr id="132" name="楕円 131">
          <a:extLst>
            <a:ext uri="{FF2B5EF4-FFF2-40B4-BE49-F238E27FC236}">
              <a16:creationId xmlns:a16="http://schemas.microsoft.com/office/drawing/2014/main" id="{52B1D40C-71A4-42E9-A214-AE180C671769}"/>
            </a:ext>
          </a:extLst>
        </xdr:cNvPr>
        <xdr:cNvSpPr/>
      </xdr:nvSpPr>
      <xdr:spPr>
        <a:xfrm>
          <a:off x="8699500" y="6791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151821</xdr:rowOff>
    </xdr:from>
    <xdr:to>
      <xdr:col>50</xdr:col>
      <xdr:colOff>114300</xdr:colOff>
      <xdr:row>39</xdr:row>
      <xdr:rowOff>156104</xdr:rowOff>
    </xdr:to>
    <xdr:cxnSp macro="">
      <xdr:nvCxnSpPr>
        <xdr:cNvPr id="133" name="直線コネクタ 132">
          <a:extLst>
            <a:ext uri="{FF2B5EF4-FFF2-40B4-BE49-F238E27FC236}">
              <a16:creationId xmlns:a16="http://schemas.microsoft.com/office/drawing/2014/main" id="{8B93CD00-75E5-489F-ACD5-896FD93326DA}"/>
            </a:ext>
          </a:extLst>
        </xdr:cNvPr>
        <xdr:cNvCxnSpPr/>
      </xdr:nvCxnSpPr>
      <xdr:spPr>
        <a:xfrm flipV="1">
          <a:off x="8750300" y="6838371"/>
          <a:ext cx="889000" cy="4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111978</xdr:rowOff>
    </xdr:from>
    <xdr:to>
      <xdr:col>41</xdr:col>
      <xdr:colOff>101600</xdr:colOff>
      <xdr:row>40</xdr:row>
      <xdr:rowOff>42128</xdr:rowOff>
    </xdr:to>
    <xdr:sp macro="" textlink="">
      <xdr:nvSpPr>
        <xdr:cNvPr id="134" name="楕円 133">
          <a:extLst>
            <a:ext uri="{FF2B5EF4-FFF2-40B4-BE49-F238E27FC236}">
              <a16:creationId xmlns:a16="http://schemas.microsoft.com/office/drawing/2014/main" id="{F9ADDD38-2321-4540-910E-6D129D72A599}"/>
            </a:ext>
          </a:extLst>
        </xdr:cNvPr>
        <xdr:cNvSpPr/>
      </xdr:nvSpPr>
      <xdr:spPr>
        <a:xfrm>
          <a:off x="7810500" y="679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156104</xdr:rowOff>
    </xdr:from>
    <xdr:to>
      <xdr:col>45</xdr:col>
      <xdr:colOff>177800</xdr:colOff>
      <xdr:row>39</xdr:row>
      <xdr:rowOff>162778</xdr:rowOff>
    </xdr:to>
    <xdr:cxnSp macro="">
      <xdr:nvCxnSpPr>
        <xdr:cNvPr id="135" name="直線コネクタ 134">
          <a:extLst>
            <a:ext uri="{FF2B5EF4-FFF2-40B4-BE49-F238E27FC236}">
              <a16:creationId xmlns:a16="http://schemas.microsoft.com/office/drawing/2014/main" id="{FED10084-BD55-4A42-997E-706932049568}"/>
            </a:ext>
          </a:extLst>
        </xdr:cNvPr>
        <xdr:cNvCxnSpPr/>
      </xdr:nvCxnSpPr>
      <xdr:spPr>
        <a:xfrm flipV="1">
          <a:off x="7861300" y="6842654"/>
          <a:ext cx="889000" cy="6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122319</xdr:rowOff>
    </xdr:from>
    <xdr:to>
      <xdr:col>36</xdr:col>
      <xdr:colOff>165100</xdr:colOff>
      <xdr:row>40</xdr:row>
      <xdr:rowOff>52469</xdr:rowOff>
    </xdr:to>
    <xdr:sp macro="" textlink="">
      <xdr:nvSpPr>
        <xdr:cNvPr id="136" name="楕円 135">
          <a:extLst>
            <a:ext uri="{FF2B5EF4-FFF2-40B4-BE49-F238E27FC236}">
              <a16:creationId xmlns:a16="http://schemas.microsoft.com/office/drawing/2014/main" id="{A1F1A578-08DE-4929-8965-C6815C100E17}"/>
            </a:ext>
          </a:extLst>
        </xdr:cNvPr>
        <xdr:cNvSpPr/>
      </xdr:nvSpPr>
      <xdr:spPr>
        <a:xfrm>
          <a:off x="6921500" y="6808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162778</xdr:rowOff>
    </xdr:from>
    <xdr:to>
      <xdr:col>41</xdr:col>
      <xdr:colOff>50800</xdr:colOff>
      <xdr:row>40</xdr:row>
      <xdr:rowOff>1669</xdr:rowOff>
    </xdr:to>
    <xdr:cxnSp macro="">
      <xdr:nvCxnSpPr>
        <xdr:cNvPr id="137" name="直線コネクタ 136">
          <a:extLst>
            <a:ext uri="{FF2B5EF4-FFF2-40B4-BE49-F238E27FC236}">
              <a16:creationId xmlns:a16="http://schemas.microsoft.com/office/drawing/2014/main" id="{7890E9B5-98EA-460B-8453-0A9E6D065074}"/>
            </a:ext>
          </a:extLst>
        </xdr:cNvPr>
        <xdr:cNvCxnSpPr/>
      </xdr:nvCxnSpPr>
      <xdr:spPr>
        <a:xfrm flipV="1">
          <a:off x="6972300" y="6849328"/>
          <a:ext cx="8890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33128</xdr:rowOff>
    </xdr:from>
    <xdr:ext cx="534377" cy="259045"/>
    <xdr:sp macro="" textlink="">
      <xdr:nvSpPr>
        <xdr:cNvPr id="138" name="n_1aveValue【道路】&#10;一人当たり延長">
          <a:extLst>
            <a:ext uri="{FF2B5EF4-FFF2-40B4-BE49-F238E27FC236}">
              <a16:creationId xmlns:a16="http://schemas.microsoft.com/office/drawing/2014/main" id="{DE135253-C8DB-4AA8-83CF-5E1D759E48DA}"/>
            </a:ext>
          </a:extLst>
        </xdr:cNvPr>
        <xdr:cNvSpPr txBox="1"/>
      </xdr:nvSpPr>
      <xdr:spPr>
        <a:xfrm>
          <a:off x="9359411" y="6548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38820</xdr:rowOff>
    </xdr:from>
    <xdr:ext cx="534377" cy="259045"/>
    <xdr:sp macro="" textlink="">
      <xdr:nvSpPr>
        <xdr:cNvPr id="139" name="n_2aveValue【道路】&#10;一人当たり延長">
          <a:extLst>
            <a:ext uri="{FF2B5EF4-FFF2-40B4-BE49-F238E27FC236}">
              <a16:creationId xmlns:a16="http://schemas.microsoft.com/office/drawing/2014/main" id="{7BC3527B-1691-4E0B-9098-901C28CDD07D}"/>
            </a:ext>
          </a:extLst>
        </xdr:cNvPr>
        <xdr:cNvSpPr txBox="1"/>
      </xdr:nvSpPr>
      <xdr:spPr>
        <a:xfrm>
          <a:off x="8483111" y="6553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45693</xdr:rowOff>
    </xdr:from>
    <xdr:ext cx="534377" cy="259045"/>
    <xdr:sp macro="" textlink="">
      <xdr:nvSpPr>
        <xdr:cNvPr id="140" name="n_3aveValue【道路】&#10;一人当たり延長">
          <a:extLst>
            <a:ext uri="{FF2B5EF4-FFF2-40B4-BE49-F238E27FC236}">
              <a16:creationId xmlns:a16="http://schemas.microsoft.com/office/drawing/2014/main" id="{91D4C5A3-C834-47E8-BBCC-BC71A3654C11}"/>
            </a:ext>
          </a:extLst>
        </xdr:cNvPr>
        <xdr:cNvSpPr txBox="1"/>
      </xdr:nvSpPr>
      <xdr:spPr>
        <a:xfrm>
          <a:off x="7594111" y="6560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40863</xdr:rowOff>
    </xdr:from>
    <xdr:ext cx="534377" cy="259045"/>
    <xdr:sp macro="" textlink="">
      <xdr:nvSpPr>
        <xdr:cNvPr id="141" name="n_4aveValue【道路】&#10;一人当たり延長">
          <a:extLst>
            <a:ext uri="{FF2B5EF4-FFF2-40B4-BE49-F238E27FC236}">
              <a16:creationId xmlns:a16="http://schemas.microsoft.com/office/drawing/2014/main" id="{5B1FB516-0C29-4801-A694-4496453ABB56}"/>
            </a:ext>
          </a:extLst>
        </xdr:cNvPr>
        <xdr:cNvSpPr txBox="1"/>
      </xdr:nvSpPr>
      <xdr:spPr>
        <a:xfrm>
          <a:off x="6705111" y="6555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22298</xdr:rowOff>
    </xdr:from>
    <xdr:ext cx="534377" cy="259045"/>
    <xdr:sp macro="" textlink="">
      <xdr:nvSpPr>
        <xdr:cNvPr id="142" name="n_1mainValue【道路】&#10;一人当たり延長">
          <a:extLst>
            <a:ext uri="{FF2B5EF4-FFF2-40B4-BE49-F238E27FC236}">
              <a16:creationId xmlns:a16="http://schemas.microsoft.com/office/drawing/2014/main" id="{6A4431D3-449C-4CBB-B7C6-3BE34967CEB4}"/>
            </a:ext>
          </a:extLst>
        </xdr:cNvPr>
        <xdr:cNvSpPr txBox="1"/>
      </xdr:nvSpPr>
      <xdr:spPr>
        <a:xfrm>
          <a:off x="9359411" y="6880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26581</xdr:rowOff>
    </xdr:from>
    <xdr:ext cx="534377" cy="259045"/>
    <xdr:sp macro="" textlink="">
      <xdr:nvSpPr>
        <xdr:cNvPr id="143" name="n_2mainValue【道路】&#10;一人当たり延長">
          <a:extLst>
            <a:ext uri="{FF2B5EF4-FFF2-40B4-BE49-F238E27FC236}">
              <a16:creationId xmlns:a16="http://schemas.microsoft.com/office/drawing/2014/main" id="{85639795-645A-42EB-850E-5BC3E645CD3A}"/>
            </a:ext>
          </a:extLst>
        </xdr:cNvPr>
        <xdr:cNvSpPr txBox="1"/>
      </xdr:nvSpPr>
      <xdr:spPr>
        <a:xfrm>
          <a:off x="8483111" y="6884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33255</xdr:rowOff>
    </xdr:from>
    <xdr:ext cx="534377" cy="259045"/>
    <xdr:sp macro="" textlink="">
      <xdr:nvSpPr>
        <xdr:cNvPr id="144" name="n_3mainValue【道路】&#10;一人当たり延長">
          <a:extLst>
            <a:ext uri="{FF2B5EF4-FFF2-40B4-BE49-F238E27FC236}">
              <a16:creationId xmlns:a16="http://schemas.microsoft.com/office/drawing/2014/main" id="{ABB29D5A-4E8D-46C4-9524-E33C6985BA83}"/>
            </a:ext>
          </a:extLst>
        </xdr:cNvPr>
        <xdr:cNvSpPr txBox="1"/>
      </xdr:nvSpPr>
      <xdr:spPr>
        <a:xfrm>
          <a:off x="7594111" y="6891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43596</xdr:rowOff>
    </xdr:from>
    <xdr:ext cx="534377" cy="259045"/>
    <xdr:sp macro="" textlink="">
      <xdr:nvSpPr>
        <xdr:cNvPr id="145" name="n_4mainValue【道路】&#10;一人当たり延長">
          <a:extLst>
            <a:ext uri="{FF2B5EF4-FFF2-40B4-BE49-F238E27FC236}">
              <a16:creationId xmlns:a16="http://schemas.microsoft.com/office/drawing/2014/main" id="{A535345C-061D-4811-930E-63FD7B777A41}"/>
            </a:ext>
          </a:extLst>
        </xdr:cNvPr>
        <xdr:cNvSpPr txBox="1"/>
      </xdr:nvSpPr>
      <xdr:spPr>
        <a:xfrm>
          <a:off x="6705111" y="6901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36B5DA4B-8078-4D35-8BD3-03CB0865250E}"/>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0D192ED7-D5F0-417C-9B44-006807ACDDCD}"/>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8D858479-7BA5-4AA3-AE2A-C8D0C4BC777F}"/>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4FA9363A-78FD-4822-A63C-536B396A62B5}"/>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B72CD411-13A6-4C3D-8416-90F12B4A59D4}"/>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9A4AE85D-3C33-49CF-B174-C8849D236B9E}"/>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8A454191-7F81-482B-99BF-EDA32596266D}"/>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54BA632F-A4A7-47DF-B1CE-C3A1B1AB7229}"/>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FC3A66D7-0DE2-46CA-8A40-FCF98AFDD9BE}"/>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5FA63C53-7569-440F-B095-DF651C64F975}"/>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7F821E99-B405-4B7C-8113-11B1E2A6D161}"/>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0F5D377D-8506-4BBB-8F7D-2837EA94DE6D}"/>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43C116C3-DD15-44BF-B91D-8B8A989A1E4E}"/>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5FAE89D6-A91B-431B-97E8-3D0CDA681846}"/>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16B40DB8-99BD-4F02-957A-7B8F06333CF7}"/>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5D9B91E9-A31C-4D69-A48C-8BC71B151281}"/>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3DB462C1-7971-46C8-94CF-07DB17C748F5}"/>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485B818E-4695-4D83-98A6-1DCA19DCCD7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FDD6D255-01FC-4538-BCF3-8879C84A6D37}"/>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41DCA917-FDBC-478A-B851-0D78589BA944}"/>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F251B76D-F390-4651-B082-9CA2D6C5B087}"/>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44CB2D1C-E3DA-441B-AE0E-81E591BCA739}"/>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F710B8F8-FCAC-4655-B283-9E505134D2C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4096DC9B-3BA7-4B23-83FD-61187B8D3696}"/>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2D060EE3-159D-43BF-9167-BA7C0E89ACED}"/>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133894</xdr:rowOff>
    </xdr:from>
    <xdr:to>
      <xdr:col>24</xdr:col>
      <xdr:colOff>62865</xdr:colOff>
      <xdr:row>63</xdr:row>
      <xdr:rowOff>125730</xdr:rowOff>
    </xdr:to>
    <xdr:cxnSp macro="">
      <xdr:nvCxnSpPr>
        <xdr:cNvPr id="171" name="直線コネクタ 170">
          <a:extLst>
            <a:ext uri="{FF2B5EF4-FFF2-40B4-BE49-F238E27FC236}">
              <a16:creationId xmlns:a16="http://schemas.microsoft.com/office/drawing/2014/main" id="{283E35BE-D4A2-427F-A53C-D356B3DE57F1}"/>
            </a:ext>
          </a:extLst>
        </xdr:cNvPr>
        <xdr:cNvCxnSpPr/>
      </xdr:nvCxnSpPr>
      <xdr:spPr>
        <a:xfrm flipV="1">
          <a:off x="4634865" y="9563644"/>
          <a:ext cx="0" cy="13634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129557</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655690CB-B4A8-42B8-A6DA-7B258C185370}"/>
            </a:ext>
          </a:extLst>
        </xdr:cNvPr>
        <xdr:cNvSpPr txBox="1"/>
      </xdr:nvSpPr>
      <xdr:spPr>
        <a:xfrm>
          <a:off x="4673600" y="1093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125730</xdr:rowOff>
    </xdr:from>
    <xdr:to>
      <xdr:col>24</xdr:col>
      <xdr:colOff>152400</xdr:colOff>
      <xdr:row>63</xdr:row>
      <xdr:rowOff>125730</xdr:rowOff>
    </xdr:to>
    <xdr:cxnSp macro="">
      <xdr:nvCxnSpPr>
        <xdr:cNvPr id="173" name="直線コネクタ 172">
          <a:extLst>
            <a:ext uri="{FF2B5EF4-FFF2-40B4-BE49-F238E27FC236}">
              <a16:creationId xmlns:a16="http://schemas.microsoft.com/office/drawing/2014/main" id="{022DDEC5-F433-468F-89F6-A2E1A5CCB61E}"/>
            </a:ext>
          </a:extLst>
        </xdr:cNvPr>
        <xdr:cNvCxnSpPr/>
      </xdr:nvCxnSpPr>
      <xdr:spPr>
        <a:xfrm>
          <a:off x="4546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80571</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00EBD503-5EEC-4714-8456-E464326677EE}"/>
            </a:ext>
          </a:extLst>
        </xdr:cNvPr>
        <xdr:cNvSpPr txBox="1"/>
      </xdr:nvSpPr>
      <xdr:spPr>
        <a:xfrm>
          <a:off x="4673600" y="933887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133894</xdr:rowOff>
    </xdr:from>
    <xdr:to>
      <xdr:col>24</xdr:col>
      <xdr:colOff>152400</xdr:colOff>
      <xdr:row>55</xdr:row>
      <xdr:rowOff>133894</xdr:rowOff>
    </xdr:to>
    <xdr:cxnSp macro="">
      <xdr:nvCxnSpPr>
        <xdr:cNvPr id="175" name="直線コネクタ 174">
          <a:extLst>
            <a:ext uri="{FF2B5EF4-FFF2-40B4-BE49-F238E27FC236}">
              <a16:creationId xmlns:a16="http://schemas.microsoft.com/office/drawing/2014/main" id="{676BD65B-6613-4B92-BB64-74918E70B54F}"/>
            </a:ext>
          </a:extLst>
        </xdr:cNvPr>
        <xdr:cNvCxnSpPr/>
      </xdr:nvCxnSpPr>
      <xdr:spPr>
        <a:xfrm>
          <a:off x="4546600" y="9563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76217</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55998F25-0859-45BF-AA6F-9B5E2208A467}"/>
            </a:ext>
          </a:extLst>
        </xdr:cNvPr>
        <xdr:cNvSpPr txBox="1"/>
      </xdr:nvSpPr>
      <xdr:spPr>
        <a:xfrm>
          <a:off x="4673600" y="105346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97790</xdr:rowOff>
    </xdr:from>
    <xdr:to>
      <xdr:col>24</xdr:col>
      <xdr:colOff>114300</xdr:colOff>
      <xdr:row>62</xdr:row>
      <xdr:rowOff>27940</xdr:rowOff>
    </xdr:to>
    <xdr:sp macro="" textlink="">
      <xdr:nvSpPr>
        <xdr:cNvPr id="177" name="フローチャート: 判断 176">
          <a:extLst>
            <a:ext uri="{FF2B5EF4-FFF2-40B4-BE49-F238E27FC236}">
              <a16:creationId xmlns:a16="http://schemas.microsoft.com/office/drawing/2014/main" id="{9F16CE55-DD23-4193-808B-A8B4F0672251}"/>
            </a:ext>
          </a:extLst>
        </xdr:cNvPr>
        <xdr:cNvSpPr/>
      </xdr:nvSpPr>
      <xdr:spPr>
        <a:xfrm>
          <a:off x="45847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43906</xdr:rowOff>
    </xdr:from>
    <xdr:to>
      <xdr:col>20</xdr:col>
      <xdr:colOff>38100</xdr:colOff>
      <xdr:row>61</xdr:row>
      <xdr:rowOff>145506</xdr:rowOff>
    </xdr:to>
    <xdr:sp macro="" textlink="">
      <xdr:nvSpPr>
        <xdr:cNvPr id="178" name="フローチャート: 判断 177">
          <a:extLst>
            <a:ext uri="{FF2B5EF4-FFF2-40B4-BE49-F238E27FC236}">
              <a16:creationId xmlns:a16="http://schemas.microsoft.com/office/drawing/2014/main" id="{4C2EEFED-824E-43C2-8C5B-BFFCCD4A8094}"/>
            </a:ext>
          </a:extLst>
        </xdr:cNvPr>
        <xdr:cNvSpPr/>
      </xdr:nvSpPr>
      <xdr:spPr>
        <a:xfrm>
          <a:off x="3746500" y="1050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25944</xdr:rowOff>
    </xdr:from>
    <xdr:to>
      <xdr:col>15</xdr:col>
      <xdr:colOff>101600</xdr:colOff>
      <xdr:row>61</xdr:row>
      <xdr:rowOff>127544</xdr:rowOff>
    </xdr:to>
    <xdr:sp macro="" textlink="">
      <xdr:nvSpPr>
        <xdr:cNvPr id="179" name="フローチャート: 判断 178">
          <a:extLst>
            <a:ext uri="{FF2B5EF4-FFF2-40B4-BE49-F238E27FC236}">
              <a16:creationId xmlns:a16="http://schemas.microsoft.com/office/drawing/2014/main" id="{C25FC7A6-126F-45AF-8349-15ED250564A4}"/>
            </a:ext>
          </a:extLst>
        </xdr:cNvPr>
        <xdr:cNvSpPr/>
      </xdr:nvSpPr>
      <xdr:spPr>
        <a:xfrm>
          <a:off x="2857500" y="1048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145143</xdr:rowOff>
    </xdr:from>
    <xdr:to>
      <xdr:col>10</xdr:col>
      <xdr:colOff>165100</xdr:colOff>
      <xdr:row>61</xdr:row>
      <xdr:rowOff>75293</xdr:rowOff>
    </xdr:to>
    <xdr:sp macro="" textlink="">
      <xdr:nvSpPr>
        <xdr:cNvPr id="180" name="フローチャート: 判断 179">
          <a:extLst>
            <a:ext uri="{FF2B5EF4-FFF2-40B4-BE49-F238E27FC236}">
              <a16:creationId xmlns:a16="http://schemas.microsoft.com/office/drawing/2014/main" id="{234CA2DF-DEDF-4905-A069-9F41DBFD3175}"/>
            </a:ext>
          </a:extLst>
        </xdr:cNvPr>
        <xdr:cNvSpPr/>
      </xdr:nvSpPr>
      <xdr:spPr>
        <a:xfrm>
          <a:off x="1968500" y="1043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117384</xdr:rowOff>
    </xdr:from>
    <xdr:to>
      <xdr:col>6</xdr:col>
      <xdr:colOff>38100</xdr:colOff>
      <xdr:row>61</xdr:row>
      <xdr:rowOff>47534</xdr:rowOff>
    </xdr:to>
    <xdr:sp macro="" textlink="">
      <xdr:nvSpPr>
        <xdr:cNvPr id="181" name="フローチャート: 判断 180">
          <a:extLst>
            <a:ext uri="{FF2B5EF4-FFF2-40B4-BE49-F238E27FC236}">
              <a16:creationId xmlns:a16="http://schemas.microsoft.com/office/drawing/2014/main" id="{A372F94F-0226-4872-BE08-97FFD64438B3}"/>
            </a:ext>
          </a:extLst>
        </xdr:cNvPr>
        <xdr:cNvSpPr/>
      </xdr:nvSpPr>
      <xdr:spPr>
        <a:xfrm>
          <a:off x="1079500" y="1040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80DB6E3A-0B85-4776-90C9-8FE0BE7C1A32}"/>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4E94E0A4-EB6D-41F8-BBD9-E76649FC58D7}"/>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892DD243-7A04-42D0-B101-37A6D22F171A}"/>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27922D81-9F27-48AB-B5D3-53EF3FE957F9}"/>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AED92991-ABF3-4938-8C97-8E97A1E4D297}"/>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104322</xdr:rowOff>
    </xdr:from>
    <xdr:to>
      <xdr:col>24</xdr:col>
      <xdr:colOff>114300</xdr:colOff>
      <xdr:row>60</xdr:row>
      <xdr:rowOff>34472</xdr:rowOff>
    </xdr:to>
    <xdr:sp macro="" textlink="">
      <xdr:nvSpPr>
        <xdr:cNvPr id="187" name="楕円 186">
          <a:extLst>
            <a:ext uri="{FF2B5EF4-FFF2-40B4-BE49-F238E27FC236}">
              <a16:creationId xmlns:a16="http://schemas.microsoft.com/office/drawing/2014/main" id="{EFF66685-1E58-48C9-8572-E5C0E9B7B80A}"/>
            </a:ext>
          </a:extLst>
        </xdr:cNvPr>
        <xdr:cNvSpPr/>
      </xdr:nvSpPr>
      <xdr:spPr>
        <a:xfrm>
          <a:off x="4584700" y="10219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127199</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50766459-84D2-4EB2-951E-DB8AFB172845}"/>
            </a:ext>
          </a:extLst>
        </xdr:cNvPr>
        <xdr:cNvSpPr txBox="1"/>
      </xdr:nvSpPr>
      <xdr:spPr>
        <a:xfrm>
          <a:off x="4673600" y="10071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76563</xdr:rowOff>
    </xdr:from>
    <xdr:to>
      <xdr:col>20</xdr:col>
      <xdr:colOff>38100</xdr:colOff>
      <xdr:row>60</xdr:row>
      <xdr:rowOff>6713</xdr:rowOff>
    </xdr:to>
    <xdr:sp macro="" textlink="">
      <xdr:nvSpPr>
        <xdr:cNvPr id="189" name="楕円 188">
          <a:extLst>
            <a:ext uri="{FF2B5EF4-FFF2-40B4-BE49-F238E27FC236}">
              <a16:creationId xmlns:a16="http://schemas.microsoft.com/office/drawing/2014/main" id="{15C39DA7-180F-4F94-9744-9EC4034401D1}"/>
            </a:ext>
          </a:extLst>
        </xdr:cNvPr>
        <xdr:cNvSpPr/>
      </xdr:nvSpPr>
      <xdr:spPr>
        <a:xfrm>
          <a:off x="3746500" y="10192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127363</xdr:rowOff>
    </xdr:from>
    <xdr:to>
      <xdr:col>24</xdr:col>
      <xdr:colOff>63500</xdr:colOff>
      <xdr:row>59</xdr:row>
      <xdr:rowOff>155122</xdr:rowOff>
    </xdr:to>
    <xdr:cxnSp macro="">
      <xdr:nvCxnSpPr>
        <xdr:cNvPr id="190" name="直線コネクタ 189">
          <a:extLst>
            <a:ext uri="{FF2B5EF4-FFF2-40B4-BE49-F238E27FC236}">
              <a16:creationId xmlns:a16="http://schemas.microsoft.com/office/drawing/2014/main" id="{78C50276-6603-4BC8-A315-86DE92ACE408}"/>
            </a:ext>
          </a:extLst>
        </xdr:cNvPr>
        <xdr:cNvCxnSpPr/>
      </xdr:nvCxnSpPr>
      <xdr:spPr>
        <a:xfrm>
          <a:off x="3797300" y="10242913"/>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9616</xdr:rowOff>
    </xdr:from>
    <xdr:to>
      <xdr:col>15</xdr:col>
      <xdr:colOff>101600</xdr:colOff>
      <xdr:row>59</xdr:row>
      <xdr:rowOff>111216</xdr:rowOff>
    </xdr:to>
    <xdr:sp macro="" textlink="">
      <xdr:nvSpPr>
        <xdr:cNvPr id="191" name="楕円 190">
          <a:extLst>
            <a:ext uri="{FF2B5EF4-FFF2-40B4-BE49-F238E27FC236}">
              <a16:creationId xmlns:a16="http://schemas.microsoft.com/office/drawing/2014/main" id="{98CE497B-226F-4053-8CE1-BEF09339A5B1}"/>
            </a:ext>
          </a:extLst>
        </xdr:cNvPr>
        <xdr:cNvSpPr/>
      </xdr:nvSpPr>
      <xdr:spPr>
        <a:xfrm>
          <a:off x="2857500" y="10125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60416</xdr:rowOff>
    </xdr:from>
    <xdr:to>
      <xdr:col>19</xdr:col>
      <xdr:colOff>177800</xdr:colOff>
      <xdr:row>59</xdr:row>
      <xdr:rowOff>127363</xdr:rowOff>
    </xdr:to>
    <xdr:cxnSp macro="">
      <xdr:nvCxnSpPr>
        <xdr:cNvPr id="192" name="直線コネクタ 191">
          <a:extLst>
            <a:ext uri="{FF2B5EF4-FFF2-40B4-BE49-F238E27FC236}">
              <a16:creationId xmlns:a16="http://schemas.microsoft.com/office/drawing/2014/main" id="{CE25611C-0FEF-4783-A4C8-5419AFF7651C}"/>
            </a:ext>
          </a:extLst>
        </xdr:cNvPr>
        <xdr:cNvCxnSpPr/>
      </xdr:nvCxnSpPr>
      <xdr:spPr>
        <a:xfrm>
          <a:off x="2908300" y="10175966"/>
          <a:ext cx="889000" cy="6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21046</xdr:rowOff>
    </xdr:from>
    <xdr:to>
      <xdr:col>10</xdr:col>
      <xdr:colOff>165100</xdr:colOff>
      <xdr:row>59</xdr:row>
      <xdr:rowOff>122646</xdr:rowOff>
    </xdr:to>
    <xdr:sp macro="" textlink="">
      <xdr:nvSpPr>
        <xdr:cNvPr id="193" name="楕円 192">
          <a:extLst>
            <a:ext uri="{FF2B5EF4-FFF2-40B4-BE49-F238E27FC236}">
              <a16:creationId xmlns:a16="http://schemas.microsoft.com/office/drawing/2014/main" id="{CED351E5-20C3-4CCE-AFEF-D5A02950C9FB}"/>
            </a:ext>
          </a:extLst>
        </xdr:cNvPr>
        <xdr:cNvSpPr/>
      </xdr:nvSpPr>
      <xdr:spPr>
        <a:xfrm>
          <a:off x="1968500" y="1013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60416</xdr:rowOff>
    </xdr:from>
    <xdr:to>
      <xdr:col>15</xdr:col>
      <xdr:colOff>50800</xdr:colOff>
      <xdr:row>59</xdr:row>
      <xdr:rowOff>71846</xdr:rowOff>
    </xdr:to>
    <xdr:cxnSp macro="">
      <xdr:nvCxnSpPr>
        <xdr:cNvPr id="194" name="直線コネクタ 193">
          <a:extLst>
            <a:ext uri="{FF2B5EF4-FFF2-40B4-BE49-F238E27FC236}">
              <a16:creationId xmlns:a16="http://schemas.microsoft.com/office/drawing/2014/main" id="{9631085F-69B3-4E37-9FA3-15E2B178EBA4}"/>
            </a:ext>
          </a:extLst>
        </xdr:cNvPr>
        <xdr:cNvCxnSpPr/>
      </xdr:nvCxnSpPr>
      <xdr:spPr>
        <a:xfrm flipV="1">
          <a:off x="2019300" y="10175966"/>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164737</xdr:rowOff>
    </xdr:from>
    <xdr:to>
      <xdr:col>6</xdr:col>
      <xdr:colOff>38100</xdr:colOff>
      <xdr:row>59</xdr:row>
      <xdr:rowOff>94887</xdr:rowOff>
    </xdr:to>
    <xdr:sp macro="" textlink="">
      <xdr:nvSpPr>
        <xdr:cNvPr id="195" name="楕円 194">
          <a:extLst>
            <a:ext uri="{FF2B5EF4-FFF2-40B4-BE49-F238E27FC236}">
              <a16:creationId xmlns:a16="http://schemas.microsoft.com/office/drawing/2014/main" id="{6D2384A4-9746-4559-8C5C-D311DF0E94BB}"/>
            </a:ext>
          </a:extLst>
        </xdr:cNvPr>
        <xdr:cNvSpPr/>
      </xdr:nvSpPr>
      <xdr:spPr>
        <a:xfrm>
          <a:off x="1079500" y="1010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44087</xdr:rowOff>
    </xdr:from>
    <xdr:to>
      <xdr:col>10</xdr:col>
      <xdr:colOff>114300</xdr:colOff>
      <xdr:row>59</xdr:row>
      <xdr:rowOff>71846</xdr:rowOff>
    </xdr:to>
    <xdr:cxnSp macro="">
      <xdr:nvCxnSpPr>
        <xdr:cNvPr id="196" name="直線コネクタ 195">
          <a:extLst>
            <a:ext uri="{FF2B5EF4-FFF2-40B4-BE49-F238E27FC236}">
              <a16:creationId xmlns:a16="http://schemas.microsoft.com/office/drawing/2014/main" id="{F5738E47-EEEB-4155-8B11-1EADC6EFAEFC}"/>
            </a:ext>
          </a:extLst>
        </xdr:cNvPr>
        <xdr:cNvCxnSpPr/>
      </xdr:nvCxnSpPr>
      <xdr:spPr>
        <a:xfrm>
          <a:off x="1130300" y="10159637"/>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136633</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A7061ECA-DC9C-4672-BF8F-DC567B0038AC}"/>
            </a:ext>
          </a:extLst>
        </xdr:cNvPr>
        <xdr:cNvSpPr txBox="1"/>
      </xdr:nvSpPr>
      <xdr:spPr>
        <a:xfrm>
          <a:off x="3582044" y="10595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118671</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6376EA66-54E3-48DC-97C9-C8AA2B264F68}"/>
            </a:ext>
          </a:extLst>
        </xdr:cNvPr>
        <xdr:cNvSpPr txBox="1"/>
      </xdr:nvSpPr>
      <xdr:spPr>
        <a:xfrm>
          <a:off x="2705744" y="10577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66420</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3E3491E5-5E52-48AA-B231-F858CFA13038}"/>
            </a:ext>
          </a:extLst>
        </xdr:cNvPr>
        <xdr:cNvSpPr txBox="1"/>
      </xdr:nvSpPr>
      <xdr:spPr>
        <a:xfrm>
          <a:off x="1816744" y="1052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38661</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7029A9CD-3507-48F1-8C7E-AD8FA4D863FF}"/>
            </a:ext>
          </a:extLst>
        </xdr:cNvPr>
        <xdr:cNvSpPr txBox="1"/>
      </xdr:nvSpPr>
      <xdr:spPr>
        <a:xfrm>
          <a:off x="927744" y="10497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23240</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83498A16-7E0B-4584-8076-9CF6DFEB9459}"/>
            </a:ext>
          </a:extLst>
        </xdr:cNvPr>
        <xdr:cNvSpPr txBox="1"/>
      </xdr:nvSpPr>
      <xdr:spPr>
        <a:xfrm>
          <a:off x="3582044" y="9967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127743</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B6FF54E5-E92A-44E8-883C-C70BDFE1953F}"/>
            </a:ext>
          </a:extLst>
        </xdr:cNvPr>
        <xdr:cNvSpPr txBox="1"/>
      </xdr:nvSpPr>
      <xdr:spPr>
        <a:xfrm>
          <a:off x="2705744" y="9900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139173</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DBF94985-8A06-481A-B9F9-45BCBC7B7D48}"/>
            </a:ext>
          </a:extLst>
        </xdr:cNvPr>
        <xdr:cNvSpPr txBox="1"/>
      </xdr:nvSpPr>
      <xdr:spPr>
        <a:xfrm>
          <a:off x="1816744" y="9911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111414</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88AE620F-5048-466B-9226-AFB1531F033B}"/>
            </a:ext>
          </a:extLst>
        </xdr:cNvPr>
        <xdr:cNvSpPr txBox="1"/>
      </xdr:nvSpPr>
      <xdr:spPr>
        <a:xfrm>
          <a:off x="927744" y="9884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1227588C-201F-4FB9-8C20-A3370EADEE04}"/>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F2915ACF-55E5-4629-9507-ECCFD53B3158}"/>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18B1544D-5459-4117-8EF7-45E1D04062A7}"/>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35136F5A-21AF-4D28-B8BB-CEEDA45EFFBC}"/>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8F59481F-D552-471B-B3CF-46938696132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91D77C76-3DB3-455A-BAF2-798C443AC2EC}"/>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FD18BC94-17B3-459D-A275-7E7894F888F2}"/>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D73F58AD-E10A-416E-A336-38789CFDC955}"/>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CD775555-34B2-4234-83C6-135C70F50813}"/>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0B546D3A-F635-4099-814E-FE84E93DFC9A}"/>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5" name="直線コネクタ 214">
          <a:extLst>
            <a:ext uri="{FF2B5EF4-FFF2-40B4-BE49-F238E27FC236}">
              <a16:creationId xmlns:a16="http://schemas.microsoft.com/office/drawing/2014/main" id="{21B6E279-832B-43FD-892C-6A557E427C80}"/>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6" name="テキスト ボックス 215">
          <a:extLst>
            <a:ext uri="{FF2B5EF4-FFF2-40B4-BE49-F238E27FC236}">
              <a16:creationId xmlns:a16="http://schemas.microsoft.com/office/drawing/2014/main" id="{47C0C67A-1D79-4DEE-8132-050E4B5224E7}"/>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7" name="直線コネクタ 216">
          <a:extLst>
            <a:ext uri="{FF2B5EF4-FFF2-40B4-BE49-F238E27FC236}">
              <a16:creationId xmlns:a16="http://schemas.microsoft.com/office/drawing/2014/main" id="{D56D0249-6AD2-4A7F-8B09-6DA004FA932B}"/>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62</xdr:row>
      <xdr:rowOff>4734</xdr:rowOff>
    </xdr:from>
    <xdr:ext cx="685572" cy="259045"/>
    <xdr:sp macro="" textlink="">
      <xdr:nvSpPr>
        <xdr:cNvPr id="218" name="テキスト ボックス 217">
          <a:extLst>
            <a:ext uri="{FF2B5EF4-FFF2-40B4-BE49-F238E27FC236}">
              <a16:creationId xmlns:a16="http://schemas.microsoft.com/office/drawing/2014/main" id="{ADB86175-FC81-4FE5-A69D-59BA6448EFD1}"/>
            </a:ext>
          </a:extLst>
        </xdr:cNvPr>
        <xdr:cNvSpPr txBox="1"/>
      </xdr:nvSpPr>
      <xdr:spPr>
        <a:xfrm>
          <a:off x="5918428" y="10634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9" name="直線コネクタ 218">
          <a:extLst>
            <a:ext uri="{FF2B5EF4-FFF2-40B4-BE49-F238E27FC236}">
              <a16:creationId xmlns:a16="http://schemas.microsoft.com/office/drawing/2014/main" id="{B7370332-2395-457C-B019-AAA091DF2240}"/>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21062</xdr:rowOff>
    </xdr:from>
    <xdr:ext cx="685572" cy="259045"/>
    <xdr:sp macro="" textlink="">
      <xdr:nvSpPr>
        <xdr:cNvPr id="220" name="テキスト ボックス 219">
          <a:extLst>
            <a:ext uri="{FF2B5EF4-FFF2-40B4-BE49-F238E27FC236}">
              <a16:creationId xmlns:a16="http://schemas.microsoft.com/office/drawing/2014/main" id="{C181A3AC-8E68-429E-A654-1E1EFC382D29}"/>
            </a:ext>
          </a:extLst>
        </xdr:cNvPr>
        <xdr:cNvSpPr txBox="1"/>
      </xdr:nvSpPr>
      <xdr:spPr>
        <a:xfrm>
          <a:off x="5918428" y="10308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1" name="直線コネクタ 220">
          <a:extLst>
            <a:ext uri="{FF2B5EF4-FFF2-40B4-BE49-F238E27FC236}">
              <a16:creationId xmlns:a16="http://schemas.microsoft.com/office/drawing/2014/main" id="{05BA43A0-81BB-4607-893F-8318B0D43DFE}"/>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58</xdr:row>
      <xdr:rowOff>37392</xdr:rowOff>
    </xdr:from>
    <xdr:ext cx="685572" cy="259045"/>
    <xdr:sp macro="" textlink="">
      <xdr:nvSpPr>
        <xdr:cNvPr id="222" name="テキスト ボックス 221">
          <a:extLst>
            <a:ext uri="{FF2B5EF4-FFF2-40B4-BE49-F238E27FC236}">
              <a16:creationId xmlns:a16="http://schemas.microsoft.com/office/drawing/2014/main" id="{B8355983-2427-4601-9D71-DB68D55BDAC7}"/>
            </a:ext>
          </a:extLst>
        </xdr:cNvPr>
        <xdr:cNvSpPr txBox="1"/>
      </xdr:nvSpPr>
      <xdr:spPr>
        <a:xfrm>
          <a:off x="5918428" y="9981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3" name="直線コネクタ 222">
          <a:extLst>
            <a:ext uri="{FF2B5EF4-FFF2-40B4-BE49-F238E27FC236}">
              <a16:creationId xmlns:a16="http://schemas.microsoft.com/office/drawing/2014/main" id="{83229D1D-C42B-4DCF-8548-C2BD7FA5663E}"/>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24" name="テキスト ボックス 223">
          <a:extLst>
            <a:ext uri="{FF2B5EF4-FFF2-40B4-BE49-F238E27FC236}">
              <a16:creationId xmlns:a16="http://schemas.microsoft.com/office/drawing/2014/main" id="{271DB984-4A8A-48E2-92A8-D7A72ED5171A}"/>
            </a:ext>
          </a:extLst>
        </xdr:cNvPr>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5" name="直線コネクタ 224">
          <a:extLst>
            <a:ext uri="{FF2B5EF4-FFF2-40B4-BE49-F238E27FC236}">
              <a16:creationId xmlns:a16="http://schemas.microsoft.com/office/drawing/2014/main" id="{E2B5310B-75DF-4E60-BC0E-774B9F20A573}"/>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54</xdr:row>
      <xdr:rowOff>70049</xdr:rowOff>
    </xdr:from>
    <xdr:ext cx="749692" cy="259045"/>
    <xdr:sp macro="" textlink="">
      <xdr:nvSpPr>
        <xdr:cNvPr id="226" name="テキスト ボックス 225">
          <a:extLst>
            <a:ext uri="{FF2B5EF4-FFF2-40B4-BE49-F238E27FC236}">
              <a16:creationId xmlns:a16="http://schemas.microsoft.com/office/drawing/2014/main" id="{4319D444-EF56-43A0-B2C8-C90A1472E1D6}"/>
            </a:ext>
          </a:extLst>
        </xdr:cNvPr>
        <xdr:cNvSpPr txBox="1"/>
      </xdr:nvSpPr>
      <xdr:spPr>
        <a:xfrm>
          <a:off x="5854308" y="9328349"/>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8DD9DDDE-9578-4BDB-846C-7C72A6702755}"/>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28" name="テキスト ボックス 227">
          <a:extLst>
            <a:ext uri="{FF2B5EF4-FFF2-40B4-BE49-F238E27FC236}">
              <a16:creationId xmlns:a16="http://schemas.microsoft.com/office/drawing/2014/main" id="{357AF19C-5831-48C2-80F9-AD1E394B738A}"/>
            </a:ext>
          </a:extLst>
        </xdr:cNvPr>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BD91D76F-E3FC-457F-BF86-649E71EBC419}"/>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8935</xdr:rowOff>
    </xdr:from>
    <xdr:to>
      <xdr:col>54</xdr:col>
      <xdr:colOff>189865</xdr:colOff>
      <xdr:row>64</xdr:row>
      <xdr:rowOff>124060</xdr:rowOff>
    </xdr:to>
    <xdr:cxnSp macro="">
      <xdr:nvCxnSpPr>
        <xdr:cNvPr id="230" name="直線コネクタ 229">
          <a:extLst>
            <a:ext uri="{FF2B5EF4-FFF2-40B4-BE49-F238E27FC236}">
              <a16:creationId xmlns:a16="http://schemas.microsoft.com/office/drawing/2014/main" id="{74D55ABB-BB9F-458F-AC3A-083D8588506F}"/>
            </a:ext>
          </a:extLst>
        </xdr:cNvPr>
        <xdr:cNvCxnSpPr/>
      </xdr:nvCxnSpPr>
      <xdr:spPr>
        <a:xfrm flipV="1">
          <a:off x="10476865" y="9610135"/>
          <a:ext cx="0" cy="1486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127887</xdr:rowOff>
    </xdr:from>
    <xdr:ext cx="534377" cy="259045"/>
    <xdr:sp macro="" textlink="">
      <xdr:nvSpPr>
        <xdr:cNvPr id="231" name="【橋りょう・トンネル】&#10;一人当たり有形固定資産（償却資産）額最小値テキスト">
          <a:extLst>
            <a:ext uri="{FF2B5EF4-FFF2-40B4-BE49-F238E27FC236}">
              <a16:creationId xmlns:a16="http://schemas.microsoft.com/office/drawing/2014/main" id="{0CC5DA8A-A11A-4470-926E-DC1DBFB79CD0}"/>
            </a:ext>
          </a:extLst>
        </xdr:cNvPr>
        <xdr:cNvSpPr txBox="1"/>
      </xdr:nvSpPr>
      <xdr:spPr>
        <a:xfrm>
          <a:off x="10515600" y="11100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124060</xdr:rowOff>
    </xdr:from>
    <xdr:to>
      <xdr:col>55</xdr:col>
      <xdr:colOff>88900</xdr:colOff>
      <xdr:row>64</xdr:row>
      <xdr:rowOff>124060</xdr:rowOff>
    </xdr:to>
    <xdr:cxnSp macro="">
      <xdr:nvCxnSpPr>
        <xdr:cNvPr id="232" name="直線コネクタ 231">
          <a:extLst>
            <a:ext uri="{FF2B5EF4-FFF2-40B4-BE49-F238E27FC236}">
              <a16:creationId xmlns:a16="http://schemas.microsoft.com/office/drawing/2014/main" id="{7688A8A0-5E50-4275-B838-02CCDF49FB6A}"/>
            </a:ext>
          </a:extLst>
        </xdr:cNvPr>
        <xdr:cNvCxnSpPr/>
      </xdr:nvCxnSpPr>
      <xdr:spPr>
        <a:xfrm>
          <a:off x="10388600" y="11096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127062</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F91ACEE9-7BF3-4719-9F57-AF22CF8E9074}"/>
            </a:ext>
          </a:extLst>
        </xdr:cNvPr>
        <xdr:cNvSpPr txBox="1"/>
      </xdr:nvSpPr>
      <xdr:spPr>
        <a:xfrm>
          <a:off x="10515600" y="938536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9,145,281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8935</xdr:rowOff>
    </xdr:from>
    <xdr:to>
      <xdr:col>55</xdr:col>
      <xdr:colOff>88900</xdr:colOff>
      <xdr:row>56</xdr:row>
      <xdr:rowOff>8935</xdr:rowOff>
    </xdr:to>
    <xdr:cxnSp macro="">
      <xdr:nvCxnSpPr>
        <xdr:cNvPr id="234" name="直線コネクタ 233">
          <a:extLst>
            <a:ext uri="{FF2B5EF4-FFF2-40B4-BE49-F238E27FC236}">
              <a16:creationId xmlns:a16="http://schemas.microsoft.com/office/drawing/2014/main" id="{C84E056D-DBE1-4650-83EC-2A40FDA9B9D6}"/>
            </a:ext>
          </a:extLst>
        </xdr:cNvPr>
        <xdr:cNvCxnSpPr/>
      </xdr:nvCxnSpPr>
      <xdr:spPr>
        <a:xfrm>
          <a:off x="10388600" y="9610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65413</xdr:rowOff>
    </xdr:from>
    <xdr:ext cx="690189" cy="259045"/>
    <xdr:sp macro="" textlink="">
      <xdr:nvSpPr>
        <xdr:cNvPr id="235" name="【橋りょう・トンネル】&#10;一人当たり有形固定資産（償却資産）額平均値テキスト">
          <a:extLst>
            <a:ext uri="{FF2B5EF4-FFF2-40B4-BE49-F238E27FC236}">
              <a16:creationId xmlns:a16="http://schemas.microsoft.com/office/drawing/2014/main" id="{0E57A5E2-7800-484C-8FC7-43B90B622A3E}"/>
            </a:ext>
          </a:extLst>
        </xdr:cNvPr>
        <xdr:cNvSpPr txBox="1"/>
      </xdr:nvSpPr>
      <xdr:spPr>
        <a:xfrm>
          <a:off x="10515600" y="10695313"/>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1,278,388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42536</xdr:rowOff>
    </xdr:from>
    <xdr:to>
      <xdr:col>55</xdr:col>
      <xdr:colOff>50800</xdr:colOff>
      <xdr:row>63</xdr:row>
      <xdr:rowOff>144136</xdr:rowOff>
    </xdr:to>
    <xdr:sp macro="" textlink="">
      <xdr:nvSpPr>
        <xdr:cNvPr id="236" name="フローチャート: 判断 235">
          <a:extLst>
            <a:ext uri="{FF2B5EF4-FFF2-40B4-BE49-F238E27FC236}">
              <a16:creationId xmlns:a16="http://schemas.microsoft.com/office/drawing/2014/main" id="{85614611-F5E8-4BB7-A36C-E562D5011C7D}"/>
            </a:ext>
          </a:extLst>
        </xdr:cNvPr>
        <xdr:cNvSpPr/>
      </xdr:nvSpPr>
      <xdr:spPr>
        <a:xfrm>
          <a:off x="10426700" y="10843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65213</xdr:rowOff>
    </xdr:from>
    <xdr:to>
      <xdr:col>50</xdr:col>
      <xdr:colOff>165100</xdr:colOff>
      <xdr:row>63</xdr:row>
      <xdr:rowOff>166813</xdr:rowOff>
    </xdr:to>
    <xdr:sp macro="" textlink="">
      <xdr:nvSpPr>
        <xdr:cNvPr id="237" name="フローチャート: 判断 236">
          <a:extLst>
            <a:ext uri="{FF2B5EF4-FFF2-40B4-BE49-F238E27FC236}">
              <a16:creationId xmlns:a16="http://schemas.microsoft.com/office/drawing/2014/main" id="{8EA29441-8D70-4663-82AC-F2F1887B2991}"/>
            </a:ext>
          </a:extLst>
        </xdr:cNvPr>
        <xdr:cNvSpPr/>
      </xdr:nvSpPr>
      <xdr:spPr>
        <a:xfrm>
          <a:off x="9588500" y="10866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58883</xdr:rowOff>
    </xdr:from>
    <xdr:to>
      <xdr:col>46</xdr:col>
      <xdr:colOff>38100</xdr:colOff>
      <xdr:row>63</xdr:row>
      <xdr:rowOff>160483</xdr:rowOff>
    </xdr:to>
    <xdr:sp macro="" textlink="">
      <xdr:nvSpPr>
        <xdr:cNvPr id="238" name="フローチャート: 判断 237">
          <a:extLst>
            <a:ext uri="{FF2B5EF4-FFF2-40B4-BE49-F238E27FC236}">
              <a16:creationId xmlns:a16="http://schemas.microsoft.com/office/drawing/2014/main" id="{FB7B7143-B2EF-4380-8AF0-2BE2A4D5318E}"/>
            </a:ext>
          </a:extLst>
        </xdr:cNvPr>
        <xdr:cNvSpPr/>
      </xdr:nvSpPr>
      <xdr:spPr>
        <a:xfrm>
          <a:off x="8699500" y="10860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95665</xdr:rowOff>
    </xdr:from>
    <xdr:to>
      <xdr:col>41</xdr:col>
      <xdr:colOff>101600</xdr:colOff>
      <xdr:row>64</xdr:row>
      <xdr:rowOff>25815</xdr:rowOff>
    </xdr:to>
    <xdr:sp macro="" textlink="">
      <xdr:nvSpPr>
        <xdr:cNvPr id="239" name="フローチャート: 判断 238">
          <a:extLst>
            <a:ext uri="{FF2B5EF4-FFF2-40B4-BE49-F238E27FC236}">
              <a16:creationId xmlns:a16="http://schemas.microsoft.com/office/drawing/2014/main" id="{2C0096AA-3BD1-40BF-99C9-36534A0693FD}"/>
            </a:ext>
          </a:extLst>
        </xdr:cNvPr>
        <xdr:cNvSpPr/>
      </xdr:nvSpPr>
      <xdr:spPr>
        <a:xfrm>
          <a:off x="7810500" y="1089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100186</xdr:rowOff>
    </xdr:from>
    <xdr:to>
      <xdr:col>36</xdr:col>
      <xdr:colOff>165100</xdr:colOff>
      <xdr:row>64</xdr:row>
      <xdr:rowOff>30336</xdr:rowOff>
    </xdr:to>
    <xdr:sp macro="" textlink="">
      <xdr:nvSpPr>
        <xdr:cNvPr id="240" name="フローチャート: 判断 239">
          <a:extLst>
            <a:ext uri="{FF2B5EF4-FFF2-40B4-BE49-F238E27FC236}">
              <a16:creationId xmlns:a16="http://schemas.microsoft.com/office/drawing/2014/main" id="{D01C3842-0EF7-4329-96C9-2648EF9FE039}"/>
            </a:ext>
          </a:extLst>
        </xdr:cNvPr>
        <xdr:cNvSpPr/>
      </xdr:nvSpPr>
      <xdr:spPr>
        <a:xfrm>
          <a:off x="6921500" y="10901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68589E73-9C97-46B0-B82F-43FCDF505A26}"/>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941B56C-06A7-4B6D-923D-357FF7339D62}"/>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9D9F4BC1-9965-4950-BD42-65BD31277A95}"/>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ABA237A4-64FE-4A3E-A0E6-24A061CFD0B5}"/>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DDFE0089-3BF8-4486-82AE-0D0C9CB13321}"/>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163863</xdr:rowOff>
    </xdr:from>
    <xdr:to>
      <xdr:col>55</xdr:col>
      <xdr:colOff>50800</xdr:colOff>
      <xdr:row>64</xdr:row>
      <xdr:rowOff>94013</xdr:rowOff>
    </xdr:to>
    <xdr:sp macro="" textlink="">
      <xdr:nvSpPr>
        <xdr:cNvPr id="246" name="楕円 245">
          <a:extLst>
            <a:ext uri="{FF2B5EF4-FFF2-40B4-BE49-F238E27FC236}">
              <a16:creationId xmlns:a16="http://schemas.microsoft.com/office/drawing/2014/main" id="{9B1A7BBB-25C4-479D-9D2A-2DDC09942C94}"/>
            </a:ext>
          </a:extLst>
        </xdr:cNvPr>
        <xdr:cNvSpPr/>
      </xdr:nvSpPr>
      <xdr:spPr>
        <a:xfrm>
          <a:off x="10426700" y="10965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78790</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989C078B-C765-4DED-99A5-69023B76DBD9}"/>
            </a:ext>
          </a:extLst>
        </xdr:cNvPr>
        <xdr:cNvSpPr txBox="1"/>
      </xdr:nvSpPr>
      <xdr:spPr>
        <a:xfrm>
          <a:off x="10515600" y="10880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165351</xdr:rowOff>
    </xdr:from>
    <xdr:to>
      <xdr:col>50</xdr:col>
      <xdr:colOff>165100</xdr:colOff>
      <xdr:row>64</xdr:row>
      <xdr:rowOff>95501</xdr:rowOff>
    </xdr:to>
    <xdr:sp macro="" textlink="">
      <xdr:nvSpPr>
        <xdr:cNvPr id="248" name="楕円 247">
          <a:extLst>
            <a:ext uri="{FF2B5EF4-FFF2-40B4-BE49-F238E27FC236}">
              <a16:creationId xmlns:a16="http://schemas.microsoft.com/office/drawing/2014/main" id="{54A5B398-B763-4A42-88FA-45E8B4058557}"/>
            </a:ext>
          </a:extLst>
        </xdr:cNvPr>
        <xdr:cNvSpPr/>
      </xdr:nvSpPr>
      <xdr:spPr>
        <a:xfrm>
          <a:off x="9588500" y="10966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43213</xdr:rowOff>
    </xdr:from>
    <xdr:to>
      <xdr:col>55</xdr:col>
      <xdr:colOff>0</xdr:colOff>
      <xdr:row>64</xdr:row>
      <xdr:rowOff>44701</xdr:rowOff>
    </xdr:to>
    <xdr:cxnSp macro="">
      <xdr:nvCxnSpPr>
        <xdr:cNvPr id="249" name="直線コネクタ 248">
          <a:extLst>
            <a:ext uri="{FF2B5EF4-FFF2-40B4-BE49-F238E27FC236}">
              <a16:creationId xmlns:a16="http://schemas.microsoft.com/office/drawing/2014/main" id="{25A7158D-8B72-48AD-A73D-446CCBBA7913}"/>
            </a:ext>
          </a:extLst>
        </xdr:cNvPr>
        <xdr:cNvCxnSpPr/>
      </xdr:nvCxnSpPr>
      <xdr:spPr>
        <a:xfrm flipV="1">
          <a:off x="9639300" y="11016013"/>
          <a:ext cx="838200" cy="1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161357</xdr:rowOff>
    </xdr:from>
    <xdr:to>
      <xdr:col>46</xdr:col>
      <xdr:colOff>38100</xdr:colOff>
      <xdr:row>64</xdr:row>
      <xdr:rowOff>91507</xdr:rowOff>
    </xdr:to>
    <xdr:sp macro="" textlink="">
      <xdr:nvSpPr>
        <xdr:cNvPr id="250" name="楕円 249">
          <a:extLst>
            <a:ext uri="{FF2B5EF4-FFF2-40B4-BE49-F238E27FC236}">
              <a16:creationId xmlns:a16="http://schemas.microsoft.com/office/drawing/2014/main" id="{31A1D232-6378-4023-85A0-EB8B54EE298A}"/>
            </a:ext>
          </a:extLst>
        </xdr:cNvPr>
        <xdr:cNvSpPr/>
      </xdr:nvSpPr>
      <xdr:spPr>
        <a:xfrm>
          <a:off x="8699500" y="10962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40707</xdr:rowOff>
    </xdr:from>
    <xdr:to>
      <xdr:col>50</xdr:col>
      <xdr:colOff>114300</xdr:colOff>
      <xdr:row>64</xdr:row>
      <xdr:rowOff>44701</xdr:rowOff>
    </xdr:to>
    <xdr:cxnSp macro="">
      <xdr:nvCxnSpPr>
        <xdr:cNvPr id="251" name="直線コネクタ 250">
          <a:extLst>
            <a:ext uri="{FF2B5EF4-FFF2-40B4-BE49-F238E27FC236}">
              <a16:creationId xmlns:a16="http://schemas.microsoft.com/office/drawing/2014/main" id="{315EAA24-AA78-40B5-A532-D79282E7CBB5}"/>
            </a:ext>
          </a:extLst>
        </xdr:cNvPr>
        <xdr:cNvCxnSpPr/>
      </xdr:nvCxnSpPr>
      <xdr:spPr>
        <a:xfrm>
          <a:off x="8750300" y="11013507"/>
          <a:ext cx="889000" cy="3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167682</xdr:rowOff>
    </xdr:from>
    <xdr:to>
      <xdr:col>41</xdr:col>
      <xdr:colOff>101600</xdr:colOff>
      <xdr:row>64</xdr:row>
      <xdr:rowOff>97832</xdr:rowOff>
    </xdr:to>
    <xdr:sp macro="" textlink="">
      <xdr:nvSpPr>
        <xdr:cNvPr id="252" name="楕円 251">
          <a:extLst>
            <a:ext uri="{FF2B5EF4-FFF2-40B4-BE49-F238E27FC236}">
              <a16:creationId xmlns:a16="http://schemas.microsoft.com/office/drawing/2014/main" id="{32B32741-C57F-4A43-A971-49FA234B6D5F}"/>
            </a:ext>
          </a:extLst>
        </xdr:cNvPr>
        <xdr:cNvSpPr/>
      </xdr:nvSpPr>
      <xdr:spPr>
        <a:xfrm>
          <a:off x="7810500" y="10969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40707</xdr:rowOff>
    </xdr:from>
    <xdr:to>
      <xdr:col>45</xdr:col>
      <xdr:colOff>177800</xdr:colOff>
      <xdr:row>64</xdr:row>
      <xdr:rowOff>47032</xdr:rowOff>
    </xdr:to>
    <xdr:cxnSp macro="">
      <xdr:nvCxnSpPr>
        <xdr:cNvPr id="253" name="直線コネクタ 252">
          <a:extLst>
            <a:ext uri="{FF2B5EF4-FFF2-40B4-BE49-F238E27FC236}">
              <a16:creationId xmlns:a16="http://schemas.microsoft.com/office/drawing/2014/main" id="{8A5ECBC8-460C-4D64-B6DD-AAC65C3B19AA}"/>
            </a:ext>
          </a:extLst>
        </xdr:cNvPr>
        <xdr:cNvCxnSpPr/>
      </xdr:nvCxnSpPr>
      <xdr:spPr>
        <a:xfrm flipV="1">
          <a:off x="7861300" y="11013507"/>
          <a:ext cx="889000" cy="6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168415</xdr:rowOff>
    </xdr:from>
    <xdr:to>
      <xdr:col>36</xdr:col>
      <xdr:colOff>165100</xdr:colOff>
      <xdr:row>64</xdr:row>
      <xdr:rowOff>98565</xdr:rowOff>
    </xdr:to>
    <xdr:sp macro="" textlink="">
      <xdr:nvSpPr>
        <xdr:cNvPr id="254" name="楕円 253">
          <a:extLst>
            <a:ext uri="{FF2B5EF4-FFF2-40B4-BE49-F238E27FC236}">
              <a16:creationId xmlns:a16="http://schemas.microsoft.com/office/drawing/2014/main" id="{69A1594D-CDD2-44BC-87BF-266CDF08F837}"/>
            </a:ext>
          </a:extLst>
        </xdr:cNvPr>
        <xdr:cNvSpPr/>
      </xdr:nvSpPr>
      <xdr:spPr>
        <a:xfrm>
          <a:off x="6921500" y="10969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47032</xdr:rowOff>
    </xdr:from>
    <xdr:to>
      <xdr:col>41</xdr:col>
      <xdr:colOff>50800</xdr:colOff>
      <xdr:row>64</xdr:row>
      <xdr:rowOff>47765</xdr:rowOff>
    </xdr:to>
    <xdr:cxnSp macro="">
      <xdr:nvCxnSpPr>
        <xdr:cNvPr id="255" name="直線コネクタ 254">
          <a:extLst>
            <a:ext uri="{FF2B5EF4-FFF2-40B4-BE49-F238E27FC236}">
              <a16:creationId xmlns:a16="http://schemas.microsoft.com/office/drawing/2014/main" id="{C8412DCC-1CF6-40FC-99BE-C0A142096F60}"/>
            </a:ext>
          </a:extLst>
        </xdr:cNvPr>
        <xdr:cNvCxnSpPr/>
      </xdr:nvCxnSpPr>
      <xdr:spPr>
        <a:xfrm flipV="1">
          <a:off x="6972300" y="11019832"/>
          <a:ext cx="889000" cy="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62</xdr:row>
      <xdr:rowOff>11890</xdr:rowOff>
    </xdr:from>
    <xdr:ext cx="690189" cy="259045"/>
    <xdr:sp macro="" textlink="">
      <xdr:nvSpPr>
        <xdr:cNvPr id="256" name="n_1aveValue【橋りょう・トンネル】&#10;一人当たり有形固定資産（償却資産）額">
          <a:extLst>
            <a:ext uri="{FF2B5EF4-FFF2-40B4-BE49-F238E27FC236}">
              <a16:creationId xmlns:a16="http://schemas.microsoft.com/office/drawing/2014/main" id="{751D9879-C866-49E6-8E36-7C88F3DBF2A6}"/>
            </a:ext>
          </a:extLst>
        </xdr:cNvPr>
        <xdr:cNvSpPr txBox="1"/>
      </xdr:nvSpPr>
      <xdr:spPr>
        <a:xfrm>
          <a:off x="9281505" y="106417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62</xdr:row>
      <xdr:rowOff>5560</xdr:rowOff>
    </xdr:from>
    <xdr:ext cx="690189" cy="259045"/>
    <xdr:sp macro="" textlink="">
      <xdr:nvSpPr>
        <xdr:cNvPr id="257" name="n_2aveValue【橋りょう・トンネル】&#10;一人当たり有形固定資産（償却資産）額">
          <a:extLst>
            <a:ext uri="{FF2B5EF4-FFF2-40B4-BE49-F238E27FC236}">
              <a16:creationId xmlns:a16="http://schemas.microsoft.com/office/drawing/2014/main" id="{EAA2D0F3-F7BD-4BEE-AA6E-1B1670271354}"/>
            </a:ext>
          </a:extLst>
        </xdr:cNvPr>
        <xdr:cNvSpPr txBox="1"/>
      </xdr:nvSpPr>
      <xdr:spPr>
        <a:xfrm>
          <a:off x="8405205" y="106354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1,178,272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42342</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04C7E8E3-2FB7-4901-B030-416DBF45FA27}"/>
            </a:ext>
          </a:extLst>
        </xdr:cNvPr>
        <xdr:cNvSpPr txBox="1"/>
      </xdr:nvSpPr>
      <xdr:spPr>
        <a:xfrm>
          <a:off x="7561795" y="10672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46863</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BCEC30FF-A1DC-4D24-90CB-22C9BCD48C94}"/>
            </a:ext>
          </a:extLst>
        </xdr:cNvPr>
        <xdr:cNvSpPr txBox="1"/>
      </xdr:nvSpPr>
      <xdr:spPr>
        <a:xfrm>
          <a:off x="6672795" y="10676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86628</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B49C996D-2B69-4768-A5EC-4B57CFEC3E6A}"/>
            </a:ext>
          </a:extLst>
        </xdr:cNvPr>
        <xdr:cNvSpPr txBox="1"/>
      </xdr:nvSpPr>
      <xdr:spPr>
        <a:xfrm>
          <a:off x="9327095" y="11059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82634</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66E96A70-93D8-4541-9EBA-B9E3E54341C9}"/>
            </a:ext>
          </a:extLst>
        </xdr:cNvPr>
        <xdr:cNvSpPr txBox="1"/>
      </xdr:nvSpPr>
      <xdr:spPr>
        <a:xfrm>
          <a:off x="8450795" y="11055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88959</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4187F9B3-CE43-4A4E-85FC-B7B087B7457E}"/>
            </a:ext>
          </a:extLst>
        </xdr:cNvPr>
        <xdr:cNvSpPr txBox="1"/>
      </xdr:nvSpPr>
      <xdr:spPr>
        <a:xfrm>
          <a:off x="7561795" y="11061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89692</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59699F7A-A7A2-49DC-A8ED-9EE24EC888EE}"/>
            </a:ext>
          </a:extLst>
        </xdr:cNvPr>
        <xdr:cNvSpPr txBox="1"/>
      </xdr:nvSpPr>
      <xdr:spPr>
        <a:xfrm>
          <a:off x="6672795" y="11062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F8233867-C000-4026-A55E-34857A14D161}"/>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AA6DD32F-C42C-46E0-8E04-A74AE044FDD9}"/>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C2F99571-68B6-44CD-B452-9724F33F1E5E}"/>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5902BE80-5184-4F1E-BE8C-AC66BC1ABE9C}"/>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AE5B1F9A-01C7-4EAD-89A1-2D27F923AD8E}"/>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5E583F93-F772-498C-B053-545EE408372A}"/>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93CD7133-6FA4-4355-BB17-4739E327EB14}"/>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7629630A-5CE3-4EE6-8814-387E24B0B92C}"/>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0FBD4C16-D401-40BB-97F1-53FDB3076ADC}"/>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A809E5E0-7FE7-4FD2-9B09-DB7B627B2CB9}"/>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34150BE9-5086-4924-816E-F6116202B461}"/>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6DD62793-7641-42B8-949A-9C7483112C1D}"/>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751EE3B6-918D-4829-B4DC-2D038C48E98C}"/>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F55A850F-781B-489A-AF96-1AE2C7EC5A6E}"/>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B7807C9F-3FF4-4950-87E6-4D84541CA233}"/>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CD9AC4D7-CA46-4082-B111-E2E6D3A29F7A}"/>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CED676B4-E6BF-4417-A713-9E6F231E4DCB}"/>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62E986AF-4ED9-46AD-BE61-B6601D397F63}"/>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64F7C9FC-13D7-4263-BE93-DFB705E027A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5CA8BF25-3352-4E65-AA8C-938CD7E3401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BBA1E7BE-0149-49BC-A278-E6393B17AC8E}"/>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989BF7EA-3B35-4DFE-80F2-2DDCEFF526C2}"/>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2AE87608-3B6F-40CA-8C9F-B9A1DE789593}"/>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A50BBFF5-5CBA-4353-AD25-F60F2381F0E1}"/>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68580</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3EFE2A60-0608-42F4-984A-EEED9C0D47F2}"/>
            </a:ext>
          </a:extLst>
        </xdr:cNvPr>
        <xdr:cNvCxnSpPr/>
      </xdr:nvCxnSpPr>
      <xdr:spPr>
        <a:xfrm flipV="1">
          <a:off x="4634865" y="13270230"/>
          <a:ext cx="0" cy="1588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A1028589-4676-430F-855F-7836C313FA93}"/>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F44C1E80-BF06-4010-BE08-BEBD5FFA2BBD}"/>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15257</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E8EC1F6B-98E3-486A-9312-03054E102078}"/>
            </a:ext>
          </a:extLst>
        </xdr:cNvPr>
        <xdr:cNvSpPr txBox="1"/>
      </xdr:nvSpPr>
      <xdr:spPr>
        <a:xfrm>
          <a:off x="4673600" y="13045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68580</xdr:rowOff>
    </xdr:from>
    <xdr:to>
      <xdr:col>24</xdr:col>
      <xdr:colOff>152400</xdr:colOff>
      <xdr:row>77</xdr:row>
      <xdr:rowOff>68580</xdr:rowOff>
    </xdr:to>
    <xdr:cxnSp macro="">
      <xdr:nvCxnSpPr>
        <xdr:cNvPr id="292" name="直線コネクタ 291">
          <a:extLst>
            <a:ext uri="{FF2B5EF4-FFF2-40B4-BE49-F238E27FC236}">
              <a16:creationId xmlns:a16="http://schemas.microsoft.com/office/drawing/2014/main" id="{BDB6F710-05B9-4920-B2C2-18CD060A5386}"/>
            </a:ext>
          </a:extLst>
        </xdr:cNvPr>
        <xdr:cNvCxnSpPr/>
      </xdr:nvCxnSpPr>
      <xdr:spPr>
        <a:xfrm>
          <a:off x="4546600" y="13270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49547</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95842B73-41DA-4BC8-B2E0-1A6BF19A8B54}"/>
            </a:ext>
          </a:extLst>
        </xdr:cNvPr>
        <xdr:cNvSpPr txBox="1"/>
      </xdr:nvSpPr>
      <xdr:spPr>
        <a:xfrm>
          <a:off x="4673600" y="141084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71120</xdr:rowOff>
    </xdr:from>
    <xdr:to>
      <xdr:col>24</xdr:col>
      <xdr:colOff>114300</xdr:colOff>
      <xdr:row>83</xdr:row>
      <xdr:rowOff>1270</xdr:rowOff>
    </xdr:to>
    <xdr:sp macro="" textlink="">
      <xdr:nvSpPr>
        <xdr:cNvPr id="294" name="フローチャート: 判断 293">
          <a:extLst>
            <a:ext uri="{FF2B5EF4-FFF2-40B4-BE49-F238E27FC236}">
              <a16:creationId xmlns:a16="http://schemas.microsoft.com/office/drawing/2014/main" id="{3BA6FD25-E04D-40ED-9EBF-D909E57C23D6}"/>
            </a:ext>
          </a:extLst>
        </xdr:cNvPr>
        <xdr:cNvSpPr/>
      </xdr:nvSpPr>
      <xdr:spPr>
        <a:xfrm>
          <a:off x="4584700" y="1413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36830</xdr:rowOff>
    </xdr:from>
    <xdr:to>
      <xdr:col>20</xdr:col>
      <xdr:colOff>38100</xdr:colOff>
      <xdr:row>82</xdr:row>
      <xdr:rowOff>138430</xdr:rowOff>
    </xdr:to>
    <xdr:sp macro="" textlink="">
      <xdr:nvSpPr>
        <xdr:cNvPr id="295" name="フローチャート: 判断 294">
          <a:extLst>
            <a:ext uri="{FF2B5EF4-FFF2-40B4-BE49-F238E27FC236}">
              <a16:creationId xmlns:a16="http://schemas.microsoft.com/office/drawing/2014/main" id="{CB094C64-87A3-4093-AE60-8F2FB1715C9F}"/>
            </a:ext>
          </a:extLst>
        </xdr:cNvPr>
        <xdr:cNvSpPr/>
      </xdr:nvSpPr>
      <xdr:spPr>
        <a:xfrm>
          <a:off x="3746500" y="1409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73025</xdr:rowOff>
    </xdr:from>
    <xdr:to>
      <xdr:col>15</xdr:col>
      <xdr:colOff>101600</xdr:colOff>
      <xdr:row>83</xdr:row>
      <xdr:rowOff>3175</xdr:rowOff>
    </xdr:to>
    <xdr:sp macro="" textlink="">
      <xdr:nvSpPr>
        <xdr:cNvPr id="296" name="フローチャート: 判断 295">
          <a:extLst>
            <a:ext uri="{FF2B5EF4-FFF2-40B4-BE49-F238E27FC236}">
              <a16:creationId xmlns:a16="http://schemas.microsoft.com/office/drawing/2014/main" id="{A0ED24E8-83AA-4162-91F3-C9CB4BF4C210}"/>
            </a:ext>
          </a:extLst>
        </xdr:cNvPr>
        <xdr:cNvSpPr/>
      </xdr:nvSpPr>
      <xdr:spPr>
        <a:xfrm>
          <a:off x="28575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103505</xdr:rowOff>
    </xdr:from>
    <xdr:to>
      <xdr:col>10</xdr:col>
      <xdr:colOff>165100</xdr:colOff>
      <xdr:row>83</xdr:row>
      <xdr:rowOff>33655</xdr:rowOff>
    </xdr:to>
    <xdr:sp macro="" textlink="">
      <xdr:nvSpPr>
        <xdr:cNvPr id="297" name="フローチャート: 判断 296">
          <a:extLst>
            <a:ext uri="{FF2B5EF4-FFF2-40B4-BE49-F238E27FC236}">
              <a16:creationId xmlns:a16="http://schemas.microsoft.com/office/drawing/2014/main" id="{E6ABDB85-21AF-43EC-A523-510159923C51}"/>
            </a:ext>
          </a:extLst>
        </xdr:cNvPr>
        <xdr:cNvSpPr/>
      </xdr:nvSpPr>
      <xdr:spPr>
        <a:xfrm>
          <a:off x="1968500" y="1416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4445</xdr:rowOff>
    </xdr:from>
    <xdr:to>
      <xdr:col>6</xdr:col>
      <xdr:colOff>38100</xdr:colOff>
      <xdr:row>82</xdr:row>
      <xdr:rowOff>106045</xdr:rowOff>
    </xdr:to>
    <xdr:sp macro="" textlink="">
      <xdr:nvSpPr>
        <xdr:cNvPr id="298" name="フローチャート: 判断 297">
          <a:extLst>
            <a:ext uri="{FF2B5EF4-FFF2-40B4-BE49-F238E27FC236}">
              <a16:creationId xmlns:a16="http://schemas.microsoft.com/office/drawing/2014/main" id="{D487DA7C-CBB5-4BE7-AF40-B81704D7BCA7}"/>
            </a:ext>
          </a:extLst>
        </xdr:cNvPr>
        <xdr:cNvSpPr/>
      </xdr:nvSpPr>
      <xdr:spPr>
        <a:xfrm>
          <a:off x="1079500" y="1406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79DF7417-2F74-48D5-97EC-8601FF332D49}"/>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AD6C51EC-EA32-45CD-904E-33FC0367B67F}"/>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534ED78B-E10D-4B5D-A059-BBDADB0E237C}"/>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C92565B2-7897-4545-871E-F2A00F9768BC}"/>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59065FF0-8426-422E-B9FA-8D37AABB6759}"/>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76836</xdr:rowOff>
    </xdr:from>
    <xdr:to>
      <xdr:col>24</xdr:col>
      <xdr:colOff>114300</xdr:colOff>
      <xdr:row>82</xdr:row>
      <xdr:rowOff>6986</xdr:rowOff>
    </xdr:to>
    <xdr:sp macro="" textlink="">
      <xdr:nvSpPr>
        <xdr:cNvPr id="304" name="楕円 303">
          <a:extLst>
            <a:ext uri="{FF2B5EF4-FFF2-40B4-BE49-F238E27FC236}">
              <a16:creationId xmlns:a16="http://schemas.microsoft.com/office/drawing/2014/main" id="{3B5065D9-4C70-4EB7-96BD-C192555AA2AC}"/>
            </a:ext>
          </a:extLst>
        </xdr:cNvPr>
        <xdr:cNvSpPr/>
      </xdr:nvSpPr>
      <xdr:spPr>
        <a:xfrm>
          <a:off x="4584700" y="13964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99713</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37A1447E-3CA2-4707-8BB7-B7B192FBDD36}"/>
            </a:ext>
          </a:extLst>
        </xdr:cNvPr>
        <xdr:cNvSpPr txBox="1"/>
      </xdr:nvSpPr>
      <xdr:spPr>
        <a:xfrm>
          <a:off x="4673600" y="13815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27305</xdr:rowOff>
    </xdr:from>
    <xdr:to>
      <xdr:col>20</xdr:col>
      <xdr:colOff>38100</xdr:colOff>
      <xdr:row>81</xdr:row>
      <xdr:rowOff>128905</xdr:rowOff>
    </xdr:to>
    <xdr:sp macro="" textlink="">
      <xdr:nvSpPr>
        <xdr:cNvPr id="306" name="楕円 305">
          <a:extLst>
            <a:ext uri="{FF2B5EF4-FFF2-40B4-BE49-F238E27FC236}">
              <a16:creationId xmlns:a16="http://schemas.microsoft.com/office/drawing/2014/main" id="{7EC50369-3D1A-4ACF-B31B-88C16E1FD3AB}"/>
            </a:ext>
          </a:extLst>
        </xdr:cNvPr>
        <xdr:cNvSpPr/>
      </xdr:nvSpPr>
      <xdr:spPr>
        <a:xfrm>
          <a:off x="3746500" y="1391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78105</xdr:rowOff>
    </xdr:from>
    <xdr:to>
      <xdr:col>24</xdr:col>
      <xdr:colOff>63500</xdr:colOff>
      <xdr:row>81</xdr:row>
      <xdr:rowOff>127636</xdr:rowOff>
    </xdr:to>
    <xdr:cxnSp macro="">
      <xdr:nvCxnSpPr>
        <xdr:cNvPr id="307" name="直線コネクタ 306">
          <a:extLst>
            <a:ext uri="{FF2B5EF4-FFF2-40B4-BE49-F238E27FC236}">
              <a16:creationId xmlns:a16="http://schemas.microsoft.com/office/drawing/2014/main" id="{6E46C00E-F505-46A4-9BB4-58C78443EE53}"/>
            </a:ext>
          </a:extLst>
        </xdr:cNvPr>
        <xdr:cNvCxnSpPr/>
      </xdr:nvCxnSpPr>
      <xdr:spPr>
        <a:xfrm>
          <a:off x="3797300" y="13965555"/>
          <a:ext cx="8382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8255</xdr:rowOff>
    </xdr:from>
    <xdr:to>
      <xdr:col>15</xdr:col>
      <xdr:colOff>101600</xdr:colOff>
      <xdr:row>81</xdr:row>
      <xdr:rowOff>109855</xdr:rowOff>
    </xdr:to>
    <xdr:sp macro="" textlink="">
      <xdr:nvSpPr>
        <xdr:cNvPr id="308" name="楕円 307">
          <a:extLst>
            <a:ext uri="{FF2B5EF4-FFF2-40B4-BE49-F238E27FC236}">
              <a16:creationId xmlns:a16="http://schemas.microsoft.com/office/drawing/2014/main" id="{38277751-7952-483B-9E3F-4D0CFB2ED3D7}"/>
            </a:ext>
          </a:extLst>
        </xdr:cNvPr>
        <xdr:cNvSpPr/>
      </xdr:nvSpPr>
      <xdr:spPr>
        <a:xfrm>
          <a:off x="2857500" y="1389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59055</xdr:rowOff>
    </xdr:from>
    <xdr:to>
      <xdr:col>19</xdr:col>
      <xdr:colOff>177800</xdr:colOff>
      <xdr:row>81</xdr:row>
      <xdr:rowOff>78105</xdr:rowOff>
    </xdr:to>
    <xdr:cxnSp macro="">
      <xdr:nvCxnSpPr>
        <xdr:cNvPr id="309" name="直線コネクタ 308">
          <a:extLst>
            <a:ext uri="{FF2B5EF4-FFF2-40B4-BE49-F238E27FC236}">
              <a16:creationId xmlns:a16="http://schemas.microsoft.com/office/drawing/2014/main" id="{CF292920-0133-4C14-9FF8-2AFEEBF0DAE0}"/>
            </a:ext>
          </a:extLst>
        </xdr:cNvPr>
        <xdr:cNvCxnSpPr/>
      </xdr:nvCxnSpPr>
      <xdr:spPr>
        <a:xfrm>
          <a:off x="2908300" y="1394650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137795</xdr:rowOff>
    </xdr:from>
    <xdr:to>
      <xdr:col>10</xdr:col>
      <xdr:colOff>165100</xdr:colOff>
      <xdr:row>81</xdr:row>
      <xdr:rowOff>67945</xdr:rowOff>
    </xdr:to>
    <xdr:sp macro="" textlink="">
      <xdr:nvSpPr>
        <xdr:cNvPr id="310" name="楕円 309">
          <a:extLst>
            <a:ext uri="{FF2B5EF4-FFF2-40B4-BE49-F238E27FC236}">
              <a16:creationId xmlns:a16="http://schemas.microsoft.com/office/drawing/2014/main" id="{0194E7BA-D4EF-4407-B8E1-1C88B4801E0B}"/>
            </a:ext>
          </a:extLst>
        </xdr:cNvPr>
        <xdr:cNvSpPr/>
      </xdr:nvSpPr>
      <xdr:spPr>
        <a:xfrm>
          <a:off x="1968500" y="1385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17145</xdr:rowOff>
    </xdr:from>
    <xdr:to>
      <xdr:col>15</xdr:col>
      <xdr:colOff>50800</xdr:colOff>
      <xdr:row>81</xdr:row>
      <xdr:rowOff>59055</xdr:rowOff>
    </xdr:to>
    <xdr:cxnSp macro="">
      <xdr:nvCxnSpPr>
        <xdr:cNvPr id="311" name="直線コネクタ 310">
          <a:extLst>
            <a:ext uri="{FF2B5EF4-FFF2-40B4-BE49-F238E27FC236}">
              <a16:creationId xmlns:a16="http://schemas.microsoft.com/office/drawing/2014/main" id="{22278CD6-3A6C-413C-B20C-651156A7691C}"/>
            </a:ext>
          </a:extLst>
        </xdr:cNvPr>
        <xdr:cNvCxnSpPr/>
      </xdr:nvCxnSpPr>
      <xdr:spPr>
        <a:xfrm>
          <a:off x="2019300" y="1390459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44450</xdr:rowOff>
    </xdr:from>
    <xdr:to>
      <xdr:col>6</xdr:col>
      <xdr:colOff>38100</xdr:colOff>
      <xdr:row>80</xdr:row>
      <xdr:rowOff>146050</xdr:rowOff>
    </xdr:to>
    <xdr:sp macro="" textlink="">
      <xdr:nvSpPr>
        <xdr:cNvPr id="312" name="楕円 311">
          <a:extLst>
            <a:ext uri="{FF2B5EF4-FFF2-40B4-BE49-F238E27FC236}">
              <a16:creationId xmlns:a16="http://schemas.microsoft.com/office/drawing/2014/main" id="{6C3F16CD-A2F0-4331-B44A-8BB9B685FCB8}"/>
            </a:ext>
          </a:extLst>
        </xdr:cNvPr>
        <xdr:cNvSpPr/>
      </xdr:nvSpPr>
      <xdr:spPr>
        <a:xfrm>
          <a:off x="1079500" y="1376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95250</xdr:rowOff>
    </xdr:from>
    <xdr:to>
      <xdr:col>10</xdr:col>
      <xdr:colOff>114300</xdr:colOff>
      <xdr:row>81</xdr:row>
      <xdr:rowOff>17145</xdr:rowOff>
    </xdr:to>
    <xdr:cxnSp macro="">
      <xdr:nvCxnSpPr>
        <xdr:cNvPr id="313" name="直線コネクタ 312">
          <a:extLst>
            <a:ext uri="{FF2B5EF4-FFF2-40B4-BE49-F238E27FC236}">
              <a16:creationId xmlns:a16="http://schemas.microsoft.com/office/drawing/2014/main" id="{F93023E3-4B6B-47DD-BB37-784303BA9AF9}"/>
            </a:ext>
          </a:extLst>
        </xdr:cNvPr>
        <xdr:cNvCxnSpPr/>
      </xdr:nvCxnSpPr>
      <xdr:spPr>
        <a:xfrm>
          <a:off x="1130300" y="13811250"/>
          <a:ext cx="889000" cy="93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129557</xdr:rowOff>
    </xdr:from>
    <xdr:ext cx="405111" cy="259045"/>
    <xdr:sp macro="" textlink="">
      <xdr:nvSpPr>
        <xdr:cNvPr id="314" name="n_1aveValue【公営住宅】&#10;有形固定資産減価償却率">
          <a:extLst>
            <a:ext uri="{FF2B5EF4-FFF2-40B4-BE49-F238E27FC236}">
              <a16:creationId xmlns:a16="http://schemas.microsoft.com/office/drawing/2014/main" id="{09CA1CB7-A774-4E04-A2CB-659CDF717CFC}"/>
            </a:ext>
          </a:extLst>
        </xdr:cNvPr>
        <xdr:cNvSpPr txBox="1"/>
      </xdr:nvSpPr>
      <xdr:spPr>
        <a:xfrm>
          <a:off x="3582044" y="1418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165752</xdr:rowOff>
    </xdr:from>
    <xdr:ext cx="405111" cy="259045"/>
    <xdr:sp macro="" textlink="">
      <xdr:nvSpPr>
        <xdr:cNvPr id="315" name="n_2aveValue【公営住宅】&#10;有形固定資産減価償却率">
          <a:extLst>
            <a:ext uri="{FF2B5EF4-FFF2-40B4-BE49-F238E27FC236}">
              <a16:creationId xmlns:a16="http://schemas.microsoft.com/office/drawing/2014/main" id="{EE611000-2334-4BCD-AADF-E2E8B4A0918D}"/>
            </a:ext>
          </a:extLst>
        </xdr:cNvPr>
        <xdr:cNvSpPr txBox="1"/>
      </xdr:nvSpPr>
      <xdr:spPr>
        <a:xfrm>
          <a:off x="2705744" y="1422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24782</xdr:rowOff>
    </xdr:from>
    <xdr:ext cx="405111" cy="259045"/>
    <xdr:sp macro="" textlink="">
      <xdr:nvSpPr>
        <xdr:cNvPr id="316" name="n_3aveValue【公営住宅】&#10;有形固定資産減価償却率">
          <a:extLst>
            <a:ext uri="{FF2B5EF4-FFF2-40B4-BE49-F238E27FC236}">
              <a16:creationId xmlns:a16="http://schemas.microsoft.com/office/drawing/2014/main" id="{A3FAEF52-339E-4BD6-914F-C892D552B099}"/>
            </a:ext>
          </a:extLst>
        </xdr:cNvPr>
        <xdr:cNvSpPr txBox="1"/>
      </xdr:nvSpPr>
      <xdr:spPr>
        <a:xfrm>
          <a:off x="1816744" y="1425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97172</xdr:rowOff>
    </xdr:from>
    <xdr:ext cx="405111" cy="259045"/>
    <xdr:sp macro="" textlink="">
      <xdr:nvSpPr>
        <xdr:cNvPr id="317" name="n_4aveValue【公営住宅】&#10;有形固定資産減価償却率">
          <a:extLst>
            <a:ext uri="{FF2B5EF4-FFF2-40B4-BE49-F238E27FC236}">
              <a16:creationId xmlns:a16="http://schemas.microsoft.com/office/drawing/2014/main" id="{CC662653-9198-42B8-972E-42B6F91172D6}"/>
            </a:ext>
          </a:extLst>
        </xdr:cNvPr>
        <xdr:cNvSpPr txBox="1"/>
      </xdr:nvSpPr>
      <xdr:spPr>
        <a:xfrm>
          <a:off x="927744" y="1415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145432</xdr:rowOff>
    </xdr:from>
    <xdr:ext cx="405111" cy="259045"/>
    <xdr:sp macro="" textlink="">
      <xdr:nvSpPr>
        <xdr:cNvPr id="318" name="n_1mainValue【公営住宅】&#10;有形固定資産減価償却率">
          <a:extLst>
            <a:ext uri="{FF2B5EF4-FFF2-40B4-BE49-F238E27FC236}">
              <a16:creationId xmlns:a16="http://schemas.microsoft.com/office/drawing/2014/main" id="{D29C1C4B-29E6-4201-BA00-BC064F078014}"/>
            </a:ext>
          </a:extLst>
        </xdr:cNvPr>
        <xdr:cNvSpPr txBox="1"/>
      </xdr:nvSpPr>
      <xdr:spPr>
        <a:xfrm>
          <a:off x="3582044" y="1368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126382</xdr:rowOff>
    </xdr:from>
    <xdr:ext cx="405111" cy="259045"/>
    <xdr:sp macro="" textlink="">
      <xdr:nvSpPr>
        <xdr:cNvPr id="319" name="n_2mainValue【公営住宅】&#10;有形固定資産減価償却率">
          <a:extLst>
            <a:ext uri="{FF2B5EF4-FFF2-40B4-BE49-F238E27FC236}">
              <a16:creationId xmlns:a16="http://schemas.microsoft.com/office/drawing/2014/main" id="{A972D924-0612-45E7-9C61-AC0FF25EF8C7}"/>
            </a:ext>
          </a:extLst>
        </xdr:cNvPr>
        <xdr:cNvSpPr txBox="1"/>
      </xdr:nvSpPr>
      <xdr:spPr>
        <a:xfrm>
          <a:off x="2705744" y="1367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84472</xdr:rowOff>
    </xdr:from>
    <xdr:ext cx="405111" cy="259045"/>
    <xdr:sp macro="" textlink="">
      <xdr:nvSpPr>
        <xdr:cNvPr id="320" name="n_3mainValue【公営住宅】&#10;有形固定資産減価償却率">
          <a:extLst>
            <a:ext uri="{FF2B5EF4-FFF2-40B4-BE49-F238E27FC236}">
              <a16:creationId xmlns:a16="http://schemas.microsoft.com/office/drawing/2014/main" id="{1D4DDA07-6012-4DC0-8A4B-EA16F94CE062}"/>
            </a:ext>
          </a:extLst>
        </xdr:cNvPr>
        <xdr:cNvSpPr txBox="1"/>
      </xdr:nvSpPr>
      <xdr:spPr>
        <a:xfrm>
          <a:off x="1816744" y="13629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162577</xdr:rowOff>
    </xdr:from>
    <xdr:ext cx="405111" cy="259045"/>
    <xdr:sp macro="" textlink="">
      <xdr:nvSpPr>
        <xdr:cNvPr id="321" name="n_4mainValue【公営住宅】&#10;有形固定資産減価償却率">
          <a:extLst>
            <a:ext uri="{FF2B5EF4-FFF2-40B4-BE49-F238E27FC236}">
              <a16:creationId xmlns:a16="http://schemas.microsoft.com/office/drawing/2014/main" id="{95D7A5BB-040A-4838-81C6-C8494C0B2FC9}"/>
            </a:ext>
          </a:extLst>
        </xdr:cNvPr>
        <xdr:cNvSpPr txBox="1"/>
      </xdr:nvSpPr>
      <xdr:spPr>
        <a:xfrm>
          <a:off x="927744" y="1353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A365A6B8-4B20-406B-B76A-2E56A169446B}"/>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A9415C16-05B6-4639-86B0-2E31BAC363C6}"/>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CFC15BF2-7D4B-4053-9800-249073AE8F8C}"/>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868BBEAA-546F-4D4F-978C-A25B89531DFE}"/>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26FA98F2-8C77-4993-89B2-787BC53483EE}"/>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8C92BBD2-7AB1-4849-ADDD-ADAE44DD6A3F}"/>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A001679F-EA77-4350-8F39-A49A0D94E5E9}"/>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F97833AB-8831-4FA1-83FE-640DF0740B4D}"/>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EE4CF95A-E39D-4C9A-A65F-D688AB50358A}"/>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814B907E-6635-411E-ACF1-0425E93C8BBC}"/>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8711206C-B78F-4FC7-87BD-830A01E65FD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262E760B-257C-40A1-9F9F-77A9C461120A}"/>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1600F340-11FE-40F5-A3D6-7E42A98B4DEF}"/>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id="{26D7A902-6ABB-4649-BB7E-1F11A2144194}"/>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261C0C2C-1A21-4740-8D78-25121ED76041}"/>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a:extLst>
            <a:ext uri="{FF2B5EF4-FFF2-40B4-BE49-F238E27FC236}">
              <a16:creationId xmlns:a16="http://schemas.microsoft.com/office/drawing/2014/main" id="{962FD076-9545-4DC9-BC19-66A98CBC2B53}"/>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79FE18FB-6F60-4612-8FB6-1FED5D71EAE1}"/>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a:extLst>
            <a:ext uri="{FF2B5EF4-FFF2-40B4-BE49-F238E27FC236}">
              <a16:creationId xmlns:a16="http://schemas.microsoft.com/office/drawing/2014/main" id="{6CA1E226-D951-41EC-A271-4ED8B46B6084}"/>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BEA3D2E2-9F0A-4CC1-B95E-452D5C11A065}"/>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a:extLst>
            <a:ext uri="{FF2B5EF4-FFF2-40B4-BE49-F238E27FC236}">
              <a16:creationId xmlns:a16="http://schemas.microsoft.com/office/drawing/2014/main" id="{D7F061C7-CEA9-4EEB-B878-A7B3F373314A}"/>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FF2FB7F5-9CC6-4716-ACAF-0CB17A4809A5}"/>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3" name="テキスト ボックス 342">
          <a:extLst>
            <a:ext uri="{FF2B5EF4-FFF2-40B4-BE49-F238E27FC236}">
              <a16:creationId xmlns:a16="http://schemas.microsoft.com/office/drawing/2014/main" id="{16746452-F4D5-41FF-84B9-048AB4081CCE}"/>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41781461-98F7-4047-B736-586EAF057232}"/>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139446</xdr:rowOff>
    </xdr:from>
    <xdr:to>
      <xdr:col>54</xdr:col>
      <xdr:colOff>189865</xdr:colOff>
      <xdr:row>86</xdr:row>
      <xdr:rowOff>36957</xdr:rowOff>
    </xdr:to>
    <xdr:cxnSp macro="">
      <xdr:nvCxnSpPr>
        <xdr:cNvPr id="345" name="直線コネクタ 344">
          <a:extLst>
            <a:ext uri="{FF2B5EF4-FFF2-40B4-BE49-F238E27FC236}">
              <a16:creationId xmlns:a16="http://schemas.microsoft.com/office/drawing/2014/main" id="{672C4B7C-C2BC-4AC3-8DE5-07E845F3B39D}"/>
            </a:ext>
          </a:extLst>
        </xdr:cNvPr>
        <xdr:cNvCxnSpPr/>
      </xdr:nvCxnSpPr>
      <xdr:spPr>
        <a:xfrm flipV="1">
          <a:off x="10476865" y="13341096"/>
          <a:ext cx="0" cy="1440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40784</xdr:rowOff>
    </xdr:from>
    <xdr:ext cx="469744" cy="259045"/>
    <xdr:sp macro="" textlink="">
      <xdr:nvSpPr>
        <xdr:cNvPr id="346" name="【公営住宅】&#10;一人当たり面積最小値テキスト">
          <a:extLst>
            <a:ext uri="{FF2B5EF4-FFF2-40B4-BE49-F238E27FC236}">
              <a16:creationId xmlns:a16="http://schemas.microsoft.com/office/drawing/2014/main" id="{83CFCC36-E54C-41B1-9AA3-6AC2ED99629F}"/>
            </a:ext>
          </a:extLst>
        </xdr:cNvPr>
        <xdr:cNvSpPr txBox="1"/>
      </xdr:nvSpPr>
      <xdr:spPr>
        <a:xfrm>
          <a:off x="10515600" y="1478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36957</xdr:rowOff>
    </xdr:from>
    <xdr:to>
      <xdr:col>55</xdr:col>
      <xdr:colOff>88900</xdr:colOff>
      <xdr:row>86</xdr:row>
      <xdr:rowOff>36957</xdr:rowOff>
    </xdr:to>
    <xdr:cxnSp macro="">
      <xdr:nvCxnSpPr>
        <xdr:cNvPr id="347" name="直線コネクタ 346">
          <a:extLst>
            <a:ext uri="{FF2B5EF4-FFF2-40B4-BE49-F238E27FC236}">
              <a16:creationId xmlns:a16="http://schemas.microsoft.com/office/drawing/2014/main" id="{8214A86A-D27D-4BB5-818A-B90ACAFE1D9B}"/>
            </a:ext>
          </a:extLst>
        </xdr:cNvPr>
        <xdr:cNvCxnSpPr/>
      </xdr:nvCxnSpPr>
      <xdr:spPr>
        <a:xfrm>
          <a:off x="10388600" y="14781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86123</xdr:rowOff>
    </xdr:from>
    <xdr:ext cx="469744" cy="259045"/>
    <xdr:sp macro="" textlink="">
      <xdr:nvSpPr>
        <xdr:cNvPr id="348" name="【公営住宅】&#10;一人当たり面積最大値テキスト">
          <a:extLst>
            <a:ext uri="{FF2B5EF4-FFF2-40B4-BE49-F238E27FC236}">
              <a16:creationId xmlns:a16="http://schemas.microsoft.com/office/drawing/2014/main" id="{A112C4F5-37FF-41EA-904B-24876421E718}"/>
            </a:ext>
          </a:extLst>
        </xdr:cNvPr>
        <xdr:cNvSpPr txBox="1"/>
      </xdr:nvSpPr>
      <xdr:spPr>
        <a:xfrm>
          <a:off x="10515600" y="13116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139446</xdr:rowOff>
    </xdr:from>
    <xdr:to>
      <xdr:col>55</xdr:col>
      <xdr:colOff>88900</xdr:colOff>
      <xdr:row>77</xdr:row>
      <xdr:rowOff>139446</xdr:rowOff>
    </xdr:to>
    <xdr:cxnSp macro="">
      <xdr:nvCxnSpPr>
        <xdr:cNvPr id="349" name="直線コネクタ 348">
          <a:extLst>
            <a:ext uri="{FF2B5EF4-FFF2-40B4-BE49-F238E27FC236}">
              <a16:creationId xmlns:a16="http://schemas.microsoft.com/office/drawing/2014/main" id="{53B8704F-574A-4A99-B987-62EBB2DB86C9}"/>
            </a:ext>
          </a:extLst>
        </xdr:cNvPr>
        <xdr:cNvCxnSpPr/>
      </xdr:nvCxnSpPr>
      <xdr:spPr>
        <a:xfrm>
          <a:off x="10388600" y="13341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154894</xdr:rowOff>
    </xdr:from>
    <xdr:ext cx="469744" cy="259045"/>
    <xdr:sp macro="" textlink="">
      <xdr:nvSpPr>
        <xdr:cNvPr id="350" name="【公営住宅】&#10;一人当たり面積平均値テキスト">
          <a:extLst>
            <a:ext uri="{FF2B5EF4-FFF2-40B4-BE49-F238E27FC236}">
              <a16:creationId xmlns:a16="http://schemas.microsoft.com/office/drawing/2014/main" id="{8D762972-2A54-47D0-A65D-1664E322CFE2}"/>
            </a:ext>
          </a:extLst>
        </xdr:cNvPr>
        <xdr:cNvSpPr txBox="1"/>
      </xdr:nvSpPr>
      <xdr:spPr>
        <a:xfrm>
          <a:off x="10515600" y="143852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5017</xdr:rowOff>
    </xdr:from>
    <xdr:to>
      <xdr:col>55</xdr:col>
      <xdr:colOff>50800</xdr:colOff>
      <xdr:row>84</xdr:row>
      <xdr:rowOff>106617</xdr:rowOff>
    </xdr:to>
    <xdr:sp macro="" textlink="">
      <xdr:nvSpPr>
        <xdr:cNvPr id="351" name="フローチャート: 判断 350">
          <a:extLst>
            <a:ext uri="{FF2B5EF4-FFF2-40B4-BE49-F238E27FC236}">
              <a16:creationId xmlns:a16="http://schemas.microsoft.com/office/drawing/2014/main" id="{56157471-D65F-434C-A03B-2A13C0DB843B}"/>
            </a:ext>
          </a:extLst>
        </xdr:cNvPr>
        <xdr:cNvSpPr/>
      </xdr:nvSpPr>
      <xdr:spPr>
        <a:xfrm>
          <a:off x="10426700" y="14406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90551</xdr:rowOff>
    </xdr:from>
    <xdr:to>
      <xdr:col>50</xdr:col>
      <xdr:colOff>165100</xdr:colOff>
      <xdr:row>84</xdr:row>
      <xdr:rowOff>20701</xdr:rowOff>
    </xdr:to>
    <xdr:sp macro="" textlink="">
      <xdr:nvSpPr>
        <xdr:cNvPr id="352" name="フローチャート: 判断 351">
          <a:extLst>
            <a:ext uri="{FF2B5EF4-FFF2-40B4-BE49-F238E27FC236}">
              <a16:creationId xmlns:a16="http://schemas.microsoft.com/office/drawing/2014/main" id="{1F84FD2F-F098-4530-A1D0-E7B351864CCB}"/>
            </a:ext>
          </a:extLst>
        </xdr:cNvPr>
        <xdr:cNvSpPr/>
      </xdr:nvSpPr>
      <xdr:spPr>
        <a:xfrm>
          <a:off x="9588500" y="14320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65215</xdr:rowOff>
    </xdr:from>
    <xdr:to>
      <xdr:col>46</xdr:col>
      <xdr:colOff>38100</xdr:colOff>
      <xdr:row>83</xdr:row>
      <xdr:rowOff>166815</xdr:rowOff>
    </xdr:to>
    <xdr:sp macro="" textlink="">
      <xdr:nvSpPr>
        <xdr:cNvPr id="353" name="フローチャート: 判断 352">
          <a:extLst>
            <a:ext uri="{FF2B5EF4-FFF2-40B4-BE49-F238E27FC236}">
              <a16:creationId xmlns:a16="http://schemas.microsoft.com/office/drawing/2014/main" id="{67A3B577-05F9-4ED2-878E-AD881E28BCE0}"/>
            </a:ext>
          </a:extLst>
        </xdr:cNvPr>
        <xdr:cNvSpPr/>
      </xdr:nvSpPr>
      <xdr:spPr>
        <a:xfrm>
          <a:off x="8699500" y="14295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33401</xdr:rowOff>
    </xdr:from>
    <xdr:to>
      <xdr:col>41</xdr:col>
      <xdr:colOff>101600</xdr:colOff>
      <xdr:row>83</xdr:row>
      <xdr:rowOff>135001</xdr:rowOff>
    </xdr:to>
    <xdr:sp macro="" textlink="">
      <xdr:nvSpPr>
        <xdr:cNvPr id="354" name="フローチャート: 判断 353">
          <a:extLst>
            <a:ext uri="{FF2B5EF4-FFF2-40B4-BE49-F238E27FC236}">
              <a16:creationId xmlns:a16="http://schemas.microsoft.com/office/drawing/2014/main" id="{F232764E-C611-49F8-BB2E-30259FF6BE01}"/>
            </a:ext>
          </a:extLst>
        </xdr:cNvPr>
        <xdr:cNvSpPr/>
      </xdr:nvSpPr>
      <xdr:spPr>
        <a:xfrm>
          <a:off x="7810500" y="14263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94742</xdr:rowOff>
    </xdr:from>
    <xdr:to>
      <xdr:col>36</xdr:col>
      <xdr:colOff>165100</xdr:colOff>
      <xdr:row>84</xdr:row>
      <xdr:rowOff>24892</xdr:rowOff>
    </xdr:to>
    <xdr:sp macro="" textlink="">
      <xdr:nvSpPr>
        <xdr:cNvPr id="355" name="フローチャート: 判断 354">
          <a:extLst>
            <a:ext uri="{FF2B5EF4-FFF2-40B4-BE49-F238E27FC236}">
              <a16:creationId xmlns:a16="http://schemas.microsoft.com/office/drawing/2014/main" id="{F37A8838-13C5-4755-B167-D3C8D502553C}"/>
            </a:ext>
          </a:extLst>
        </xdr:cNvPr>
        <xdr:cNvSpPr/>
      </xdr:nvSpPr>
      <xdr:spPr>
        <a:xfrm>
          <a:off x="6921500" y="1432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8125044A-A8C1-457E-BCE7-D5C1A1373D78}"/>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6713450C-8FDD-4232-B301-05312C515055}"/>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23963401-0618-4665-BB17-0195D2898DFB}"/>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780492D9-0DAE-4A4F-8FD0-308FC98747D1}"/>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88772B40-0BC8-491A-8CDE-44B9C77A98A4}"/>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2350</xdr:rowOff>
    </xdr:from>
    <xdr:to>
      <xdr:col>55</xdr:col>
      <xdr:colOff>50800</xdr:colOff>
      <xdr:row>84</xdr:row>
      <xdr:rowOff>103950</xdr:rowOff>
    </xdr:to>
    <xdr:sp macro="" textlink="">
      <xdr:nvSpPr>
        <xdr:cNvPr id="361" name="楕円 360">
          <a:extLst>
            <a:ext uri="{FF2B5EF4-FFF2-40B4-BE49-F238E27FC236}">
              <a16:creationId xmlns:a16="http://schemas.microsoft.com/office/drawing/2014/main" id="{5E8B7A58-AF9B-4D2F-BBA7-710522E3B119}"/>
            </a:ext>
          </a:extLst>
        </xdr:cNvPr>
        <xdr:cNvSpPr/>
      </xdr:nvSpPr>
      <xdr:spPr>
        <a:xfrm>
          <a:off x="10426700" y="1440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25227</xdr:rowOff>
    </xdr:from>
    <xdr:ext cx="469744" cy="259045"/>
    <xdr:sp macro="" textlink="">
      <xdr:nvSpPr>
        <xdr:cNvPr id="362" name="【公営住宅】&#10;一人当たり面積該当値テキスト">
          <a:extLst>
            <a:ext uri="{FF2B5EF4-FFF2-40B4-BE49-F238E27FC236}">
              <a16:creationId xmlns:a16="http://schemas.microsoft.com/office/drawing/2014/main" id="{7E1FFEF4-CC6D-44E4-BF99-CA423160A78E}"/>
            </a:ext>
          </a:extLst>
        </xdr:cNvPr>
        <xdr:cNvSpPr txBox="1"/>
      </xdr:nvSpPr>
      <xdr:spPr>
        <a:xfrm>
          <a:off x="10515600" y="14255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13018</xdr:rowOff>
    </xdr:from>
    <xdr:to>
      <xdr:col>50</xdr:col>
      <xdr:colOff>165100</xdr:colOff>
      <xdr:row>84</xdr:row>
      <xdr:rowOff>114618</xdr:rowOff>
    </xdr:to>
    <xdr:sp macro="" textlink="">
      <xdr:nvSpPr>
        <xdr:cNvPr id="363" name="楕円 362">
          <a:extLst>
            <a:ext uri="{FF2B5EF4-FFF2-40B4-BE49-F238E27FC236}">
              <a16:creationId xmlns:a16="http://schemas.microsoft.com/office/drawing/2014/main" id="{61294BEF-078D-4E4F-A205-1E0D49F602E1}"/>
            </a:ext>
          </a:extLst>
        </xdr:cNvPr>
        <xdr:cNvSpPr/>
      </xdr:nvSpPr>
      <xdr:spPr>
        <a:xfrm>
          <a:off x="9588500" y="14414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53150</xdr:rowOff>
    </xdr:from>
    <xdr:to>
      <xdr:col>55</xdr:col>
      <xdr:colOff>0</xdr:colOff>
      <xdr:row>84</xdr:row>
      <xdr:rowOff>63818</xdr:rowOff>
    </xdr:to>
    <xdr:cxnSp macro="">
      <xdr:nvCxnSpPr>
        <xdr:cNvPr id="364" name="直線コネクタ 363">
          <a:extLst>
            <a:ext uri="{FF2B5EF4-FFF2-40B4-BE49-F238E27FC236}">
              <a16:creationId xmlns:a16="http://schemas.microsoft.com/office/drawing/2014/main" id="{B7C388D4-1004-4036-815F-BF274A6D8AC7}"/>
            </a:ext>
          </a:extLst>
        </xdr:cNvPr>
        <xdr:cNvCxnSpPr/>
      </xdr:nvCxnSpPr>
      <xdr:spPr>
        <a:xfrm flipV="1">
          <a:off x="9639300" y="14454950"/>
          <a:ext cx="838200" cy="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143890</xdr:rowOff>
    </xdr:from>
    <xdr:to>
      <xdr:col>46</xdr:col>
      <xdr:colOff>38100</xdr:colOff>
      <xdr:row>84</xdr:row>
      <xdr:rowOff>74040</xdr:rowOff>
    </xdr:to>
    <xdr:sp macro="" textlink="">
      <xdr:nvSpPr>
        <xdr:cNvPr id="365" name="楕円 364">
          <a:extLst>
            <a:ext uri="{FF2B5EF4-FFF2-40B4-BE49-F238E27FC236}">
              <a16:creationId xmlns:a16="http://schemas.microsoft.com/office/drawing/2014/main" id="{BB243E3E-406A-4AF5-AB6A-093ECEE7FA8C}"/>
            </a:ext>
          </a:extLst>
        </xdr:cNvPr>
        <xdr:cNvSpPr/>
      </xdr:nvSpPr>
      <xdr:spPr>
        <a:xfrm>
          <a:off x="8699500" y="14374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23240</xdr:rowOff>
    </xdr:from>
    <xdr:to>
      <xdr:col>50</xdr:col>
      <xdr:colOff>114300</xdr:colOff>
      <xdr:row>84</xdr:row>
      <xdr:rowOff>63818</xdr:rowOff>
    </xdr:to>
    <xdr:cxnSp macro="">
      <xdr:nvCxnSpPr>
        <xdr:cNvPr id="366" name="直線コネクタ 365">
          <a:extLst>
            <a:ext uri="{FF2B5EF4-FFF2-40B4-BE49-F238E27FC236}">
              <a16:creationId xmlns:a16="http://schemas.microsoft.com/office/drawing/2014/main" id="{95021892-5158-4F93-ACE9-80B0D5601C2E}"/>
            </a:ext>
          </a:extLst>
        </xdr:cNvPr>
        <xdr:cNvCxnSpPr/>
      </xdr:nvCxnSpPr>
      <xdr:spPr>
        <a:xfrm>
          <a:off x="8750300" y="14425040"/>
          <a:ext cx="889000" cy="40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160655</xdr:rowOff>
    </xdr:from>
    <xdr:to>
      <xdr:col>41</xdr:col>
      <xdr:colOff>101600</xdr:colOff>
      <xdr:row>84</xdr:row>
      <xdr:rowOff>90805</xdr:rowOff>
    </xdr:to>
    <xdr:sp macro="" textlink="">
      <xdr:nvSpPr>
        <xdr:cNvPr id="367" name="楕円 366">
          <a:extLst>
            <a:ext uri="{FF2B5EF4-FFF2-40B4-BE49-F238E27FC236}">
              <a16:creationId xmlns:a16="http://schemas.microsoft.com/office/drawing/2014/main" id="{5FED8216-6761-4574-83B2-1EFD301F5D3F}"/>
            </a:ext>
          </a:extLst>
        </xdr:cNvPr>
        <xdr:cNvSpPr/>
      </xdr:nvSpPr>
      <xdr:spPr>
        <a:xfrm>
          <a:off x="7810500" y="14391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23240</xdr:rowOff>
    </xdr:from>
    <xdr:to>
      <xdr:col>45</xdr:col>
      <xdr:colOff>177800</xdr:colOff>
      <xdr:row>84</xdr:row>
      <xdr:rowOff>40005</xdr:rowOff>
    </xdr:to>
    <xdr:cxnSp macro="">
      <xdr:nvCxnSpPr>
        <xdr:cNvPr id="368" name="直線コネクタ 367">
          <a:extLst>
            <a:ext uri="{FF2B5EF4-FFF2-40B4-BE49-F238E27FC236}">
              <a16:creationId xmlns:a16="http://schemas.microsoft.com/office/drawing/2014/main" id="{5C206315-9F55-405F-A0D0-B51C82ADD3A1}"/>
            </a:ext>
          </a:extLst>
        </xdr:cNvPr>
        <xdr:cNvCxnSpPr/>
      </xdr:nvCxnSpPr>
      <xdr:spPr>
        <a:xfrm flipV="1">
          <a:off x="7861300" y="14425040"/>
          <a:ext cx="889000" cy="16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32829</xdr:rowOff>
    </xdr:from>
    <xdr:to>
      <xdr:col>36</xdr:col>
      <xdr:colOff>165100</xdr:colOff>
      <xdr:row>84</xdr:row>
      <xdr:rowOff>134429</xdr:rowOff>
    </xdr:to>
    <xdr:sp macro="" textlink="">
      <xdr:nvSpPr>
        <xdr:cNvPr id="369" name="楕円 368">
          <a:extLst>
            <a:ext uri="{FF2B5EF4-FFF2-40B4-BE49-F238E27FC236}">
              <a16:creationId xmlns:a16="http://schemas.microsoft.com/office/drawing/2014/main" id="{26647F27-CAEA-4057-B4C5-49AF47E54A8A}"/>
            </a:ext>
          </a:extLst>
        </xdr:cNvPr>
        <xdr:cNvSpPr/>
      </xdr:nvSpPr>
      <xdr:spPr>
        <a:xfrm>
          <a:off x="6921500" y="14434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40005</xdr:rowOff>
    </xdr:from>
    <xdr:to>
      <xdr:col>41</xdr:col>
      <xdr:colOff>50800</xdr:colOff>
      <xdr:row>84</xdr:row>
      <xdr:rowOff>83629</xdr:rowOff>
    </xdr:to>
    <xdr:cxnSp macro="">
      <xdr:nvCxnSpPr>
        <xdr:cNvPr id="370" name="直線コネクタ 369">
          <a:extLst>
            <a:ext uri="{FF2B5EF4-FFF2-40B4-BE49-F238E27FC236}">
              <a16:creationId xmlns:a16="http://schemas.microsoft.com/office/drawing/2014/main" id="{7FE927F2-4D80-4518-83D5-D7A47493A819}"/>
            </a:ext>
          </a:extLst>
        </xdr:cNvPr>
        <xdr:cNvCxnSpPr/>
      </xdr:nvCxnSpPr>
      <xdr:spPr>
        <a:xfrm flipV="1">
          <a:off x="6972300" y="14441805"/>
          <a:ext cx="889000" cy="43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37228</xdr:rowOff>
    </xdr:from>
    <xdr:ext cx="469744" cy="259045"/>
    <xdr:sp macro="" textlink="">
      <xdr:nvSpPr>
        <xdr:cNvPr id="371" name="n_1aveValue【公営住宅】&#10;一人当たり面積">
          <a:extLst>
            <a:ext uri="{FF2B5EF4-FFF2-40B4-BE49-F238E27FC236}">
              <a16:creationId xmlns:a16="http://schemas.microsoft.com/office/drawing/2014/main" id="{813B05E3-D013-449A-84F0-5AA8F4DC29BF}"/>
            </a:ext>
          </a:extLst>
        </xdr:cNvPr>
        <xdr:cNvSpPr txBox="1"/>
      </xdr:nvSpPr>
      <xdr:spPr>
        <a:xfrm>
          <a:off x="9391727" y="14096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11892</xdr:rowOff>
    </xdr:from>
    <xdr:ext cx="469744" cy="259045"/>
    <xdr:sp macro="" textlink="">
      <xdr:nvSpPr>
        <xdr:cNvPr id="372" name="n_2aveValue【公営住宅】&#10;一人当たり面積">
          <a:extLst>
            <a:ext uri="{FF2B5EF4-FFF2-40B4-BE49-F238E27FC236}">
              <a16:creationId xmlns:a16="http://schemas.microsoft.com/office/drawing/2014/main" id="{8C217B90-9668-4A94-9B0C-EADBCEBC9A03}"/>
            </a:ext>
          </a:extLst>
        </xdr:cNvPr>
        <xdr:cNvSpPr txBox="1"/>
      </xdr:nvSpPr>
      <xdr:spPr>
        <a:xfrm>
          <a:off x="8515427" y="14070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151528</xdr:rowOff>
    </xdr:from>
    <xdr:ext cx="469744" cy="259045"/>
    <xdr:sp macro="" textlink="">
      <xdr:nvSpPr>
        <xdr:cNvPr id="373" name="n_3aveValue【公営住宅】&#10;一人当たり面積">
          <a:extLst>
            <a:ext uri="{FF2B5EF4-FFF2-40B4-BE49-F238E27FC236}">
              <a16:creationId xmlns:a16="http://schemas.microsoft.com/office/drawing/2014/main" id="{915E0505-2EC7-4A99-9482-7EC210B81760}"/>
            </a:ext>
          </a:extLst>
        </xdr:cNvPr>
        <xdr:cNvSpPr txBox="1"/>
      </xdr:nvSpPr>
      <xdr:spPr>
        <a:xfrm>
          <a:off x="7626427" y="14038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41419</xdr:rowOff>
    </xdr:from>
    <xdr:ext cx="469744" cy="259045"/>
    <xdr:sp macro="" textlink="">
      <xdr:nvSpPr>
        <xdr:cNvPr id="374" name="n_4aveValue【公営住宅】&#10;一人当たり面積">
          <a:extLst>
            <a:ext uri="{FF2B5EF4-FFF2-40B4-BE49-F238E27FC236}">
              <a16:creationId xmlns:a16="http://schemas.microsoft.com/office/drawing/2014/main" id="{EFB6A677-B07B-4EB8-B185-A3538D9D034D}"/>
            </a:ext>
          </a:extLst>
        </xdr:cNvPr>
        <xdr:cNvSpPr txBox="1"/>
      </xdr:nvSpPr>
      <xdr:spPr>
        <a:xfrm>
          <a:off x="6737427" y="1410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105745</xdr:rowOff>
    </xdr:from>
    <xdr:ext cx="469744" cy="259045"/>
    <xdr:sp macro="" textlink="">
      <xdr:nvSpPr>
        <xdr:cNvPr id="375" name="n_1mainValue【公営住宅】&#10;一人当たり面積">
          <a:extLst>
            <a:ext uri="{FF2B5EF4-FFF2-40B4-BE49-F238E27FC236}">
              <a16:creationId xmlns:a16="http://schemas.microsoft.com/office/drawing/2014/main" id="{49998BD5-DE81-4D9F-9D30-6EF99981684F}"/>
            </a:ext>
          </a:extLst>
        </xdr:cNvPr>
        <xdr:cNvSpPr txBox="1"/>
      </xdr:nvSpPr>
      <xdr:spPr>
        <a:xfrm>
          <a:off x="9391727" y="14507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65167</xdr:rowOff>
    </xdr:from>
    <xdr:ext cx="469744" cy="259045"/>
    <xdr:sp macro="" textlink="">
      <xdr:nvSpPr>
        <xdr:cNvPr id="376" name="n_2mainValue【公営住宅】&#10;一人当たり面積">
          <a:extLst>
            <a:ext uri="{FF2B5EF4-FFF2-40B4-BE49-F238E27FC236}">
              <a16:creationId xmlns:a16="http://schemas.microsoft.com/office/drawing/2014/main" id="{B530C85B-6F34-47B1-97E4-6350E74AEA0D}"/>
            </a:ext>
          </a:extLst>
        </xdr:cNvPr>
        <xdr:cNvSpPr txBox="1"/>
      </xdr:nvSpPr>
      <xdr:spPr>
        <a:xfrm>
          <a:off x="8515427" y="14466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81932</xdr:rowOff>
    </xdr:from>
    <xdr:ext cx="469744" cy="259045"/>
    <xdr:sp macro="" textlink="">
      <xdr:nvSpPr>
        <xdr:cNvPr id="377" name="n_3mainValue【公営住宅】&#10;一人当たり面積">
          <a:extLst>
            <a:ext uri="{FF2B5EF4-FFF2-40B4-BE49-F238E27FC236}">
              <a16:creationId xmlns:a16="http://schemas.microsoft.com/office/drawing/2014/main" id="{7850ED83-1726-4821-BE32-B0D3214B29DE}"/>
            </a:ext>
          </a:extLst>
        </xdr:cNvPr>
        <xdr:cNvSpPr txBox="1"/>
      </xdr:nvSpPr>
      <xdr:spPr>
        <a:xfrm>
          <a:off x="7626427" y="14483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125556</xdr:rowOff>
    </xdr:from>
    <xdr:ext cx="469744" cy="259045"/>
    <xdr:sp macro="" textlink="">
      <xdr:nvSpPr>
        <xdr:cNvPr id="378" name="n_4mainValue【公営住宅】&#10;一人当たり面積">
          <a:extLst>
            <a:ext uri="{FF2B5EF4-FFF2-40B4-BE49-F238E27FC236}">
              <a16:creationId xmlns:a16="http://schemas.microsoft.com/office/drawing/2014/main" id="{2434B2EE-7637-4A5C-9BB6-D804EE88CEE6}"/>
            </a:ext>
          </a:extLst>
        </xdr:cNvPr>
        <xdr:cNvSpPr txBox="1"/>
      </xdr:nvSpPr>
      <xdr:spPr>
        <a:xfrm>
          <a:off x="6737427" y="14527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FFEBD257-36C8-48A4-A148-1B159CA2B6BA}"/>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A2793D31-4013-42B8-8631-BCF1211D23F3}"/>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B939901C-A5F3-4076-8036-4833C9D44A22}"/>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3BE694C2-B726-4E55-8694-A2E4496E7FE3}"/>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82FA7DF8-FF0F-4CE5-AEFB-AE5F5E8D8A72}"/>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923F824E-0BCE-494C-8AB5-2E12A6A5CDB2}"/>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D331BE8A-B793-4F9B-A134-DE3F583E6FD7}"/>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443F00B4-E9CA-46B3-9D14-5F131C1CBA82}"/>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a:extLst>
            <a:ext uri="{FF2B5EF4-FFF2-40B4-BE49-F238E27FC236}">
              <a16:creationId xmlns:a16="http://schemas.microsoft.com/office/drawing/2014/main" id="{D1160186-8CF2-4706-A3CF-87C6BA40331B}"/>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a:extLst>
            <a:ext uri="{FF2B5EF4-FFF2-40B4-BE49-F238E27FC236}">
              <a16:creationId xmlns:a16="http://schemas.microsoft.com/office/drawing/2014/main" id="{05E624C2-0CEF-42EB-B4FA-835ADF1E96F4}"/>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a:extLst>
            <a:ext uri="{FF2B5EF4-FFF2-40B4-BE49-F238E27FC236}">
              <a16:creationId xmlns:a16="http://schemas.microsoft.com/office/drawing/2014/main" id="{1FABFE47-EA03-4C70-B7AB-833488DC4D61}"/>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a:extLst>
            <a:ext uri="{FF2B5EF4-FFF2-40B4-BE49-F238E27FC236}">
              <a16:creationId xmlns:a16="http://schemas.microsoft.com/office/drawing/2014/main" id="{B9C28B22-73F2-49D6-84C7-05E26BB7B88D}"/>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a:extLst>
            <a:ext uri="{FF2B5EF4-FFF2-40B4-BE49-F238E27FC236}">
              <a16:creationId xmlns:a16="http://schemas.microsoft.com/office/drawing/2014/main" id="{31BEFB4A-EA04-4617-95D5-158739B9C181}"/>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a:extLst>
            <a:ext uri="{FF2B5EF4-FFF2-40B4-BE49-F238E27FC236}">
              <a16:creationId xmlns:a16="http://schemas.microsoft.com/office/drawing/2014/main" id="{BC06DB32-E5CA-489C-8774-D49C5ED3D028}"/>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a:extLst>
            <a:ext uri="{FF2B5EF4-FFF2-40B4-BE49-F238E27FC236}">
              <a16:creationId xmlns:a16="http://schemas.microsoft.com/office/drawing/2014/main" id="{5A69E58F-3317-4AC3-8EDF-F566AD693A82}"/>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a:extLst>
            <a:ext uri="{FF2B5EF4-FFF2-40B4-BE49-F238E27FC236}">
              <a16:creationId xmlns:a16="http://schemas.microsoft.com/office/drawing/2014/main" id="{299CA919-F1FB-4379-A239-8E4E9CA7E3AE}"/>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a:extLst>
            <a:ext uri="{FF2B5EF4-FFF2-40B4-BE49-F238E27FC236}">
              <a16:creationId xmlns:a16="http://schemas.microsoft.com/office/drawing/2014/main" id="{9BBE9D5C-47EA-47A8-9185-CCE20BE434BB}"/>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a:extLst>
            <a:ext uri="{FF2B5EF4-FFF2-40B4-BE49-F238E27FC236}">
              <a16:creationId xmlns:a16="http://schemas.microsoft.com/office/drawing/2014/main" id="{2BD53699-45DE-450A-BC94-967B3CA2BE23}"/>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a:extLst>
            <a:ext uri="{FF2B5EF4-FFF2-40B4-BE49-F238E27FC236}">
              <a16:creationId xmlns:a16="http://schemas.microsoft.com/office/drawing/2014/main" id="{06D3C7CA-730C-41CE-83AC-596B9C9ACBEB}"/>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a:extLst>
            <a:ext uri="{FF2B5EF4-FFF2-40B4-BE49-F238E27FC236}">
              <a16:creationId xmlns:a16="http://schemas.microsoft.com/office/drawing/2014/main" id="{AA3D09D4-FEC4-4B36-A4C9-9942C2F5AC0D}"/>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a:extLst>
            <a:ext uri="{FF2B5EF4-FFF2-40B4-BE49-F238E27FC236}">
              <a16:creationId xmlns:a16="http://schemas.microsoft.com/office/drawing/2014/main" id="{EE28E717-C233-4525-8C05-2CF3DE6C7009}"/>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a:extLst>
            <a:ext uri="{FF2B5EF4-FFF2-40B4-BE49-F238E27FC236}">
              <a16:creationId xmlns:a16="http://schemas.microsoft.com/office/drawing/2014/main" id="{7CE2A949-C554-49D8-9F32-05374166AC73}"/>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a:extLst>
            <a:ext uri="{FF2B5EF4-FFF2-40B4-BE49-F238E27FC236}">
              <a16:creationId xmlns:a16="http://schemas.microsoft.com/office/drawing/2014/main" id="{0EE828A5-8ABE-4D00-A4DE-962B53B75B37}"/>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a:extLst>
            <a:ext uri="{FF2B5EF4-FFF2-40B4-BE49-F238E27FC236}">
              <a16:creationId xmlns:a16="http://schemas.microsoft.com/office/drawing/2014/main" id="{2C059DD1-7C48-45A0-9711-E8700D9113DD}"/>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a:extLst>
            <a:ext uri="{FF2B5EF4-FFF2-40B4-BE49-F238E27FC236}">
              <a16:creationId xmlns:a16="http://schemas.microsoft.com/office/drawing/2014/main" id="{DE1D7566-C126-4B06-A203-975A9F3810D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a:extLst>
            <a:ext uri="{FF2B5EF4-FFF2-40B4-BE49-F238E27FC236}">
              <a16:creationId xmlns:a16="http://schemas.microsoft.com/office/drawing/2014/main" id="{71BB3021-0BF3-47C5-9C65-11760C77D54A}"/>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a:extLst>
            <a:ext uri="{FF2B5EF4-FFF2-40B4-BE49-F238E27FC236}">
              <a16:creationId xmlns:a16="http://schemas.microsoft.com/office/drawing/2014/main" id="{4684FFF9-3C74-4553-A070-6F8EBA088C5F}"/>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6" name="直線コネクタ 405">
          <a:extLst>
            <a:ext uri="{FF2B5EF4-FFF2-40B4-BE49-F238E27FC236}">
              <a16:creationId xmlns:a16="http://schemas.microsoft.com/office/drawing/2014/main" id="{ED491329-ED2B-4A1C-8243-8C8E4927C1C4}"/>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7" name="テキスト ボックス 406">
          <a:extLst>
            <a:ext uri="{FF2B5EF4-FFF2-40B4-BE49-F238E27FC236}">
              <a16:creationId xmlns:a16="http://schemas.microsoft.com/office/drawing/2014/main" id="{7BE33ABB-8760-4468-9952-13A377A7724D}"/>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8" name="直線コネクタ 407">
          <a:extLst>
            <a:ext uri="{FF2B5EF4-FFF2-40B4-BE49-F238E27FC236}">
              <a16:creationId xmlns:a16="http://schemas.microsoft.com/office/drawing/2014/main" id="{D0ED563C-EA9D-4BFD-BED1-2B130A0A1338}"/>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9" name="テキスト ボックス 408">
          <a:extLst>
            <a:ext uri="{FF2B5EF4-FFF2-40B4-BE49-F238E27FC236}">
              <a16:creationId xmlns:a16="http://schemas.microsoft.com/office/drawing/2014/main" id="{C58A56D8-A840-42FE-89E7-3C5961BCB9BD}"/>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0" name="直線コネクタ 409">
          <a:extLst>
            <a:ext uri="{FF2B5EF4-FFF2-40B4-BE49-F238E27FC236}">
              <a16:creationId xmlns:a16="http://schemas.microsoft.com/office/drawing/2014/main" id="{95A31E43-255D-484F-BA44-10B374D1D59B}"/>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1" name="テキスト ボックス 410">
          <a:extLst>
            <a:ext uri="{FF2B5EF4-FFF2-40B4-BE49-F238E27FC236}">
              <a16:creationId xmlns:a16="http://schemas.microsoft.com/office/drawing/2014/main" id="{FD79D801-603B-4F34-BCCC-2FF7F6A36D86}"/>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2" name="直線コネクタ 411">
          <a:extLst>
            <a:ext uri="{FF2B5EF4-FFF2-40B4-BE49-F238E27FC236}">
              <a16:creationId xmlns:a16="http://schemas.microsoft.com/office/drawing/2014/main" id="{42A9890F-F41D-491B-A9A1-AE4744FE80C8}"/>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3" name="テキスト ボックス 412">
          <a:extLst>
            <a:ext uri="{FF2B5EF4-FFF2-40B4-BE49-F238E27FC236}">
              <a16:creationId xmlns:a16="http://schemas.microsoft.com/office/drawing/2014/main" id="{B8B7EF2B-D205-47AD-A767-AAE9A631BA5C}"/>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4" name="直線コネクタ 413">
          <a:extLst>
            <a:ext uri="{FF2B5EF4-FFF2-40B4-BE49-F238E27FC236}">
              <a16:creationId xmlns:a16="http://schemas.microsoft.com/office/drawing/2014/main" id="{FEBB2106-885A-4B4F-B37A-281C6B762889}"/>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5" name="テキスト ボックス 414">
          <a:extLst>
            <a:ext uri="{FF2B5EF4-FFF2-40B4-BE49-F238E27FC236}">
              <a16:creationId xmlns:a16="http://schemas.microsoft.com/office/drawing/2014/main" id="{DAC4A9A5-5115-4EC8-91DA-5F9222C292ED}"/>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6" name="直線コネクタ 415">
          <a:extLst>
            <a:ext uri="{FF2B5EF4-FFF2-40B4-BE49-F238E27FC236}">
              <a16:creationId xmlns:a16="http://schemas.microsoft.com/office/drawing/2014/main" id="{E74F5BBC-D23F-4B13-90F4-1C987EA07BD8}"/>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7" name="テキスト ボックス 416">
          <a:extLst>
            <a:ext uri="{FF2B5EF4-FFF2-40B4-BE49-F238E27FC236}">
              <a16:creationId xmlns:a16="http://schemas.microsoft.com/office/drawing/2014/main" id="{2DF87BBC-7D60-43E1-9519-5F9C61942526}"/>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8" name="直線コネクタ 417">
          <a:extLst>
            <a:ext uri="{FF2B5EF4-FFF2-40B4-BE49-F238E27FC236}">
              <a16:creationId xmlns:a16="http://schemas.microsoft.com/office/drawing/2014/main" id="{A2C8B655-0DDE-4C77-B98F-EBC9899970A4}"/>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9" name="【認定こども園・幼稚園・保育所】&#10;有形固定資産減価償却率グラフ枠">
          <a:extLst>
            <a:ext uri="{FF2B5EF4-FFF2-40B4-BE49-F238E27FC236}">
              <a16:creationId xmlns:a16="http://schemas.microsoft.com/office/drawing/2014/main" id="{F35E9EFF-0866-43E3-A62F-8F126D89501C}"/>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41910</xdr:rowOff>
    </xdr:from>
    <xdr:to>
      <xdr:col>85</xdr:col>
      <xdr:colOff>126364</xdr:colOff>
      <xdr:row>42</xdr:row>
      <xdr:rowOff>92528</xdr:rowOff>
    </xdr:to>
    <xdr:cxnSp macro="">
      <xdr:nvCxnSpPr>
        <xdr:cNvPr id="420" name="直線コネクタ 419">
          <a:extLst>
            <a:ext uri="{FF2B5EF4-FFF2-40B4-BE49-F238E27FC236}">
              <a16:creationId xmlns:a16="http://schemas.microsoft.com/office/drawing/2014/main" id="{0F84AC67-B4A2-4346-9D60-B3AA140E751E}"/>
            </a:ext>
          </a:extLst>
        </xdr:cNvPr>
        <xdr:cNvCxnSpPr/>
      </xdr:nvCxnSpPr>
      <xdr:spPr>
        <a:xfrm flipV="1">
          <a:off x="16318864" y="5699760"/>
          <a:ext cx="0" cy="15936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1" name="【認定こども園・幼稚園・保育所】&#10;有形固定資産減価償却率最小値テキスト">
          <a:extLst>
            <a:ext uri="{FF2B5EF4-FFF2-40B4-BE49-F238E27FC236}">
              <a16:creationId xmlns:a16="http://schemas.microsoft.com/office/drawing/2014/main" id="{1ADF6A14-B193-4BB1-A919-B01D38A3E3BF}"/>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2" name="直線コネクタ 421">
          <a:extLst>
            <a:ext uri="{FF2B5EF4-FFF2-40B4-BE49-F238E27FC236}">
              <a16:creationId xmlns:a16="http://schemas.microsoft.com/office/drawing/2014/main" id="{C4D4F3D0-3146-4F04-8579-9A387A39589F}"/>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160037</xdr:rowOff>
    </xdr:from>
    <xdr:ext cx="340478" cy="259045"/>
    <xdr:sp macro="" textlink="">
      <xdr:nvSpPr>
        <xdr:cNvPr id="423" name="【認定こども園・幼稚園・保育所】&#10;有形固定資産減価償却率最大値テキスト">
          <a:extLst>
            <a:ext uri="{FF2B5EF4-FFF2-40B4-BE49-F238E27FC236}">
              <a16:creationId xmlns:a16="http://schemas.microsoft.com/office/drawing/2014/main" id="{F13FC04D-D8C3-49AC-A2A1-9A2EDFD06CF0}"/>
            </a:ext>
          </a:extLst>
        </xdr:cNvPr>
        <xdr:cNvSpPr txBox="1"/>
      </xdr:nvSpPr>
      <xdr:spPr>
        <a:xfrm>
          <a:off x="16357600" y="54749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41910</xdr:rowOff>
    </xdr:from>
    <xdr:to>
      <xdr:col>86</xdr:col>
      <xdr:colOff>25400</xdr:colOff>
      <xdr:row>33</xdr:row>
      <xdr:rowOff>41910</xdr:rowOff>
    </xdr:to>
    <xdr:cxnSp macro="">
      <xdr:nvCxnSpPr>
        <xdr:cNvPr id="424" name="直線コネクタ 423">
          <a:extLst>
            <a:ext uri="{FF2B5EF4-FFF2-40B4-BE49-F238E27FC236}">
              <a16:creationId xmlns:a16="http://schemas.microsoft.com/office/drawing/2014/main" id="{C2B8A2DE-FCFE-48B6-908B-43D379CF0CD3}"/>
            </a:ext>
          </a:extLst>
        </xdr:cNvPr>
        <xdr:cNvCxnSpPr/>
      </xdr:nvCxnSpPr>
      <xdr:spPr>
        <a:xfrm>
          <a:off x="16230600" y="569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29953</xdr:rowOff>
    </xdr:from>
    <xdr:ext cx="405111" cy="259045"/>
    <xdr:sp macro="" textlink="">
      <xdr:nvSpPr>
        <xdr:cNvPr id="425" name="【認定こども園・幼稚園・保育所】&#10;有形固定資産減価償却率平均値テキスト">
          <a:extLst>
            <a:ext uri="{FF2B5EF4-FFF2-40B4-BE49-F238E27FC236}">
              <a16:creationId xmlns:a16="http://schemas.microsoft.com/office/drawing/2014/main" id="{4A386051-E3AD-4300-9722-7FB1DE16ACED}"/>
            </a:ext>
          </a:extLst>
        </xdr:cNvPr>
        <xdr:cNvSpPr txBox="1"/>
      </xdr:nvSpPr>
      <xdr:spPr>
        <a:xfrm>
          <a:off x="16357600" y="65450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51526</xdr:rowOff>
    </xdr:from>
    <xdr:to>
      <xdr:col>85</xdr:col>
      <xdr:colOff>177800</xdr:colOff>
      <xdr:row>38</xdr:row>
      <xdr:rowOff>153126</xdr:rowOff>
    </xdr:to>
    <xdr:sp macro="" textlink="">
      <xdr:nvSpPr>
        <xdr:cNvPr id="426" name="フローチャート: 判断 425">
          <a:extLst>
            <a:ext uri="{FF2B5EF4-FFF2-40B4-BE49-F238E27FC236}">
              <a16:creationId xmlns:a16="http://schemas.microsoft.com/office/drawing/2014/main" id="{390DB706-7672-405A-98CD-714D9FF94B10}"/>
            </a:ext>
          </a:extLst>
        </xdr:cNvPr>
        <xdr:cNvSpPr/>
      </xdr:nvSpPr>
      <xdr:spPr>
        <a:xfrm>
          <a:off x="16268700" y="656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10704</xdr:rowOff>
    </xdr:from>
    <xdr:to>
      <xdr:col>81</xdr:col>
      <xdr:colOff>101600</xdr:colOff>
      <xdr:row>38</xdr:row>
      <xdr:rowOff>112304</xdr:rowOff>
    </xdr:to>
    <xdr:sp macro="" textlink="">
      <xdr:nvSpPr>
        <xdr:cNvPr id="427" name="フローチャート: 判断 426">
          <a:extLst>
            <a:ext uri="{FF2B5EF4-FFF2-40B4-BE49-F238E27FC236}">
              <a16:creationId xmlns:a16="http://schemas.microsoft.com/office/drawing/2014/main" id="{A0A8D89C-D081-4EE8-A9EC-E2749FEA0970}"/>
            </a:ext>
          </a:extLst>
        </xdr:cNvPr>
        <xdr:cNvSpPr/>
      </xdr:nvSpPr>
      <xdr:spPr>
        <a:xfrm>
          <a:off x="15430500" y="6525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28666</xdr:rowOff>
    </xdr:from>
    <xdr:to>
      <xdr:col>76</xdr:col>
      <xdr:colOff>165100</xdr:colOff>
      <xdr:row>38</xdr:row>
      <xdr:rowOff>130266</xdr:rowOff>
    </xdr:to>
    <xdr:sp macro="" textlink="">
      <xdr:nvSpPr>
        <xdr:cNvPr id="428" name="フローチャート: 判断 427">
          <a:extLst>
            <a:ext uri="{FF2B5EF4-FFF2-40B4-BE49-F238E27FC236}">
              <a16:creationId xmlns:a16="http://schemas.microsoft.com/office/drawing/2014/main" id="{5F9CFCF3-BF3D-477C-A650-C87C0A6CD72C}"/>
            </a:ext>
          </a:extLst>
        </xdr:cNvPr>
        <xdr:cNvSpPr/>
      </xdr:nvSpPr>
      <xdr:spPr>
        <a:xfrm>
          <a:off x="14541500" y="654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43362</xdr:rowOff>
    </xdr:from>
    <xdr:to>
      <xdr:col>72</xdr:col>
      <xdr:colOff>38100</xdr:colOff>
      <xdr:row>38</xdr:row>
      <xdr:rowOff>144962</xdr:rowOff>
    </xdr:to>
    <xdr:sp macro="" textlink="">
      <xdr:nvSpPr>
        <xdr:cNvPr id="429" name="フローチャート: 判断 428">
          <a:extLst>
            <a:ext uri="{FF2B5EF4-FFF2-40B4-BE49-F238E27FC236}">
              <a16:creationId xmlns:a16="http://schemas.microsoft.com/office/drawing/2014/main" id="{DE5614CA-19D8-4EFA-91D6-FFB7CC98A51F}"/>
            </a:ext>
          </a:extLst>
        </xdr:cNvPr>
        <xdr:cNvSpPr/>
      </xdr:nvSpPr>
      <xdr:spPr>
        <a:xfrm>
          <a:off x="13652500" y="655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41728</xdr:rowOff>
    </xdr:from>
    <xdr:to>
      <xdr:col>67</xdr:col>
      <xdr:colOff>101600</xdr:colOff>
      <xdr:row>37</xdr:row>
      <xdr:rowOff>143328</xdr:rowOff>
    </xdr:to>
    <xdr:sp macro="" textlink="">
      <xdr:nvSpPr>
        <xdr:cNvPr id="430" name="フローチャート: 判断 429">
          <a:extLst>
            <a:ext uri="{FF2B5EF4-FFF2-40B4-BE49-F238E27FC236}">
              <a16:creationId xmlns:a16="http://schemas.microsoft.com/office/drawing/2014/main" id="{F09C4EB9-5ED2-4ADB-9AB3-B58A9CA0B396}"/>
            </a:ext>
          </a:extLst>
        </xdr:cNvPr>
        <xdr:cNvSpPr/>
      </xdr:nvSpPr>
      <xdr:spPr>
        <a:xfrm>
          <a:off x="12763500" y="6385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C8FDC28D-7622-400F-9C20-CD0AAB1289EC}"/>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50E9EE8F-B994-496B-8623-FCAB1288631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402A2296-9BB9-4534-B332-C1999A726EAC}"/>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9423F6A0-464E-4DB2-9EA9-52C48B2244E1}"/>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C4B97BDB-2228-4229-B7FE-14FD91ADD5D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102144</xdr:rowOff>
    </xdr:from>
    <xdr:to>
      <xdr:col>85</xdr:col>
      <xdr:colOff>177800</xdr:colOff>
      <xdr:row>38</xdr:row>
      <xdr:rowOff>32294</xdr:rowOff>
    </xdr:to>
    <xdr:sp macro="" textlink="">
      <xdr:nvSpPr>
        <xdr:cNvPr id="436" name="楕円 435">
          <a:extLst>
            <a:ext uri="{FF2B5EF4-FFF2-40B4-BE49-F238E27FC236}">
              <a16:creationId xmlns:a16="http://schemas.microsoft.com/office/drawing/2014/main" id="{A48CDAE4-D6D4-4640-BDC8-431E73E6EAEA}"/>
            </a:ext>
          </a:extLst>
        </xdr:cNvPr>
        <xdr:cNvSpPr/>
      </xdr:nvSpPr>
      <xdr:spPr>
        <a:xfrm>
          <a:off x="16268700" y="6445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125021</xdr:rowOff>
    </xdr:from>
    <xdr:ext cx="405111" cy="259045"/>
    <xdr:sp macro="" textlink="">
      <xdr:nvSpPr>
        <xdr:cNvPr id="437" name="【認定こども園・幼稚園・保育所】&#10;有形固定資産減価償却率該当値テキスト">
          <a:extLst>
            <a:ext uri="{FF2B5EF4-FFF2-40B4-BE49-F238E27FC236}">
              <a16:creationId xmlns:a16="http://schemas.microsoft.com/office/drawing/2014/main" id="{8208F36A-D975-406B-8686-A933225FEA64}"/>
            </a:ext>
          </a:extLst>
        </xdr:cNvPr>
        <xdr:cNvSpPr txBox="1"/>
      </xdr:nvSpPr>
      <xdr:spPr>
        <a:xfrm>
          <a:off x="16357600" y="6297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53158</xdr:rowOff>
    </xdr:from>
    <xdr:to>
      <xdr:col>81</xdr:col>
      <xdr:colOff>101600</xdr:colOff>
      <xdr:row>37</xdr:row>
      <xdr:rowOff>154758</xdr:rowOff>
    </xdr:to>
    <xdr:sp macro="" textlink="">
      <xdr:nvSpPr>
        <xdr:cNvPr id="438" name="楕円 437">
          <a:extLst>
            <a:ext uri="{FF2B5EF4-FFF2-40B4-BE49-F238E27FC236}">
              <a16:creationId xmlns:a16="http://schemas.microsoft.com/office/drawing/2014/main" id="{B290A3C6-5045-4F27-BBAB-AAD9B24E8BFC}"/>
            </a:ext>
          </a:extLst>
        </xdr:cNvPr>
        <xdr:cNvSpPr/>
      </xdr:nvSpPr>
      <xdr:spPr>
        <a:xfrm>
          <a:off x="15430500" y="6396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103958</xdr:rowOff>
    </xdr:from>
    <xdr:to>
      <xdr:col>85</xdr:col>
      <xdr:colOff>127000</xdr:colOff>
      <xdr:row>37</xdr:row>
      <xdr:rowOff>152944</xdr:rowOff>
    </xdr:to>
    <xdr:cxnSp macro="">
      <xdr:nvCxnSpPr>
        <xdr:cNvPr id="439" name="直線コネクタ 438">
          <a:extLst>
            <a:ext uri="{FF2B5EF4-FFF2-40B4-BE49-F238E27FC236}">
              <a16:creationId xmlns:a16="http://schemas.microsoft.com/office/drawing/2014/main" id="{92D7B477-BBD7-440A-8EDF-5E7FF0C9C732}"/>
            </a:ext>
          </a:extLst>
        </xdr:cNvPr>
        <xdr:cNvCxnSpPr/>
      </xdr:nvCxnSpPr>
      <xdr:spPr>
        <a:xfrm>
          <a:off x="15481300" y="6447608"/>
          <a:ext cx="8382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907</xdr:rowOff>
    </xdr:from>
    <xdr:to>
      <xdr:col>76</xdr:col>
      <xdr:colOff>165100</xdr:colOff>
      <xdr:row>37</xdr:row>
      <xdr:rowOff>102507</xdr:rowOff>
    </xdr:to>
    <xdr:sp macro="" textlink="">
      <xdr:nvSpPr>
        <xdr:cNvPr id="440" name="楕円 439">
          <a:extLst>
            <a:ext uri="{FF2B5EF4-FFF2-40B4-BE49-F238E27FC236}">
              <a16:creationId xmlns:a16="http://schemas.microsoft.com/office/drawing/2014/main" id="{101ACE43-FC18-494B-B1D5-D10C81E5CD18}"/>
            </a:ext>
          </a:extLst>
        </xdr:cNvPr>
        <xdr:cNvSpPr/>
      </xdr:nvSpPr>
      <xdr:spPr>
        <a:xfrm>
          <a:off x="14541500" y="6344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51707</xdr:rowOff>
    </xdr:from>
    <xdr:to>
      <xdr:col>81</xdr:col>
      <xdr:colOff>50800</xdr:colOff>
      <xdr:row>37</xdr:row>
      <xdr:rowOff>103958</xdr:rowOff>
    </xdr:to>
    <xdr:cxnSp macro="">
      <xdr:nvCxnSpPr>
        <xdr:cNvPr id="441" name="直線コネクタ 440">
          <a:extLst>
            <a:ext uri="{FF2B5EF4-FFF2-40B4-BE49-F238E27FC236}">
              <a16:creationId xmlns:a16="http://schemas.microsoft.com/office/drawing/2014/main" id="{68AAD301-A303-4584-B929-C5AD50BA6946}"/>
            </a:ext>
          </a:extLst>
        </xdr:cNvPr>
        <xdr:cNvCxnSpPr/>
      </xdr:nvCxnSpPr>
      <xdr:spPr>
        <a:xfrm>
          <a:off x="14592300" y="6395357"/>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115207</xdr:rowOff>
    </xdr:from>
    <xdr:to>
      <xdr:col>72</xdr:col>
      <xdr:colOff>38100</xdr:colOff>
      <xdr:row>37</xdr:row>
      <xdr:rowOff>45357</xdr:rowOff>
    </xdr:to>
    <xdr:sp macro="" textlink="">
      <xdr:nvSpPr>
        <xdr:cNvPr id="442" name="楕円 441">
          <a:extLst>
            <a:ext uri="{FF2B5EF4-FFF2-40B4-BE49-F238E27FC236}">
              <a16:creationId xmlns:a16="http://schemas.microsoft.com/office/drawing/2014/main" id="{41DAC4AF-30CA-4D04-BE67-335E6234729A}"/>
            </a:ext>
          </a:extLst>
        </xdr:cNvPr>
        <xdr:cNvSpPr/>
      </xdr:nvSpPr>
      <xdr:spPr>
        <a:xfrm>
          <a:off x="13652500" y="6287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166007</xdr:rowOff>
    </xdr:from>
    <xdr:to>
      <xdr:col>76</xdr:col>
      <xdr:colOff>114300</xdr:colOff>
      <xdr:row>37</xdr:row>
      <xdr:rowOff>51707</xdr:rowOff>
    </xdr:to>
    <xdr:cxnSp macro="">
      <xdr:nvCxnSpPr>
        <xdr:cNvPr id="443" name="直線コネクタ 442">
          <a:extLst>
            <a:ext uri="{FF2B5EF4-FFF2-40B4-BE49-F238E27FC236}">
              <a16:creationId xmlns:a16="http://schemas.microsoft.com/office/drawing/2014/main" id="{09A49F7B-1548-453C-8451-BC66E833A69A}"/>
            </a:ext>
          </a:extLst>
        </xdr:cNvPr>
        <xdr:cNvCxnSpPr/>
      </xdr:nvCxnSpPr>
      <xdr:spPr>
        <a:xfrm>
          <a:off x="13703300" y="6338207"/>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58057</xdr:rowOff>
    </xdr:from>
    <xdr:to>
      <xdr:col>67</xdr:col>
      <xdr:colOff>101600</xdr:colOff>
      <xdr:row>36</xdr:row>
      <xdr:rowOff>159657</xdr:rowOff>
    </xdr:to>
    <xdr:sp macro="" textlink="">
      <xdr:nvSpPr>
        <xdr:cNvPr id="444" name="楕円 443">
          <a:extLst>
            <a:ext uri="{FF2B5EF4-FFF2-40B4-BE49-F238E27FC236}">
              <a16:creationId xmlns:a16="http://schemas.microsoft.com/office/drawing/2014/main" id="{9B4CF3E5-DEBF-4BB7-B35A-393189788347}"/>
            </a:ext>
          </a:extLst>
        </xdr:cNvPr>
        <xdr:cNvSpPr/>
      </xdr:nvSpPr>
      <xdr:spPr>
        <a:xfrm>
          <a:off x="12763500" y="623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108857</xdr:rowOff>
    </xdr:from>
    <xdr:to>
      <xdr:col>71</xdr:col>
      <xdr:colOff>177800</xdr:colOff>
      <xdr:row>36</xdr:row>
      <xdr:rowOff>166007</xdr:rowOff>
    </xdr:to>
    <xdr:cxnSp macro="">
      <xdr:nvCxnSpPr>
        <xdr:cNvPr id="445" name="直線コネクタ 444">
          <a:extLst>
            <a:ext uri="{FF2B5EF4-FFF2-40B4-BE49-F238E27FC236}">
              <a16:creationId xmlns:a16="http://schemas.microsoft.com/office/drawing/2014/main" id="{D6E6AE56-DABD-4BC7-B8B1-DB607D94E87F}"/>
            </a:ext>
          </a:extLst>
        </xdr:cNvPr>
        <xdr:cNvCxnSpPr/>
      </xdr:nvCxnSpPr>
      <xdr:spPr>
        <a:xfrm>
          <a:off x="12814300" y="6281057"/>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103431</xdr:rowOff>
    </xdr:from>
    <xdr:ext cx="405111" cy="259045"/>
    <xdr:sp macro="" textlink="">
      <xdr:nvSpPr>
        <xdr:cNvPr id="446" name="n_1aveValue【認定こども園・幼稚園・保育所】&#10;有形固定資産減価償却率">
          <a:extLst>
            <a:ext uri="{FF2B5EF4-FFF2-40B4-BE49-F238E27FC236}">
              <a16:creationId xmlns:a16="http://schemas.microsoft.com/office/drawing/2014/main" id="{CA7B6EC7-4928-4011-B233-EE505A81E656}"/>
            </a:ext>
          </a:extLst>
        </xdr:cNvPr>
        <xdr:cNvSpPr txBox="1"/>
      </xdr:nvSpPr>
      <xdr:spPr>
        <a:xfrm>
          <a:off x="15266044" y="66185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121393</xdr:rowOff>
    </xdr:from>
    <xdr:ext cx="405111" cy="259045"/>
    <xdr:sp macro="" textlink="">
      <xdr:nvSpPr>
        <xdr:cNvPr id="447" name="n_2aveValue【認定こども園・幼稚園・保育所】&#10;有形固定資産減価償却率">
          <a:extLst>
            <a:ext uri="{FF2B5EF4-FFF2-40B4-BE49-F238E27FC236}">
              <a16:creationId xmlns:a16="http://schemas.microsoft.com/office/drawing/2014/main" id="{268FD05E-351C-4A2C-8D91-A8BEA047E6E0}"/>
            </a:ext>
          </a:extLst>
        </xdr:cNvPr>
        <xdr:cNvSpPr txBox="1"/>
      </xdr:nvSpPr>
      <xdr:spPr>
        <a:xfrm>
          <a:off x="14389744" y="6636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136089</xdr:rowOff>
    </xdr:from>
    <xdr:ext cx="405111" cy="259045"/>
    <xdr:sp macro="" textlink="">
      <xdr:nvSpPr>
        <xdr:cNvPr id="448" name="n_3aveValue【認定こども園・幼稚園・保育所】&#10;有形固定資産減価償却率">
          <a:extLst>
            <a:ext uri="{FF2B5EF4-FFF2-40B4-BE49-F238E27FC236}">
              <a16:creationId xmlns:a16="http://schemas.microsoft.com/office/drawing/2014/main" id="{903EBE30-1D23-4D06-AC11-423A1D9DB1FD}"/>
            </a:ext>
          </a:extLst>
        </xdr:cNvPr>
        <xdr:cNvSpPr txBox="1"/>
      </xdr:nvSpPr>
      <xdr:spPr>
        <a:xfrm>
          <a:off x="13500744" y="6651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134455</xdr:rowOff>
    </xdr:from>
    <xdr:ext cx="405111" cy="259045"/>
    <xdr:sp macro="" textlink="">
      <xdr:nvSpPr>
        <xdr:cNvPr id="449" name="n_4aveValue【認定こども園・幼稚園・保育所】&#10;有形固定資産減価償却率">
          <a:extLst>
            <a:ext uri="{FF2B5EF4-FFF2-40B4-BE49-F238E27FC236}">
              <a16:creationId xmlns:a16="http://schemas.microsoft.com/office/drawing/2014/main" id="{0997C3B7-524E-4C65-A141-52815E4D522B}"/>
            </a:ext>
          </a:extLst>
        </xdr:cNvPr>
        <xdr:cNvSpPr txBox="1"/>
      </xdr:nvSpPr>
      <xdr:spPr>
        <a:xfrm>
          <a:off x="12611744" y="6478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171285</xdr:rowOff>
    </xdr:from>
    <xdr:ext cx="405111" cy="259045"/>
    <xdr:sp macro="" textlink="">
      <xdr:nvSpPr>
        <xdr:cNvPr id="450" name="n_1mainValue【認定こども園・幼稚園・保育所】&#10;有形固定資産減価償却率">
          <a:extLst>
            <a:ext uri="{FF2B5EF4-FFF2-40B4-BE49-F238E27FC236}">
              <a16:creationId xmlns:a16="http://schemas.microsoft.com/office/drawing/2014/main" id="{1A26447A-4439-4A4C-84E6-9F8824470D2D}"/>
            </a:ext>
          </a:extLst>
        </xdr:cNvPr>
        <xdr:cNvSpPr txBox="1"/>
      </xdr:nvSpPr>
      <xdr:spPr>
        <a:xfrm>
          <a:off x="15266044" y="6172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119034</xdr:rowOff>
    </xdr:from>
    <xdr:ext cx="405111" cy="259045"/>
    <xdr:sp macro="" textlink="">
      <xdr:nvSpPr>
        <xdr:cNvPr id="451" name="n_2mainValue【認定こども園・幼稚園・保育所】&#10;有形固定資産減価償却率">
          <a:extLst>
            <a:ext uri="{FF2B5EF4-FFF2-40B4-BE49-F238E27FC236}">
              <a16:creationId xmlns:a16="http://schemas.microsoft.com/office/drawing/2014/main" id="{C48A0191-9BAD-419B-B9C8-39015CBBBB37}"/>
            </a:ext>
          </a:extLst>
        </xdr:cNvPr>
        <xdr:cNvSpPr txBox="1"/>
      </xdr:nvSpPr>
      <xdr:spPr>
        <a:xfrm>
          <a:off x="14389744" y="6119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61884</xdr:rowOff>
    </xdr:from>
    <xdr:ext cx="405111" cy="259045"/>
    <xdr:sp macro="" textlink="">
      <xdr:nvSpPr>
        <xdr:cNvPr id="452" name="n_3mainValue【認定こども園・幼稚園・保育所】&#10;有形固定資産減価償却率">
          <a:extLst>
            <a:ext uri="{FF2B5EF4-FFF2-40B4-BE49-F238E27FC236}">
              <a16:creationId xmlns:a16="http://schemas.microsoft.com/office/drawing/2014/main" id="{4EDB9D44-7A74-492D-A64C-D03189CCAF53}"/>
            </a:ext>
          </a:extLst>
        </xdr:cNvPr>
        <xdr:cNvSpPr txBox="1"/>
      </xdr:nvSpPr>
      <xdr:spPr>
        <a:xfrm>
          <a:off x="13500744" y="6062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4734</xdr:rowOff>
    </xdr:from>
    <xdr:ext cx="405111" cy="259045"/>
    <xdr:sp macro="" textlink="">
      <xdr:nvSpPr>
        <xdr:cNvPr id="453" name="n_4mainValue【認定こども園・幼稚園・保育所】&#10;有形固定資産減価償却率">
          <a:extLst>
            <a:ext uri="{FF2B5EF4-FFF2-40B4-BE49-F238E27FC236}">
              <a16:creationId xmlns:a16="http://schemas.microsoft.com/office/drawing/2014/main" id="{125F54C9-420D-4D88-9478-2E95D30C20D2}"/>
            </a:ext>
          </a:extLst>
        </xdr:cNvPr>
        <xdr:cNvSpPr txBox="1"/>
      </xdr:nvSpPr>
      <xdr:spPr>
        <a:xfrm>
          <a:off x="12611744" y="6005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4" name="正方形/長方形 453">
          <a:extLst>
            <a:ext uri="{FF2B5EF4-FFF2-40B4-BE49-F238E27FC236}">
              <a16:creationId xmlns:a16="http://schemas.microsoft.com/office/drawing/2014/main" id="{D88C8E43-6836-4935-B9AE-CBD8AB1DA147}"/>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5" name="正方形/長方形 454">
          <a:extLst>
            <a:ext uri="{FF2B5EF4-FFF2-40B4-BE49-F238E27FC236}">
              <a16:creationId xmlns:a16="http://schemas.microsoft.com/office/drawing/2014/main" id="{32B9D29B-BF46-4930-BC07-0AB382DBFFB7}"/>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6" name="正方形/長方形 455">
          <a:extLst>
            <a:ext uri="{FF2B5EF4-FFF2-40B4-BE49-F238E27FC236}">
              <a16:creationId xmlns:a16="http://schemas.microsoft.com/office/drawing/2014/main" id="{AB7262D3-65BE-4B4B-8418-7B2A6562694C}"/>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7" name="正方形/長方形 456">
          <a:extLst>
            <a:ext uri="{FF2B5EF4-FFF2-40B4-BE49-F238E27FC236}">
              <a16:creationId xmlns:a16="http://schemas.microsoft.com/office/drawing/2014/main" id="{50A8F791-EFFD-442D-B2B4-2F4EAD84405F}"/>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8" name="正方形/長方形 457">
          <a:extLst>
            <a:ext uri="{FF2B5EF4-FFF2-40B4-BE49-F238E27FC236}">
              <a16:creationId xmlns:a16="http://schemas.microsoft.com/office/drawing/2014/main" id="{CAA8ECC0-7338-42CF-9B6E-357F92AF8D94}"/>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9" name="正方形/長方形 458">
          <a:extLst>
            <a:ext uri="{FF2B5EF4-FFF2-40B4-BE49-F238E27FC236}">
              <a16:creationId xmlns:a16="http://schemas.microsoft.com/office/drawing/2014/main" id="{6A3A66E2-B017-407E-8060-6FBA1011FDE5}"/>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0" name="正方形/長方形 459">
          <a:extLst>
            <a:ext uri="{FF2B5EF4-FFF2-40B4-BE49-F238E27FC236}">
              <a16:creationId xmlns:a16="http://schemas.microsoft.com/office/drawing/2014/main" id="{CF6EFE29-A5F1-4051-9B35-D093AD82F68F}"/>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1" name="正方形/長方形 460">
          <a:extLst>
            <a:ext uri="{FF2B5EF4-FFF2-40B4-BE49-F238E27FC236}">
              <a16:creationId xmlns:a16="http://schemas.microsoft.com/office/drawing/2014/main" id="{67F55075-A7BA-4A87-9591-A54A5A180EBA}"/>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2" name="テキスト ボックス 461">
          <a:extLst>
            <a:ext uri="{FF2B5EF4-FFF2-40B4-BE49-F238E27FC236}">
              <a16:creationId xmlns:a16="http://schemas.microsoft.com/office/drawing/2014/main" id="{73F8FACC-ED36-439C-87F1-3D4B1F84F521}"/>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3" name="直線コネクタ 462">
          <a:extLst>
            <a:ext uri="{FF2B5EF4-FFF2-40B4-BE49-F238E27FC236}">
              <a16:creationId xmlns:a16="http://schemas.microsoft.com/office/drawing/2014/main" id="{764E4A0F-E5FA-457A-AAB2-000546AEFA86}"/>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64" name="直線コネクタ 463">
          <a:extLst>
            <a:ext uri="{FF2B5EF4-FFF2-40B4-BE49-F238E27FC236}">
              <a16:creationId xmlns:a16="http://schemas.microsoft.com/office/drawing/2014/main" id="{BF6B937E-666A-4D05-AC59-FC97D1873A6F}"/>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65" name="テキスト ボックス 464">
          <a:extLst>
            <a:ext uri="{FF2B5EF4-FFF2-40B4-BE49-F238E27FC236}">
              <a16:creationId xmlns:a16="http://schemas.microsoft.com/office/drawing/2014/main" id="{D4FA9697-1281-4647-A9D8-745775F79640}"/>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6" name="直線コネクタ 465">
          <a:extLst>
            <a:ext uri="{FF2B5EF4-FFF2-40B4-BE49-F238E27FC236}">
              <a16:creationId xmlns:a16="http://schemas.microsoft.com/office/drawing/2014/main" id="{225355AA-87C1-40C6-930D-953FD3B4142A}"/>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67" name="テキスト ボックス 466">
          <a:extLst>
            <a:ext uri="{FF2B5EF4-FFF2-40B4-BE49-F238E27FC236}">
              <a16:creationId xmlns:a16="http://schemas.microsoft.com/office/drawing/2014/main" id="{BB74E3BD-64FA-4BC2-81BA-8DAAC2BE77D0}"/>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68" name="直線コネクタ 467">
          <a:extLst>
            <a:ext uri="{FF2B5EF4-FFF2-40B4-BE49-F238E27FC236}">
              <a16:creationId xmlns:a16="http://schemas.microsoft.com/office/drawing/2014/main" id="{7D01F54A-F924-4740-B66A-B68121F70300}"/>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69" name="テキスト ボックス 468">
          <a:extLst>
            <a:ext uri="{FF2B5EF4-FFF2-40B4-BE49-F238E27FC236}">
              <a16:creationId xmlns:a16="http://schemas.microsoft.com/office/drawing/2014/main" id="{E87A1099-49DB-47DB-BDEC-32553A02992E}"/>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70" name="直線コネクタ 469">
          <a:extLst>
            <a:ext uri="{FF2B5EF4-FFF2-40B4-BE49-F238E27FC236}">
              <a16:creationId xmlns:a16="http://schemas.microsoft.com/office/drawing/2014/main" id="{C4EF8620-52F3-4CC8-BD19-7AD6E5A8ED9A}"/>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71" name="テキスト ボックス 470">
          <a:extLst>
            <a:ext uri="{FF2B5EF4-FFF2-40B4-BE49-F238E27FC236}">
              <a16:creationId xmlns:a16="http://schemas.microsoft.com/office/drawing/2014/main" id="{AD1115BF-7B75-492C-AC52-186CD022C248}"/>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72" name="直線コネクタ 471">
          <a:extLst>
            <a:ext uri="{FF2B5EF4-FFF2-40B4-BE49-F238E27FC236}">
              <a16:creationId xmlns:a16="http://schemas.microsoft.com/office/drawing/2014/main" id="{56F8019E-B7B4-427C-9953-D2D5E6C2BDD0}"/>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73" name="テキスト ボックス 472">
          <a:extLst>
            <a:ext uri="{FF2B5EF4-FFF2-40B4-BE49-F238E27FC236}">
              <a16:creationId xmlns:a16="http://schemas.microsoft.com/office/drawing/2014/main" id="{82C29A16-8C5B-4749-89F6-A06A634627C3}"/>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74" name="直線コネクタ 473">
          <a:extLst>
            <a:ext uri="{FF2B5EF4-FFF2-40B4-BE49-F238E27FC236}">
              <a16:creationId xmlns:a16="http://schemas.microsoft.com/office/drawing/2014/main" id="{D5B16969-758D-4CB2-A26D-D89D6AF2E458}"/>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75" name="テキスト ボックス 474">
          <a:extLst>
            <a:ext uri="{FF2B5EF4-FFF2-40B4-BE49-F238E27FC236}">
              <a16:creationId xmlns:a16="http://schemas.microsoft.com/office/drawing/2014/main" id="{C26D7DE3-A9E4-483E-B82C-3E46E25CE3CC}"/>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6" name="直線コネクタ 475">
          <a:extLst>
            <a:ext uri="{FF2B5EF4-FFF2-40B4-BE49-F238E27FC236}">
              <a16:creationId xmlns:a16="http://schemas.microsoft.com/office/drawing/2014/main" id="{CB4A7B08-CBEA-4A0E-81CA-7A2A3DDB3B51}"/>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7" name="テキスト ボックス 476">
          <a:extLst>
            <a:ext uri="{FF2B5EF4-FFF2-40B4-BE49-F238E27FC236}">
              <a16:creationId xmlns:a16="http://schemas.microsoft.com/office/drawing/2014/main" id="{290B0349-3F63-4FB6-9548-656CE231164C}"/>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8" name="【認定こども園・幼稚園・保育所】&#10;一人当たり面積グラフ枠">
          <a:extLst>
            <a:ext uri="{FF2B5EF4-FFF2-40B4-BE49-F238E27FC236}">
              <a16:creationId xmlns:a16="http://schemas.microsoft.com/office/drawing/2014/main" id="{746BA552-FD88-46BA-A603-15FFCD473BDD}"/>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28303</xdr:rowOff>
    </xdr:from>
    <xdr:to>
      <xdr:col>116</xdr:col>
      <xdr:colOff>62864</xdr:colOff>
      <xdr:row>42</xdr:row>
      <xdr:rowOff>5443</xdr:rowOff>
    </xdr:to>
    <xdr:cxnSp macro="">
      <xdr:nvCxnSpPr>
        <xdr:cNvPr id="479" name="直線コネクタ 478">
          <a:extLst>
            <a:ext uri="{FF2B5EF4-FFF2-40B4-BE49-F238E27FC236}">
              <a16:creationId xmlns:a16="http://schemas.microsoft.com/office/drawing/2014/main" id="{6E7EF1FA-25A5-4F1A-AE4D-526B7CCF9BA7}"/>
            </a:ext>
          </a:extLst>
        </xdr:cNvPr>
        <xdr:cNvCxnSpPr/>
      </xdr:nvCxnSpPr>
      <xdr:spPr>
        <a:xfrm flipV="1">
          <a:off x="22160864" y="5857603"/>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9270</xdr:rowOff>
    </xdr:from>
    <xdr:ext cx="469744" cy="259045"/>
    <xdr:sp macro="" textlink="">
      <xdr:nvSpPr>
        <xdr:cNvPr id="480" name="【認定こども園・幼稚園・保育所】&#10;一人当たり面積最小値テキスト">
          <a:extLst>
            <a:ext uri="{FF2B5EF4-FFF2-40B4-BE49-F238E27FC236}">
              <a16:creationId xmlns:a16="http://schemas.microsoft.com/office/drawing/2014/main" id="{9A9DC554-9436-496B-A011-D30C7A2E077C}"/>
            </a:ext>
          </a:extLst>
        </xdr:cNvPr>
        <xdr:cNvSpPr txBox="1"/>
      </xdr:nvSpPr>
      <xdr:spPr>
        <a:xfrm>
          <a:off x="22199600" y="7210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5443</xdr:rowOff>
    </xdr:from>
    <xdr:to>
      <xdr:col>116</xdr:col>
      <xdr:colOff>152400</xdr:colOff>
      <xdr:row>42</xdr:row>
      <xdr:rowOff>5443</xdr:rowOff>
    </xdr:to>
    <xdr:cxnSp macro="">
      <xdr:nvCxnSpPr>
        <xdr:cNvPr id="481" name="直線コネクタ 480">
          <a:extLst>
            <a:ext uri="{FF2B5EF4-FFF2-40B4-BE49-F238E27FC236}">
              <a16:creationId xmlns:a16="http://schemas.microsoft.com/office/drawing/2014/main" id="{96ECABC7-8813-47E8-A410-26EE32DC15A9}"/>
            </a:ext>
          </a:extLst>
        </xdr:cNvPr>
        <xdr:cNvCxnSpPr/>
      </xdr:nvCxnSpPr>
      <xdr:spPr>
        <a:xfrm>
          <a:off x="22072600" y="7206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146430</xdr:rowOff>
    </xdr:from>
    <xdr:ext cx="469744" cy="259045"/>
    <xdr:sp macro="" textlink="">
      <xdr:nvSpPr>
        <xdr:cNvPr id="482" name="【認定こども園・幼稚園・保育所】&#10;一人当たり面積最大値テキスト">
          <a:extLst>
            <a:ext uri="{FF2B5EF4-FFF2-40B4-BE49-F238E27FC236}">
              <a16:creationId xmlns:a16="http://schemas.microsoft.com/office/drawing/2014/main" id="{96E33158-E79C-4371-A1BB-E0C4C4D9E1B0}"/>
            </a:ext>
          </a:extLst>
        </xdr:cNvPr>
        <xdr:cNvSpPr txBox="1"/>
      </xdr:nvSpPr>
      <xdr:spPr>
        <a:xfrm>
          <a:off x="22199600" y="5632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28303</xdr:rowOff>
    </xdr:from>
    <xdr:to>
      <xdr:col>116</xdr:col>
      <xdr:colOff>152400</xdr:colOff>
      <xdr:row>34</xdr:row>
      <xdr:rowOff>28303</xdr:rowOff>
    </xdr:to>
    <xdr:cxnSp macro="">
      <xdr:nvCxnSpPr>
        <xdr:cNvPr id="483" name="直線コネクタ 482">
          <a:extLst>
            <a:ext uri="{FF2B5EF4-FFF2-40B4-BE49-F238E27FC236}">
              <a16:creationId xmlns:a16="http://schemas.microsoft.com/office/drawing/2014/main" id="{5E5A93B2-77CC-4B72-9548-3D49442A2CFC}"/>
            </a:ext>
          </a:extLst>
        </xdr:cNvPr>
        <xdr:cNvCxnSpPr/>
      </xdr:nvCxnSpPr>
      <xdr:spPr>
        <a:xfrm>
          <a:off x="22072600" y="5857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100165</xdr:rowOff>
    </xdr:from>
    <xdr:ext cx="469744" cy="259045"/>
    <xdr:sp macro="" textlink="">
      <xdr:nvSpPr>
        <xdr:cNvPr id="484" name="【認定こども園・幼稚園・保育所】&#10;一人当たり面積平均値テキスト">
          <a:extLst>
            <a:ext uri="{FF2B5EF4-FFF2-40B4-BE49-F238E27FC236}">
              <a16:creationId xmlns:a16="http://schemas.microsoft.com/office/drawing/2014/main" id="{E2F399A4-2210-478C-9FFA-6573DEB00504}"/>
            </a:ext>
          </a:extLst>
        </xdr:cNvPr>
        <xdr:cNvSpPr txBox="1"/>
      </xdr:nvSpPr>
      <xdr:spPr>
        <a:xfrm>
          <a:off x="22199600" y="67867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121738</xdr:rowOff>
    </xdr:from>
    <xdr:to>
      <xdr:col>116</xdr:col>
      <xdr:colOff>114300</xdr:colOff>
      <xdr:row>40</xdr:row>
      <xdr:rowOff>51888</xdr:rowOff>
    </xdr:to>
    <xdr:sp macro="" textlink="">
      <xdr:nvSpPr>
        <xdr:cNvPr id="485" name="フローチャート: 判断 484">
          <a:extLst>
            <a:ext uri="{FF2B5EF4-FFF2-40B4-BE49-F238E27FC236}">
              <a16:creationId xmlns:a16="http://schemas.microsoft.com/office/drawing/2014/main" id="{ACBA4273-28FE-497C-BE26-CA51D6A95E13}"/>
            </a:ext>
          </a:extLst>
        </xdr:cNvPr>
        <xdr:cNvSpPr/>
      </xdr:nvSpPr>
      <xdr:spPr>
        <a:xfrm>
          <a:off x="22110700" y="6808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87993</xdr:rowOff>
    </xdr:from>
    <xdr:to>
      <xdr:col>112</xdr:col>
      <xdr:colOff>38100</xdr:colOff>
      <xdr:row>40</xdr:row>
      <xdr:rowOff>18143</xdr:rowOff>
    </xdr:to>
    <xdr:sp macro="" textlink="">
      <xdr:nvSpPr>
        <xdr:cNvPr id="486" name="フローチャート: 判断 485">
          <a:extLst>
            <a:ext uri="{FF2B5EF4-FFF2-40B4-BE49-F238E27FC236}">
              <a16:creationId xmlns:a16="http://schemas.microsoft.com/office/drawing/2014/main" id="{AAE36F01-51A5-4245-B179-F2315C7FBA00}"/>
            </a:ext>
          </a:extLst>
        </xdr:cNvPr>
        <xdr:cNvSpPr/>
      </xdr:nvSpPr>
      <xdr:spPr>
        <a:xfrm>
          <a:off x="21272500" y="677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76019</xdr:rowOff>
    </xdr:from>
    <xdr:to>
      <xdr:col>107</xdr:col>
      <xdr:colOff>101600</xdr:colOff>
      <xdr:row>40</xdr:row>
      <xdr:rowOff>6169</xdr:rowOff>
    </xdr:to>
    <xdr:sp macro="" textlink="">
      <xdr:nvSpPr>
        <xdr:cNvPr id="487" name="フローチャート: 判断 486">
          <a:extLst>
            <a:ext uri="{FF2B5EF4-FFF2-40B4-BE49-F238E27FC236}">
              <a16:creationId xmlns:a16="http://schemas.microsoft.com/office/drawing/2014/main" id="{599231C5-71A4-4F00-BF6B-EA4C418CF0D9}"/>
            </a:ext>
          </a:extLst>
        </xdr:cNvPr>
        <xdr:cNvSpPr/>
      </xdr:nvSpPr>
      <xdr:spPr>
        <a:xfrm>
          <a:off x="20383500" y="676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171269</xdr:rowOff>
    </xdr:from>
    <xdr:to>
      <xdr:col>102</xdr:col>
      <xdr:colOff>165100</xdr:colOff>
      <xdr:row>39</xdr:row>
      <xdr:rowOff>101419</xdr:rowOff>
    </xdr:to>
    <xdr:sp macro="" textlink="">
      <xdr:nvSpPr>
        <xdr:cNvPr id="488" name="フローチャート: 判断 487">
          <a:extLst>
            <a:ext uri="{FF2B5EF4-FFF2-40B4-BE49-F238E27FC236}">
              <a16:creationId xmlns:a16="http://schemas.microsoft.com/office/drawing/2014/main" id="{99A031E6-F771-4BD5-8865-AAF940061298}"/>
            </a:ext>
          </a:extLst>
        </xdr:cNvPr>
        <xdr:cNvSpPr/>
      </xdr:nvSpPr>
      <xdr:spPr>
        <a:xfrm>
          <a:off x="19494500" y="6686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136978</xdr:rowOff>
    </xdr:from>
    <xdr:to>
      <xdr:col>98</xdr:col>
      <xdr:colOff>38100</xdr:colOff>
      <xdr:row>40</xdr:row>
      <xdr:rowOff>67128</xdr:rowOff>
    </xdr:to>
    <xdr:sp macro="" textlink="">
      <xdr:nvSpPr>
        <xdr:cNvPr id="489" name="フローチャート: 判断 488">
          <a:extLst>
            <a:ext uri="{FF2B5EF4-FFF2-40B4-BE49-F238E27FC236}">
              <a16:creationId xmlns:a16="http://schemas.microsoft.com/office/drawing/2014/main" id="{DA4A7DDD-BF02-482E-89B1-D2EE13805212}"/>
            </a:ext>
          </a:extLst>
        </xdr:cNvPr>
        <xdr:cNvSpPr/>
      </xdr:nvSpPr>
      <xdr:spPr>
        <a:xfrm>
          <a:off x="18605500" y="6823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2FB7926F-4EB7-4E26-827A-CA5A5BAE9D84}"/>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1A00AAC2-51DD-473F-BB07-D6628EC9CDF2}"/>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FCFC4AC0-BE31-4B64-9829-966BA2AADBE3}"/>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01E3B6FE-5A6B-49E1-94BD-2B62AD7E2E7A}"/>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4" name="テキスト ボックス 493">
          <a:extLst>
            <a:ext uri="{FF2B5EF4-FFF2-40B4-BE49-F238E27FC236}">
              <a16:creationId xmlns:a16="http://schemas.microsoft.com/office/drawing/2014/main" id="{681E01DB-5696-4C96-BF9E-0460626D1079}"/>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124460</xdr:rowOff>
    </xdr:from>
    <xdr:to>
      <xdr:col>116</xdr:col>
      <xdr:colOff>114300</xdr:colOff>
      <xdr:row>39</xdr:row>
      <xdr:rowOff>54610</xdr:rowOff>
    </xdr:to>
    <xdr:sp macro="" textlink="">
      <xdr:nvSpPr>
        <xdr:cNvPr id="495" name="楕円 494">
          <a:extLst>
            <a:ext uri="{FF2B5EF4-FFF2-40B4-BE49-F238E27FC236}">
              <a16:creationId xmlns:a16="http://schemas.microsoft.com/office/drawing/2014/main" id="{3E50AFE8-D845-45F0-ABAC-A74F11735173}"/>
            </a:ext>
          </a:extLst>
        </xdr:cNvPr>
        <xdr:cNvSpPr/>
      </xdr:nvSpPr>
      <xdr:spPr>
        <a:xfrm>
          <a:off x="22110700" y="663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147337</xdr:rowOff>
    </xdr:from>
    <xdr:ext cx="469744" cy="259045"/>
    <xdr:sp macro="" textlink="">
      <xdr:nvSpPr>
        <xdr:cNvPr id="496" name="【認定こども園・幼稚園・保育所】&#10;一人当たり面積該当値テキスト">
          <a:extLst>
            <a:ext uri="{FF2B5EF4-FFF2-40B4-BE49-F238E27FC236}">
              <a16:creationId xmlns:a16="http://schemas.microsoft.com/office/drawing/2014/main" id="{0E5F5D80-CF91-4A26-AB44-A036E9F163F5}"/>
            </a:ext>
          </a:extLst>
        </xdr:cNvPr>
        <xdr:cNvSpPr txBox="1"/>
      </xdr:nvSpPr>
      <xdr:spPr>
        <a:xfrm>
          <a:off x="22199600" y="6490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134257</xdr:rowOff>
    </xdr:from>
    <xdr:to>
      <xdr:col>112</xdr:col>
      <xdr:colOff>38100</xdr:colOff>
      <xdr:row>39</xdr:row>
      <xdr:rowOff>64407</xdr:rowOff>
    </xdr:to>
    <xdr:sp macro="" textlink="">
      <xdr:nvSpPr>
        <xdr:cNvPr id="497" name="楕円 496">
          <a:extLst>
            <a:ext uri="{FF2B5EF4-FFF2-40B4-BE49-F238E27FC236}">
              <a16:creationId xmlns:a16="http://schemas.microsoft.com/office/drawing/2014/main" id="{0B11B74A-A251-45B4-94D0-363B8190F5F4}"/>
            </a:ext>
          </a:extLst>
        </xdr:cNvPr>
        <xdr:cNvSpPr/>
      </xdr:nvSpPr>
      <xdr:spPr>
        <a:xfrm>
          <a:off x="21272500" y="6649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3810</xdr:rowOff>
    </xdr:from>
    <xdr:to>
      <xdr:col>116</xdr:col>
      <xdr:colOff>63500</xdr:colOff>
      <xdr:row>39</xdr:row>
      <xdr:rowOff>13607</xdr:rowOff>
    </xdr:to>
    <xdr:cxnSp macro="">
      <xdr:nvCxnSpPr>
        <xdr:cNvPr id="498" name="直線コネクタ 497">
          <a:extLst>
            <a:ext uri="{FF2B5EF4-FFF2-40B4-BE49-F238E27FC236}">
              <a16:creationId xmlns:a16="http://schemas.microsoft.com/office/drawing/2014/main" id="{109B1D1B-33BF-44D9-AFFD-EE4BE63DEF64}"/>
            </a:ext>
          </a:extLst>
        </xdr:cNvPr>
        <xdr:cNvCxnSpPr/>
      </xdr:nvCxnSpPr>
      <xdr:spPr>
        <a:xfrm flipV="1">
          <a:off x="21323300" y="6690360"/>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140788</xdr:rowOff>
    </xdr:from>
    <xdr:to>
      <xdr:col>107</xdr:col>
      <xdr:colOff>101600</xdr:colOff>
      <xdr:row>39</xdr:row>
      <xdr:rowOff>70938</xdr:rowOff>
    </xdr:to>
    <xdr:sp macro="" textlink="">
      <xdr:nvSpPr>
        <xdr:cNvPr id="499" name="楕円 498">
          <a:extLst>
            <a:ext uri="{FF2B5EF4-FFF2-40B4-BE49-F238E27FC236}">
              <a16:creationId xmlns:a16="http://schemas.microsoft.com/office/drawing/2014/main" id="{39EFF205-8F6E-4DF4-A53B-C0D2A9FA43A0}"/>
            </a:ext>
          </a:extLst>
        </xdr:cNvPr>
        <xdr:cNvSpPr/>
      </xdr:nvSpPr>
      <xdr:spPr>
        <a:xfrm>
          <a:off x="20383500" y="6655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13607</xdr:rowOff>
    </xdr:from>
    <xdr:to>
      <xdr:col>111</xdr:col>
      <xdr:colOff>177800</xdr:colOff>
      <xdr:row>39</xdr:row>
      <xdr:rowOff>20138</xdr:rowOff>
    </xdr:to>
    <xdr:cxnSp macro="">
      <xdr:nvCxnSpPr>
        <xdr:cNvPr id="500" name="直線コネクタ 499">
          <a:extLst>
            <a:ext uri="{FF2B5EF4-FFF2-40B4-BE49-F238E27FC236}">
              <a16:creationId xmlns:a16="http://schemas.microsoft.com/office/drawing/2014/main" id="{D47C698C-5910-4B1A-8FF5-D6947ADBD4D7}"/>
            </a:ext>
          </a:extLst>
        </xdr:cNvPr>
        <xdr:cNvCxnSpPr/>
      </xdr:nvCxnSpPr>
      <xdr:spPr>
        <a:xfrm flipV="1">
          <a:off x="20434300" y="6700157"/>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150585</xdr:rowOff>
    </xdr:from>
    <xdr:to>
      <xdr:col>102</xdr:col>
      <xdr:colOff>165100</xdr:colOff>
      <xdr:row>39</xdr:row>
      <xdr:rowOff>80735</xdr:rowOff>
    </xdr:to>
    <xdr:sp macro="" textlink="">
      <xdr:nvSpPr>
        <xdr:cNvPr id="501" name="楕円 500">
          <a:extLst>
            <a:ext uri="{FF2B5EF4-FFF2-40B4-BE49-F238E27FC236}">
              <a16:creationId xmlns:a16="http://schemas.microsoft.com/office/drawing/2014/main" id="{307F5D9C-14CA-47A6-AC42-90E96C9B32C5}"/>
            </a:ext>
          </a:extLst>
        </xdr:cNvPr>
        <xdr:cNvSpPr/>
      </xdr:nvSpPr>
      <xdr:spPr>
        <a:xfrm>
          <a:off x="19494500" y="6665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20138</xdr:rowOff>
    </xdr:from>
    <xdr:to>
      <xdr:col>107</xdr:col>
      <xdr:colOff>50800</xdr:colOff>
      <xdr:row>39</xdr:row>
      <xdr:rowOff>29935</xdr:rowOff>
    </xdr:to>
    <xdr:cxnSp macro="">
      <xdr:nvCxnSpPr>
        <xdr:cNvPr id="502" name="直線コネクタ 501">
          <a:extLst>
            <a:ext uri="{FF2B5EF4-FFF2-40B4-BE49-F238E27FC236}">
              <a16:creationId xmlns:a16="http://schemas.microsoft.com/office/drawing/2014/main" id="{97C83CA9-923F-4E18-94A0-41F6F611BAA3}"/>
            </a:ext>
          </a:extLst>
        </xdr:cNvPr>
        <xdr:cNvCxnSpPr/>
      </xdr:nvCxnSpPr>
      <xdr:spPr>
        <a:xfrm flipV="1">
          <a:off x="19545300" y="6706688"/>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154940</xdr:rowOff>
    </xdr:from>
    <xdr:to>
      <xdr:col>98</xdr:col>
      <xdr:colOff>38100</xdr:colOff>
      <xdr:row>39</xdr:row>
      <xdr:rowOff>85090</xdr:rowOff>
    </xdr:to>
    <xdr:sp macro="" textlink="">
      <xdr:nvSpPr>
        <xdr:cNvPr id="503" name="楕円 502">
          <a:extLst>
            <a:ext uri="{FF2B5EF4-FFF2-40B4-BE49-F238E27FC236}">
              <a16:creationId xmlns:a16="http://schemas.microsoft.com/office/drawing/2014/main" id="{E9809DCA-E380-4423-BB8E-7B970E638162}"/>
            </a:ext>
          </a:extLst>
        </xdr:cNvPr>
        <xdr:cNvSpPr/>
      </xdr:nvSpPr>
      <xdr:spPr>
        <a:xfrm>
          <a:off x="18605500" y="667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29935</xdr:rowOff>
    </xdr:from>
    <xdr:to>
      <xdr:col>102</xdr:col>
      <xdr:colOff>114300</xdr:colOff>
      <xdr:row>39</xdr:row>
      <xdr:rowOff>34290</xdr:rowOff>
    </xdr:to>
    <xdr:cxnSp macro="">
      <xdr:nvCxnSpPr>
        <xdr:cNvPr id="504" name="直線コネクタ 503">
          <a:extLst>
            <a:ext uri="{FF2B5EF4-FFF2-40B4-BE49-F238E27FC236}">
              <a16:creationId xmlns:a16="http://schemas.microsoft.com/office/drawing/2014/main" id="{5A09622E-E662-4DE8-AA89-F0B867C4CE12}"/>
            </a:ext>
          </a:extLst>
        </xdr:cNvPr>
        <xdr:cNvCxnSpPr/>
      </xdr:nvCxnSpPr>
      <xdr:spPr>
        <a:xfrm flipV="1">
          <a:off x="18656300" y="6716485"/>
          <a:ext cx="889000" cy="4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9270</xdr:rowOff>
    </xdr:from>
    <xdr:ext cx="469744" cy="259045"/>
    <xdr:sp macro="" textlink="">
      <xdr:nvSpPr>
        <xdr:cNvPr id="505" name="n_1aveValue【認定こども園・幼稚園・保育所】&#10;一人当たり面積">
          <a:extLst>
            <a:ext uri="{FF2B5EF4-FFF2-40B4-BE49-F238E27FC236}">
              <a16:creationId xmlns:a16="http://schemas.microsoft.com/office/drawing/2014/main" id="{3A607F6D-570D-49E3-B894-4B68365BAF4A}"/>
            </a:ext>
          </a:extLst>
        </xdr:cNvPr>
        <xdr:cNvSpPr txBox="1"/>
      </xdr:nvSpPr>
      <xdr:spPr>
        <a:xfrm>
          <a:off x="21075727" y="6867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168746</xdr:rowOff>
    </xdr:from>
    <xdr:ext cx="469744" cy="259045"/>
    <xdr:sp macro="" textlink="">
      <xdr:nvSpPr>
        <xdr:cNvPr id="506" name="n_2aveValue【認定こども園・幼稚園・保育所】&#10;一人当たり面積">
          <a:extLst>
            <a:ext uri="{FF2B5EF4-FFF2-40B4-BE49-F238E27FC236}">
              <a16:creationId xmlns:a16="http://schemas.microsoft.com/office/drawing/2014/main" id="{12F0A6CC-63D3-47CB-B67D-9314174B6F30}"/>
            </a:ext>
          </a:extLst>
        </xdr:cNvPr>
        <xdr:cNvSpPr txBox="1"/>
      </xdr:nvSpPr>
      <xdr:spPr>
        <a:xfrm>
          <a:off x="20199427" y="6855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92546</xdr:rowOff>
    </xdr:from>
    <xdr:ext cx="469744" cy="259045"/>
    <xdr:sp macro="" textlink="">
      <xdr:nvSpPr>
        <xdr:cNvPr id="507" name="n_3aveValue【認定こども園・幼稚園・保育所】&#10;一人当たり面積">
          <a:extLst>
            <a:ext uri="{FF2B5EF4-FFF2-40B4-BE49-F238E27FC236}">
              <a16:creationId xmlns:a16="http://schemas.microsoft.com/office/drawing/2014/main" id="{56E5DC8F-3EF7-4485-A505-3235CA5A0ED4}"/>
            </a:ext>
          </a:extLst>
        </xdr:cNvPr>
        <xdr:cNvSpPr txBox="1"/>
      </xdr:nvSpPr>
      <xdr:spPr>
        <a:xfrm>
          <a:off x="19310427" y="6779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58255</xdr:rowOff>
    </xdr:from>
    <xdr:ext cx="469744" cy="259045"/>
    <xdr:sp macro="" textlink="">
      <xdr:nvSpPr>
        <xdr:cNvPr id="508" name="n_4aveValue【認定こども園・幼稚園・保育所】&#10;一人当たり面積">
          <a:extLst>
            <a:ext uri="{FF2B5EF4-FFF2-40B4-BE49-F238E27FC236}">
              <a16:creationId xmlns:a16="http://schemas.microsoft.com/office/drawing/2014/main" id="{4559F1A3-25A4-415E-BF73-BC77FA98D6A3}"/>
            </a:ext>
          </a:extLst>
        </xdr:cNvPr>
        <xdr:cNvSpPr txBox="1"/>
      </xdr:nvSpPr>
      <xdr:spPr>
        <a:xfrm>
          <a:off x="18421427" y="6916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80934</xdr:rowOff>
    </xdr:from>
    <xdr:ext cx="469744" cy="259045"/>
    <xdr:sp macro="" textlink="">
      <xdr:nvSpPr>
        <xdr:cNvPr id="509" name="n_1mainValue【認定こども園・幼稚園・保育所】&#10;一人当たり面積">
          <a:extLst>
            <a:ext uri="{FF2B5EF4-FFF2-40B4-BE49-F238E27FC236}">
              <a16:creationId xmlns:a16="http://schemas.microsoft.com/office/drawing/2014/main" id="{B5430828-0E88-4708-A5E1-A25451147D6F}"/>
            </a:ext>
          </a:extLst>
        </xdr:cNvPr>
        <xdr:cNvSpPr txBox="1"/>
      </xdr:nvSpPr>
      <xdr:spPr>
        <a:xfrm>
          <a:off x="21075727" y="6424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87466</xdr:rowOff>
    </xdr:from>
    <xdr:ext cx="469744" cy="259045"/>
    <xdr:sp macro="" textlink="">
      <xdr:nvSpPr>
        <xdr:cNvPr id="510" name="n_2mainValue【認定こども園・幼稚園・保育所】&#10;一人当たり面積">
          <a:extLst>
            <a:ext uri="{FF2B5EF4-FFF2-40B4-BE49-F238E27FC236}">
              <a16:creationId xmlns:a16="http://schemas.microsoft.com/office/drawing/2014/main" id="{5433E23F-01F4-4980-A80A-824865BBEACE}"/>
            </a:ext>
          </a:extLst>
        </xdr:cNvPr>
        <xdr:cNvSpPr txBox="1"/>
      </xdr:nvSpPr>
      <xdr:spPr>
        <a:xfrm>
          <a:off x="20199427" y="6431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97263</xdr:rowOff>
    </xdr:from>
    <xdr:ext cx="469744" cy="259045"/>
    <xdr:sp macro="" textlink="">
      <xdr:nvSpPr>
        <xdr:cNvPr id="511" name="n_3mainValue【認定こども園・幼稚園・保育所】&#10;一人当たり面積">
          <a:extLst>
            <a:ext uri="{FF2B5EF4-FFF2-40B4-BE49-F238E27FC236}">
              <a16:creationId xmlns:a16="http://schemas.microsoft.com/office/drawing/2014/main" id="{CFDCA4CE-31C4-4A1A-952F-AB7638206D1A}"/>
            </a:ext>
          </a:extLst>
        </xdr:cNvPr>
        <xdr:cNvSpPr txBox="1"/>
      </xdr:nvSpPr>
      <xdr:spPr>
        <a:xfrm>
          <a:off x="19310427" y="6440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101617</xdr:rowOff>
    </xdr:from>
    <xdr:ext cx="469744" cy="259045"/>
    <xdr:sp macro="" textlink="">
      <xdr:nvSpPr>
        <xdr:cNvPr id="512" name="n_4mainValue【認定こども園・幼稚園・保育所】&#10;一人当たり面積">
          <a:extLst>
            <a:ext uri="{FF2B5EF4-FFF2-40B4-BE49-F238E27FC236}">
              <a16:creationId xmlns:a16="http://schemas.microsoft.com/office/drawing/2014/main" id="{9F486473-31A4-43AA-A20F-59B577281DAF}"/>
            </a:ext>
          </a:extLst>
        </xdr:cNvPr>
        <xdr:cNvSpPr txBox="1"/>
      </xdr:nvSpPr>
      <xdr:spPr>
        <a:xfrm>
          <a:off x="18421427" y="6445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3" name="正方形/長方形 512">
          <a:extLst>
            <a:ext uri="{FF2B5EF4-FFF2-40B4-BE49-F238E27FC236}">
              <a16:creationId xmlns:a16="http://schemas.microsoft.com/office/drawing/2014/main" id="{6FD21AA9-EDF7-43C1-BA07-A31C2E8121E6}"/>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4" name="正方形/長方形 513">
          <a:extLst>
            <a:ext uri="{FF2B5EF4-FFF2-40B4-BE49-F238E27FC236}">
              <a16:creationId xmlns:a16="http://schemas.microsoft.com/office/drawing/2014/main" id="{B47A4582-6746-4D6A-8AD3-FF222B82DC1D}"/>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5" name="正方形/長方形 514">
          <a:extLst>
            <a:ext uri="{FF2B5EF4-FFF2-40B4-BE49-F238E27FC236}">
              <a16:creationId xmlns:a16="http://schemas.microsoft.com/office/drawing/2014/main" id="{702C0CF6-AD9A-45F5-83C2-878BD4560017}"/>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6" name="正方形/長方形 515">
          <a:extLst>
            <a:ext uri="{FF2B5EF4-FFF2-40B4-BE49-F238E27FC236}">
              <a16:creationId xmlns:a16="http://schemas.microsoft.com/office/drawing/2014/main" id="{C32F68A7-EE51-4BFE-A641-6CB7B857C0D9}"/>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7" name="正方形/長方形 516">
          <a:extLst>
            <a:ext uri="{FF2B5EF4-FFF2-40B4-BE49-F238E27FC236}">
              <a16:creationId xmlns:a16="http://schemas.microsoft.com/office/drawing/2014/main" id="{F7D3A758-9DAA-43CF-8DE5-46BF6FCAEE38}"/>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8" name="正方形/長方形 517">
          <a:extLst>
            <a:ext uri="{FF2B5EF4-FFF2-40B4-BE49-F238E27FC236}">
              <a16:creationId xmlns:a16="http://schemas.microsoft.com/office/drawing/2014/main" id="{94829A98-ACCA-4B04-B57B-607F4BAF07B3}"/>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9" name="正方形/長方形 518">
          <a:extLst>
            <a:ext uri="{FF2B5EF4-FFF2-40B4-BE49-F238E27FC236}">
              <a16:creationId xmlns:a16="http://schemas.microsoft.com/office/drawing/2014/main" id="{FA56AA25-B4B3-4829-B27E-7C665DC1FD5A}"/>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0" name="正方形/長方形 519">
          <a:extLst>
            <a:ext uri="{FF2B5EF4-FFF2-40B4-BE49-F238E27FC236}">
              <a16:creationId xmlns:a16="http://schemas.microsoft.com/office/drawing/2014/main" id="{19EF6DB0-D7ED-4CF6-86FF-15B280D2F3D7}"/>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1" name="テキスト ボックス 520">
          <a:extLst>
            <a:ext uri="{FF2B5EF4-FFF2-40B4-BE49-F238E27FC236}">
              <a16:creationId xmlns:a16="http://schemas.microsoft.com/office/drawing/2014/main" id="{AFE72B8D-28CD-4A52-9DFB-7AC045D62F91}"/>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2" name="直線コネクタ 521">
          <a:extLst>
            <a:ext uri="{FF2B5EF4-FFF2-40B4-BE49-F238E27FC236}">
              <a16:creationId xmlns:a16="http://schemas.microsoft.com/office/drawing/2014/main" id="{77FB5E78-AA70-4DFD-ABBD-CBCA7005BA56}"/>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3" name="テキスト ボックス 522">
          <a:extLst>
            <a:ext uri="{FF2B5EF4-FFF2-40B4-BE49-F238E27FC236}">
              <a16:creationId xmlns:a16="http://schemas.microsoft.com/office/drawing/2014/main" id="{570E8E33-D252-415B-8E53-714057E29C4A}"/>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4" name="直線コネクタ 523">
          <a:extLst>
            <a:ext uri="{FF2B5EF4-FFF2-40B4-BE49-F238E27FC236}">
              <a16:creationId xmlns:a16="http://schemas.microsoft.com/office/drawing/2014/main" id="{A947B9AD-61F1-456C-90B0-D890A9AA49C9}"/>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5" name="テキスト ボックス 524">
          <a:extLst>
            <a:ext uri="{FF2B5EF4-FFF2-40B4-BE49-F238E27FC236}">
              <a16:creationId xmlns:a16="http://schemas.microsoft.com/office/drawing/2014/main" id="{43A3DA3C-0D6F-4C04-8F04-6355E2158379}"/>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6" name="直線コネクタ 525">
          <a:extLst>
            <a:ext uri="{FF2B5EF4-FFF2-40B4-BE49-F238E27FC236}">
              <a16:creationId xmlns:a16="http://schemas.microsoft.com/office/drawing/2014/main" id="{61F68B30-D579-4D34-A6BF-3B2D72370EBC}"/>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7" name="テキスト ボックス 526">
          <a:extLst>
            <a:ext uri="{FF2B5EF4-FFF2-40B4-BE49-F238E27FC236}">
              <a16:creationId xmlns:a16="http://schemas.microsoft.com/office/drawing/2014/main" id="{59103306-42C1-483D-AD81-76321A4F4863}"/>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8" name="直線コネクタ 527">
          <a:extLst>
            <a:ext uri="{FF2B5EF4-FFF2-40B4-BE49-F238E27FC236}">
              <a16:creationId xmlns:a16="http://schemas.microsoft.com/office/drawing/2014/main" id="{B3BCB1D1-6BA8-4EDE-A6FA-CB530492168D}"/>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9" name="テキスト ボックス 528">
          <a:extLst>
            <a:ext uri="{FF2B5EF4-FFF2-40B4-BE49-F238E27FC236}">
              <a16:creationId xmlns:a16="http://schemas.microsoft.com/office/drawing/2014/main" id="{65EAC833-D91B-424E-8233-29DB64020C7E}"/>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30" name="直線コネクタ 529">
          <a:extLst>
            <a:ext uri="{FF2B5EF4-FFF2-40B4-BE49-F238E27FC236}">
              <a16:creationId xmlns:a16="http://schemas.microsoft.com/office/drawing/2014/main" id="{6A8AEC06-A36B-466C-84E3-ABF290B3AA17}"/>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31" name="テキスト ボックス 530">
          <a:extLst>
            <a:ext uri="{FF2B5EF4-FFF2-40B4-BE49-F238E27FC236}">
              <a16:creationId xmlns:a16="http://schemas.microsoft.com/office/drawing/2014/main" id="{544CC4E7-F76E-4451-A708-B44EC455D5B9}"/>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2" name="直線コネクタ 531">
          <a:extLst>
            <a:ext uri="{FF2B5EF4-FFF2-40B4-BE49-F238E27FC236}">
              <a16:creationId xmlns:a16="http://schemas.microsoft.com/office/drawing/2014/main" id="{DEABF790-62B6-43A7-B448-F4F156AC49B6}"/>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3" name="テキスト ボックス 532">
          <a:extLst>
            <a:ext uri="{FF2B5EF4-FFF2-40B4-BE49-F238E27FC236}">
              <a16:creationId xmlns:a16="http://schemas.microsoft.com/office/drawing/2014/main" id="{C3E8FB4D-357D-4A46-B3C8-C41A633EEAD8}"/>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4" name="直線コネクタ 533">
          <a:extLst>
            <a:ext uri="{FF2B5EF4-FFF2-40B4-BE49-F238E27FC236}">
              <a16:creationId xmlns:a16="http://schemas.microsoft.com/office/drawing/2014/main" id="{82E1DA57-49E1-4B3E-A9A4-173E82ED4D9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5" name="テキスト ボックス 534">
          <a:extLst>
            <a:ext uri="{FF2B5EF4-FFF2-40B4-BE49-F238E27FC236}">
              <a16:creationId xmlns:a16="http://schemas.microsoft.com/office/drawing/2014/main" id="{15600EC7-CD5B-4208-BAC4-7CAADE0E2803}"/>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6" name="【学校施設】&#10;有形固定資産減価償却率グラフ枠">
          <a:extLst>
            <a:ext uri="{FF2B5EF4-FFF2-40B4-BE49-F238E27FC236}">
              <a16:creationId xmlns:a16="http://schemas.microsoft.com/office/drawing/2014/main" id="{AE829886-DA4F-49E4-BCB1-0319596428FA}"/>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167640</xdr:rowOff>
    </xdr:from>
    <xdr:to>
      <xdr:col>85</xdr:col>
      <xdr:colOff>126364</xdr:colOff>
      <xdr:row>64</xdr:row>
      <xdr:rowOff>68580</xdr:rowOff>
    </xdr:to>
    <xdr:cxnSp macro="">
      <xdr:nvCxnSpPr>
        <xdr:cNvPr id="537" name="直線コネクタ 536">
          <a:extLst>
            <a:ext uri="{FF2B5EF4-FFF2-40B4-BE49-F238E27FC236}">
              <a16:creationId xmlns:a16="http://schemas.microsoft.com/office/drawing/2014/main" id="{A8C84F5A-4DD8-4B92-9C43-867281447331}"/>
            </a:ext>
          </a:extLst>
        </xdr:cNvPr>
        <xdr:cNvCxnSpPr/>
      </xdr:nvCxnSpPr>
      <xdr:spPr>
        <a:xfrm flipV="1">
          <a:off x="16318864" y="9597390"/>
          <a:ext cx="0" cy="1443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72407</xdr:rowOff>
    </xdr:from>
    <xdr:ext cx="405111" cy="259045"/>
    <xdr:sp macro="" textlink="">
      <xdr:nvSpPr>
        <xdr:cNvPr id="538" name="【学校施設】&#10;有形固定資産減価償却率最小値テキスト">
          <a:extLst>
            <a:ext uri="{FF2B5EF4-FFF2-40B4-BE49-F238E27FC236}">
              <a16:creationId xmlns:a16="http://schemas.microsoft.com/office/drawing/2014/main" id="{489F2DE2-77AE-4831-8385-DBADD97C4A3A}"/>
            </a:ext>
          </a:extLst>
        </xdr:cNvPr>
        <xdr:cNvSpPr txBox="1"/>
      </xdr:nvSpPr>
      <xdr:spPr>
        <a:xfrm>
          <a:off x="16357600" y="1104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68580</xdr:rowOff>
    </xdr:from>
    <xdr:to>
      <xdr:col>86</xdr:col>
      <xdr:colOff>25400</xdr:colOff>
      <xdr:row>64</xdr:row>
      <xdr:rowOff>68580</xdr:rowOff>
    </xdr:to>
    <xdr:cxnSp macro="">
      <xdr:nvCxnSpPr>
        <xdr:cNvPr id="539" name="直線コネクタ 538">
          <a:extLst>
            <a:ext uri="{FF2B5EF4-FFF2-40B4-BE49-F238E27FC236}">
              <a16:creationId xmlns:a16="http://schemas.microsoft.com/office/drawing/2014/main" id="{D618CB8E-3B89-46E2-81A8-EC880568597B}"/>
            </a:ext>
          </a:extLst>
        </xdr:cNvPr>
        <xdr:cNvCxnSpPr/>
      </xdr:nvCxnSpPr>
      <xdr:spPr>
        <a:xfrm>
          <a:off x="16230600" y="1104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114317</xdr:rowOff>
    </xdr:from>
    <xdr:ext cx="405111" cy="259045"/>
    <xdr:sp macro="" textlink="">
      <xdr:nvSpPr>
        <xdr:cNvPr id="540" name="【学校施設】&#10;有形固定資産減価償却率最大値テキスト">
          <a:extLst>
            <a:ext uri="{FF2B5EF4-FFF2-40B4-BE49-F238E27FC236}">
              <a16:creationId xmlns:a16="http://schemas.microsoft.com/office/drawing/2014/main" id="{3987B3CD-F876-46AA-B201-B35ECE13AC6A}"/>
            </a:ext>
          </a:extLst>
        </xdr:cNvPr>
        <xdr:cNvSpPr txBox="1"/>
      </xdr:nvSpPr>
      <xdr:spPr>
        <a:xfrm>
          <a:off x="16357600" y="9372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167640</xdr:rowOff>
    </xdr:from>
    <xdr:to>
      <xdr:col>86</xdr:col>
      <xdr:colOff>25400</xdr:colOff>
      <xdr:row>55</xdr:row>
      <xdr:rowOff>167640</xdr:rowOff>
    </xdr:to>
    <xdr:cxnSp macro="">
      <xdr:nvCxnSpPr>
        <xdr:cNvPr id="541" name="直線コネクタ 540">
          <a:extLst>
            <a:ext uri="{FF2B5EF4-FFF2-40B4-BE49-F238E27FC236}">
              <a16:creationId xmlns:a16="http://schemas.microsoft.com/office/drawing/2014/main" id="{2541A9C6-810D-4081-844B-2D2C0686C2B4}"/>
            </a:ext>
          </a:extLst>
        </xdr:cNvPr>
        <xdr:cNvCxnSpPr/>
      </xdr:nvCxnSpPr>
      <xdr:spPr>
        <a:xfrm>
          <a:off x="16230600" y="9597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17</xdr:rowOff>
    </xdr:from>
    <xdr:ext cx="405111" cy="259045"/>
    <xdr:sp macro="" textlink="">
      <xdr:nvSpPr>
        <xdr:cNvPr id="542" name="【学校施設】&#10;有形固定資産減価償却率平均値テキスト">
          <a:extLst>
            <a:ext uri="{FF2B5EF4-FFF2-40B4-BE49-F238E27FC236}">
              <a16:creationId xmlns:a16="http://schemas.microsoft.com/office/drawing/2014/main" id="{6F3DBD2F-A076-4037-8547-D38D274F3DE8}"/>
            </a:ext>
          </a:extLst>
        </xdr:cNvPr>
        <xdr:cNvSpPr txBox="1"/>
      </xdr:nvSpPr>
      <xdr:spPr>
        <a:xfrm>
          <a:off x="16357600" y="102870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21590</xdr:rowOff>
    </xdr:from>
    <xdr:to>
      <xdr:col>85</xdr:col>
      <xdr:colOff>177800</xdr:colOff>
      <xdr:row>60</xdr:row>
      <xdr:rowOff>123190</xdr:rowOff>
    </xdr:to>
    <xdr:sp macro="" textlink="">
      <xdr:nvSpPr>
        <xdr:cNvPr id="543" name="フローチャート: 判断 542">
          <a:extLst>
            <a:ext uri="{FF2B5EF4-FFF2-40B4-BE49-F238E27FC236}">
              <a16:creationId xmlns:a16="http://schemas.microsoft.com/office/drawing/2014/main" id="{40C96A5A-466D-49DF-AEF6-D168AC379518}"/>
            </a:ext>
          </a:extLst>
        </xdr:cNvPr>
        <xdr:cNvSpPr/>
      </xdr:nvSpPr>
      <xdr:spPr>
        <a:xfrm>
          <a:off x="16268700" y="1030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6350</xdr:rowOff>
    </xdr:from>
    <xdr:to>
      <xdr:col>81</xdr:col>
      <xdr:colOff>101600</xdr:colOff>
      <xdr:row>60</xdr:row>
      <xdr:rowOff>107950</xdr:rowOff>
    </xdr:to>
    <xdr:sp macro="" textlink="">
      <xdr:nvSpPr>
        <xdr:cNvPr id="544" name="フローチャート: 判断 543">
          <a:extLst>
            <a:ext uri="{FF2B5EF4-FFF2-40B4-BE49-F238E27FC236}">
              <a16:creationId xmlns:a16="http://schemas.microsoft.com/office/drawing/2014/main" id="{B3EAF728-C11E-4F44-9E5D-159DC18FAC70}"/>
            </a:ext>
          </a:extLst>
        </xdr:cNvPr>
        <xdr:cNvSpPr/>
      </xdr:nvSpPr>
      <xdr:spPr>
        <a:xfrm>
          <a:off x="15430500" y="10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27305</xdr:rowOff>
    </xdr:from>
    <xdr:to>
      <xdr:col>76</xdr:col>
      <xdr:colOff>165100</xdr:colOff>
      <xdr:row>60</xdr:row>
      <xdr:rowOff>128905</xdr:rowOff>
    </xdr:to>
    <xdr:sp macro="" textlink="">
      <xdr:nvSpPr>
        <xdr:cNvPr id="545" name="フローチャート: 判断 544">
          <a:extLst>
            <a:ext uri="{FF2B5EF4-FFF2-40B4-BE49-F238E27FC236}">
              <a16:creationId xmlns:a16="http://schemas.microsoft.com/office/drawing/2014/main" id="{001D52D2-B167-4B4D-9745-EE9ABF5ABCEE}"/>
            </a:ext>
          </a:extLst>
        </xdr:cNvPr>
        <xdr:cNvSpPr/>
      </xdr:nvSpPr>
      <xdr:spPr>
        <a:xfrm>
          <a:off x="14541500" y="103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162560</xdr:rowOff>
    </xdr:from>
    <xdr:to>
      <xdr:col>72</xdr:col>
      <xdr:colOff>38100</xdr:colOff>
      <xdr:row>60</xdr:row>
      <xdr:rowOff>92710</xdr:rowOff>
    </xdr:to>
    <xdr:sp macro="" textlink="">
      <xdr:nvSpPr>
        <xdr:cNvPr id="546" name="フローチャート: 判断 545">
          <a:extLst>
            <a:ext uri="{FF2B5EF4-FFF2-40B4-BE49-F238E27FC236}">
              <a16:creationId xmlns:a16="http://schemas.microsoft.com/office/drawing/2014/main" id="{97947523-CB00-4D63-AF11-D3A93CE8587E}"/>
            </a:ext>
          </a:extLst>
        </xdr:cNvPr>
        <xdr:cNvSpPr/>
      </xdr:nvSpPr>
      <xdr:spPr>
        <a:xfrm>
          <a:off x="13652500" y="1027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97790</xdr:rowOff>
    </xdr:from>
    <xdr:to>
      <xdr:col>67</xdr:col>
      <xdr:colOff>101600</xdr:colOff>
      <xdr:row>60</xdr:row>
      <xdr:rowOff>27940</xdr:rowOff>
    </xdr:to>
    <xdr:sp macro="" textlink="">
      <xdr:nvSpPr>
        <xdr:cNvPr id="547" name="フローチャート: 判断 546">
          <a:extLst>
            <a:ext uri="{FF2B5EF4-FFF2-40B4-BE49-F238E27FC236}">
              <a16:creationId xmlns:a16="http://schemas.microsoft.com/office/drawing/2014/main" id="{59A1DE43-D06F-45D6-8FAE-9D47AF74D3E5}"/>
            </a:ext>
          </a:extLst>
        </xdr:cNvPr>
        <xdr:cNvSpPr/>
      </xdr:nvSpPr>
      <xdr:spPr>
        <a:xfrm>
          <a:off x="127635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563563E8-F649-4843-A541-38F1F91C352C}"/>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718729B4-46A6-4A9D-9C55-56C67F8F932B}"/>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EBE51629-9DD3-4794-9A39-0997EE6C8939}"/>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1ACC8764-C267-4BB4-A6EB-EA0E3A662523}"/>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2" name="テキスト ボックス 551">
          <a:extLst>
            <a:ext uri="{FF2B5EF4-FFF2-40B4-BE49-F238E27FC236}">
              <a16:creationId xmlns:a16="http://schemas.microsoft.com/office/drawing/2014/main" id="{DF0D5542-193F-4577-A13D-1D63F3F02E5C}"/>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78740</xdr:rowOff>
    </xdr:from>
    <xdr:to>
      <xdr:col>85</xdr:col>
      <xdr:colOff>177800</xdr:colOff>
      <xdr:row>60</xdr:row>
      <xdr:rowOff>8890</xdr:rowOff>
    </xdr:to>
    <xdr:sp macro="" textlink="">
      <xdr:nvSpPr>
        <xdr:cNvPr id="553" name="楕円 552">
          <a:extLst>
            <a:ext uri="{FF2B5EF4-FFF2-40B4-BE49-F238E27FC236}">
              <a16:creationId xmlns:a16="http://schemas.microsoft.com/office/drawing/2014/main" id="{17C47F38-7D5E-44E8-B29C-196C43745CCE}"/>
            </a:ext>
          </a:extLst>
        </xdr:cNvPr>
        <xdr:cNvSpPr/>
      </xdr:nvSpPr>
      <xdr:spPr>
        <a:xfrm>
          <a:off x="16268700" y="1019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101617</xdr:rowOff>
    </xdr:from>
    <xdr:ext cx="405111" cy="259045"/>
    <xdr:sp macro="" textlink="">
      <xdr:nvSpPr>
        <xdr:cNvPr id="554" name="【学校施設】&#10;有形固定資産減価償却率該当値テキスト">
          <a:extLst>
            <a:ext uri="{FF2B5EF4-FFF2-40B4-BE49-F238E27FC236}">
              <a16:creationId xmlns:a16="http://schemas.microsoft.com/office/drawing/2014/main" id="{E79E97C4-A515-4A28-82EE-328D131FDFA1}"/>
            </a:ext>
          </a:extLst>
        </xdr:cNvPr>
        <xdr:cNvSpPr txBox="1"/>
      </xdr:nvSpPr>
      <xdr:spPr>
        <a:xfrm>
          <a:off x="16357600"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50165</xdr:rowOff>
    </xdr:from>
    <xdr:to>
      <xdr:col>81</xdr:col>
      <xdr:colOff>101600</xdr:colOff>
      <xdr:row>59</xdr:row>
      <xdr:rowOff>151765</xdr:rowOff>
    </xdr:to>
    <xdr:sp macro="" textlink="">
      <xdr:nvSpPr>
        <xdr:cNvPr id="555" name="楕円 554">
          <a:extLst>
            <a:ext uri="{FF2B5EF4-FFF2-40B4-BE49-F238E27FC236}">
              <a16:creationId xmlns:a16="http://schemas.microsoft.com/office/drawing/2014/main" id="{A56C6FA6-DA9C-4751-BF50-9B670CEC0509}"/>
            </a:ext>
          </a:extLst>
        </xdr:cNvPr>
        <xdr:cNvSpPr/>
      </xdr:nvSpPr>
      <xdr:spPr>
        <a:xfrm>
          <a:off x="15430500" y="1016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100965</xdr:rowOff>
    </xdr:from>
    <xdr:to>
      <xdr:col>85</xdr:col>
      <xdr:colOff>127000</xdr:colOff>
      <xdr:row>59</xdr:row>
      <xdr:rowOff>129540</xdr:rowOff>
    </xdr:to>
    <xdr:cxnSp macro="">
      <xdr:nvCxnSpPr>
        <xdr:cNvPr id="556" name="直線コネクタ 555">
          <a:extLst>
            <a:ext uri="{FF2B5EF4-FFF2-40B4-BE49-F238E27FC236}">
              <a16:creationId xmlns:a16="http://schemas.microsoft.com/office/drawing/2014/main" id="{4EDD621A-D4E1-4201-82F0-646EB02D401A}"/>
            </a:ext>
          </a:extLst>
        </xdr:cNvPr>
        <xdr:cNvCxnSpPr/>
      </xdr:nvCxnSpPr>
      <xdr:spPr>
        <a:xfrm>
          <a:off x="15481300" y="1021651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36830</xdr:rowOff>
    </xdr:from>
    <xdr:to>
      <xdr:col>76</xdr:col>
      <xdr:colOff>165100</xdr:colOff>
      <xdr:row>59</xdr:row>
      <xdr:rowOff>138430</xdr:rowOff>
    </xdr:to>
    <xdr:sp macro="" textlink="">
      <xdr:nvSpPr>
        <xdr:cNvPr id="557" name="楕円 556">
          <a:extLst>
            <a:ext uri="{FF2B5EF4-FFF2-40B4-BE49-F238E27FC236}">
              <a16:creationId xmlns:a16="http://schemas.microsoft.com/office/drawing/2014/main" id="{7F57B013-8AE9-4B76-93DD-D7A356B7325A}"/>
            </a:ext>
          </a:extLst>
        </xdr:cNvPr>
        <xdr:cNvSpPr/>
      </xdr:nvSpPr>
      <xdr:spPr>
        <a:xfrm>
          <a:off x="14541500" y="1015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87630</xdr:rowOff>
    </xdr:from>
    <xdr:to>
      <xdr:col>81</xdr:col>
      <xdr:colOff>50800</xdr:colOff>
      <xdr:row>59</xdr:row>
      <xdr:rowOff>100965</xdr:rowOff>
    </xdr:to>
    <xdr:cxnSp macro="">
      <xdr:nvCxnSpPr>
        <xdr:cNvPr id="558" name="直線コネクタ 557">
          <a:extLst>
            <a:ext uri="{FF2B5EF4-FFF2-40B4-BE49-F238E27FC236}">
              <a16:creationId xmlns:a16="http://schemas.microsoft.com/office/drawing/2014/main" id="{6E949283-3728-410E-B5EB-364153EDEA66}"/>
            </a:ext>
          </a:extLst>
        </xdr:cNvPr>
        <xdr:cNvCxnSpPr/>
      </xdr:nvCxnSpPr>
      <xdr:spPr>
        <a:xfrm>
          <a:off x="14592300" y="10203180"/>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170180</xdr:rowOff>
    </xdr:from>
    <xdr:to>
      <xdr:col>72</xdr:col>
      <xdr:colOff>38100</xdr:colOff>
      <xdr:row>59</xdr:row>
      <xdr:rowOff>100330</xdr:rowOff>
    </xdr:to>
    <xdr:sp macro="" textlink="">
      <xdr:nvSpPr>
        <xdr:cNvPr id="559" name="楕円 558">
          <a:extLst>
            <a:ext uri="{FF2B5EF4-FFF2-40B4-BE49-F238E27FC236}">
              <a16:creationId xmlns:a16="http://schemas.microsoft.com/office/drawing/2014/main" id="{C42894D8-30F0-43FE-9882-E3765B8863AE}"/>
            </a:ext>
          </a:extLst>
        </xdr:cNvPr>
        <xdr:cNvSpPr/>
      </xdr:nvSpPr>
      <xdr:spPr>
        <a:xfrm>
          <a:off x="13652500" y="1011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49530</xdr:rowOff>
    </xdr:from>
    <xdr:to>
      <xdr:col>76</xdr:col>
      <xdr:colOff>114300</xdr:colOff>
      <xdr:row>59</xdr:row>
      <xdr:rowOff>87630</xdr:rowOff>
    </xdr:to>
    <xdr:cxnSp macro="">
      <xdr:nvCxnSpPr>
        <xdr:cNvPr id="560" name="直線コネクタ 559">
          <a:extLst>
            <a:ext uri="{FF2B5EF4-FFF2-40B4-BE49-F238E27FC236}">
              <a16:creationId xmlns:a16="http://schemas.microsoft.com/office/drawing/2014/main" id="{9B8C4D4B-EFB9-4B7B-A335-9DB0CC8EC7E2}"/>
            </a:ext>
          </a:extLst>
        </xdr:cNvPr>
        <xdr:cNvCxnSpPr/>
      </xdr:nvCxnSpPr>
      <xdr:spPr>
        <a:xfrm>
          <a:off x="13703300" y="101650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126365</xdr:rowOff>
    </xdr:from>
    <xdr:to>
      <xdr:col>67</xdr:col>
      <xdr:colOff>101600</xdr:colOff>
      <xdr:row>59</xdr:row>
      <xdr:rowOff>56515</xdr:rowOff>
    </xdr:to>
    <xdr:sp macro="" textlink="">
      <xdr:nvSpPr>
        <xdr:cNvPr id="561" name="楕円 560">
          <a:extLst>
            <a:ext uri="{FF2B5EF4-FFF2-40B4-BE49-F238E27FC236}">
              <a16:creationId xmlns:a16="http://schemas.microsoft.com/office/drawing/2014/main" id="{9DA75868-001E-41D6-8831-37417251DDAA}"/>
            </a:ext>
          </a:extLst>
        </xdr:cNvPr>
        <xdr:cNvSpPr/>
      </xdr:nvSpPr>
      <xdr:spPr>
        <a:xfrm>
          <a:off x="12763500" y="10070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5715</xdr:rowOff>
    </xdr:from>
    <xdr:to>
      <xdr:col>71</xdr:col>
      <xdr:colOff>177800</xdr:colOff>
      <xdr:row>59</xdr:row>
      <xdr:rowOff>49530</xdr:rowOff>
    </xdr:to>
    <xdr:cxnSp macro="">
      <xdr:nvCxnSpPr>
        <xdr:cNvPr id="562" name="直線コネクタ 561">
          <a:extLst>
            <a:ext uri="{FF2B5EF4-FFF2-40B4-BE49-F238E27FC236}">
              <a16:creationId xmlns:a16="http://schemas.microsoft.com/office/drawing/2014/main" id="{429131D9-2B97-4A6B-BF83-A2259088EBE4}"/>
            </a:ext>
          </a:extLst>
        </xdr:cNvPr>
        <xdr:cNvCxnSpPr/>
      </xdr:nvCxnSpPr>
      <xdr:spPr>
        <a:xfrm>
          <a:off x="12814300" y="1012126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99077</xdr:rowOff>
    </xdr:from>
    <xdr:ext cx="405111" cy="259045"/>
    <xdr:sp macro="" textlink="">
      <xdr:nvSpPr>
        <xdr:cNvPr id="563" name="n_1aveValue【学校施設】&#10;有形固定資産減価償却率">
          <a:extLst>
            <a:ext uri="{FF2B5EF4-FFF2-40B4-BE49-F238E27FC236}">
              <a16:creationId xmlns:a16="http://schemas.microsoft.com/office/drawing/2014/main" id="{72D0B1D9-B170-4CFB-A998-71DBCFE2442F}"/>
            </a:ext>
          </a:extLst>
        </xdr:cNvPr>
        <xdr:cNvSpPr txBox="1"/>
      </xdr:nvSpPr>
      <xdr:spPr>
        <a:xfrm>
          <a:off x="15266044" y="1038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120032</xdr:rowOff>
    </xdr:from>
    <xdr:ext cx="405111" cy="259045"/>
    <xdr:sp macro="" textlink="">
      <xdr:nvSpPr>
        <xdr:cNvPr id="564" name="n_2aveValue【学校施設】&#10;有形固定資産減価償却率">
          <a:extLst>
            <a:ext uri="{FF2B5EF4-FFF2-40B4-BE49-F238E27FC236}">
              <a16:creationId xmlns:a16="http://schemas.microsoft.com/office/drawing/2014/main" id="{B8A89002-8D21-4FE8-A9ED-5F2DBCCEF18B}"/>
            </a:ext>
          </a:extLst>
        </xdr:cNvPr>
        <xdr:cNvSpPr txBox="1"/>
      </xdr:nvSpPr>
      <xdr:spPr>
        <a:xfrm>
          <a:off x="14389744" y="1040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83837</xdr:rowOff>
    </xdr:from>
    <xdr:ext cx="405111" cy="259045"/>
    <xdr:sp macro="" textlink="">
      <xdr:nvSpPr>
        <xdr:cNvPr id="565" name="n_3aveValue【学校施設】&#10;有形固定資産減価償却率">
          <a:extLst>
            <a:ext uri="{FF2B5EF4-FFF2-40B4-BE49-F238E27FC236}">
              <a16:creationId xmlns:a16="http://schemas.microsoft.com/office/drawing/2014/main" id="{656CDD94-BCED-4ABB-87EC-F13F4C285B89}"/>
            </a:ext>
          </a:extLst>
        </xdr:cNvPr>
        <xdr:cNvSpPr txBox="1"/>
      </xdr:nvSpPr>
      <xdr:spPr>
        <a:xfrm>
          <a:off x="13500744" y="10370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19067</xdr:rowOff>
    </xdr:from>
    <xdr:ext cx="405111" cy="259045"/>
    <xdr:sp macro="" textlink="">
      <xdr:nvSpPr>
        <xdr:cNvPr id="566" name="n_4aveValue【学校施設】&#10;有形固定資産減価償却率">
          <a:extLst>
            <a:ext uri="{FF2B5EF4-FFF2-40B4-BE49-F238E27FC236}">
              <a16:creationId xmlns:a16="http://schemas.microsoft.com/office/drawing/2014/main" id="{B22DC32F-9B05-4C16-AB2D-5A461DCFC192}"/>
            </a:ext>
          </a:extLst>
        </xdr:cNvPr>
        <xdr:cNvSpPr txBox="1"/>
      </xdr:nvSpPr>
      <xdr:spPr>
        <a:xfrm>
          <a:off x="12611744" y="1030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168292</xdr:rowOff>
    </xdr:from>
    <xdr:ext cx="405111" cy="259045"/>
    <xdr:sp macro="" textlink="">
      <xdr:nvSpPr>
        <xdr:cNvPr id="567" name="n_1mainValue【学校施設】&#10;有形固定資産減価償却率">
          <a:extLst>
            <a:ext uri="{FF2B5EF4-FFF2-40B4-BE49-F238E27FC236}">
              <a16:creationId xmlns:a16="http://schemas.microsoft.com/office/drawing/2014/main" id="{1A8C8245-8039-4EF2-8DE0-2B48220CD4E4}"/>
            </a:ext>
          </a:extLst>
        </xdr:cNvPr>
        <xdr:cNvSpPr txBox="1"/>
      </xdr:nvSpPr>
      <xdr:spPr>
        <a:xfrm>
          <a:off x="15266044" y="9940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154957</xdr:rowOff>
    </xdr:from>
    <xdr:ext cx="405111" cy="259045"/>
    <xdr:sp macro="" textlink="">
      <xdr:nvSpPr>
        <xdr:cNvPr id="568" name="n_2mainValue【学校施設】&#10;有形固定資産減価償却率">
          <a:extLst>
            <a:ext uri="{FF2B5EF4-FFF2-40B4-BE49-F238E27FC236}">
              <a16:creationId xmlns:a16="http://schemas.microsoft.com/office/drawing/2014/main" id="{A85E9F47-2185-4E2B-B0F3-7C59BDB1C8C8}"/>
            </a:ext>
          </a:extLst>
        </xdr:cNvPr>
        <xdr:cNvSpPr txBox="1"/>
      </xdr:nvSpPr>
      <xdr:spPr>
        <a:xfrm>
          <a:off x="14389744" y="992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116857</xdr:rowOff>
    </xdr:from>
    <xdr:ext cx="405111" cy="259045"/>
    <xdr:sp macro="" textlink="">
      <xdr:nvSpPr>
        <xdr:cNvPr id="569" name="n_3mainValue【学校施設】&#10;有形固定資産減価償却率">
          <a:extLst>
            <a:ext uri="{FF2B5EF4-FFF2-40B4-BE49-F238E27FC236}">
              <a16:creationId xmlns:a16="http://schemas.microsoft.com/office/drawing/2014/main" id="{C7DB153B-CCB9-491F-BF67-BF8152CB1765}"/>
            </a:ext>
          </a:extLst>
        </xdr:cNvPr>
        <xdr:cNvSpPr txBox="1"/>
      </xdr:nvSpPr>
      <xdr:spPr>
        <a:xfrm>
          <a:off x="13500744" y="9889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73042</xdr:rowOff>
    </xdr:from>
    <xdr:ext cx="405111" cy="259045"/>
    <xdr:sp macro="" textlink="">
      <xdr:nvSpPr>
        <xdr:cNvPr id="570" name="n_4mainValue【学校施設】&#10;有形固定資産減価償却率">
          <a:extLst>
            <a:ext uri="{FF2B5EF4-FFF2-40B4-BE49-F238E27FC236}">
              <a16:creationId xmlns:a16="http://schemas.microsoft.com/office/drawing/2014/main" id="{97D049B0-6773-494F-A096-8966FAFEF23C}"/>
            </a:ext>
          </a:extLst>
        </xdr:cNvPr>
        <xdr:cNvSpPr txBox="1"/>
      </xdr:nvSpPr>
      <xdr:spPr>
        <a:xfrm>
          <a:off x="12611744" y="9845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1" name="正方形/長方形 570">
          <a:extLst>
            <a:ext uri="{FF2B5EF4-FFF2-40B4-BE49-F238E27FC236}">
              <a16:creationId xmlns:a16="http://schemas.microsoft.com/office/drawing/2014/main" id="{3360F89C-B484-425F-A5A1-4850B91B56D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2" name="正方形/長方形 571">
          <a:extLst>
            <a:ext uri="{FF2B5EF4-FFF2-40B4-BE49-F238E27FC236}">
              <a16:creationId xmlns:a16="http://schemas.microsoft.com/office/drawing/2014/main" id="{7EA6FFE9-0913-4009-B95D-EEF00492BABB}"/>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3" name="正方形/長方形 572">
          <a:extLst>
            <a:ext uri="{FF2B5EF4-FFF2-40B4-BE49-F238E27FC236}">
              <a16:creationId xmlns:a16="http://schemas.microsoft.com/office/drawing/2014/main" id="{6A78D8D4-7430-4D66-8A04-CD6E604F4C8A}"/>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4" name="正方形/長方形 573">
          <a:extLst>
            <a:ext uri="{FF2B5EF4-FFF2-40B4-BE49-F238E27FC236}">
              <a16:creationId xmlns:a16="http://schemas.microsoft.com/office/drawing/2014/main" id="{E060FC48-1248-4121-8088-C3BEDC4B846C}"/>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5" name="正方形/長方形 574">
          <a:extLst>
            <a:ext uri="{FF2B5EF4-FFF2-40B4-BE49-F238E27FC236}">
              <a16:creationId xmlns:a16="http://schemas.microsoft.com/office/drawing/2014/main" id="{BBA1AB94-CDA6-4672-B0B6-B05A27C0C61C}"/>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6" name="正方形/長方形 575">
          <a:extLst>
            <a:ext uri="{FF2B5EF4-FFF2-40B4-BE49-F238E27FC236}">
              <a16:creationId xmlns:a16="http://schemas.microsoft.com/office/drawing/2014/main" id="{A0A5A927-905E-4CEC-9332-DF0469FEACB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7" name="正方形/長方形 576">
          <a:extLst>
            <a:ext uri="{FF2B5EF4-FFF2-40B4-BE49-F238E27FC236}">
              <a16:creationId xmlns:a16="http://schemas.microsoft.com/office/drawing/2014/main" id="{884AABCE-6AD2-4DC1-B445-701859686785}"/>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8" name="正方形/長方形 577">
          <a:extLst>
            <a:ext uri="{FF2B5EF4-FFF2-40B4-BE49-F238E27FC236}">
              <a16:creationId xmlns:a16="http://schemas.microsoft.com/office/drawing/2014/main" id="{A609FD8A-F091-42D5-B643-802EA6981F73}"/>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9" name="テキスト ボックス 578">
          <a:extLst>
            <a:ext uri="{FF2B5EF4-FFF2-40B4-BE49-F238E27FC236}">
              <a16:creationId xmlns:a16="http://schemas.microsoft.com/office/drawing/2014/main" id="{50EDAD52-E2AE-46EA-96C2-853D270BE02A}"/>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0" name="直線コネクタ 579">
          <a:extLst>
            <a:ext uri="{FF2B5EF4-FFF2-40B4-BE49-F238E27FC236}">
              <a16:creationId xmlns:a16="http://schemas.microsoft.com/office/drawing/2014/main" id="{0AF73884-B04C-4619-A1C4-DE3F7B660F95}"/>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81" name="直線コネクタ 580">
          <a:extLst>
            <a:ext uri="{FF2B5EF4-FFF2-40B4-BE49-F238E27FC236}">
              <a16:creationId xmlns:a16="http://schemas.microsoft.com/office/drawing/2014/main" id="{B2F2FF50-8C40-413B-83FD-7D2A564953F6}"/>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82" name="テキスト ボックス 581">
          <a:extLst>
            <a:ext uri="{FF2B5EF4-FFF2-40B4-BE49-F238E27FC236}">
              <a16:creationId xmlns:a16="http://schemas.microsoft.com/office/drawing/2014/main" id="{2A9B5AB1-72B0-4250-9920-720F940F25FB}"/>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83" name="直線コネクタ 582">
          <a:extLst>
            <a:ext uri="{FF2B5EF4-FFF2-40B4-BE49-F238E27FC236}">
              <a16:creationId xmlns:a16="http://schemas.microsoft.com/office/drawing/2014/main" id="{D1A3F49C-971D-49C6-BD3E-DB6AE8D5BEE8}"/>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84" name="テキスト ボックス 583">
          <a:extLst>
            <a:ext uri="{FF2B5EF4-FFF2-40B4-BE49-F238E27FC236}">
              <a16:creationId xmlns:a16="http://schemas.microsoft.com/office/drawing/2014/main" id="{CB40231F-5A31-4B44-92D4-2177E32FA697}"/>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5" name="直線コネクタ 584">
          <a:extLst>
            <a:ext uri="{FF2B5EF4-FFF2-40B4-BE49-F238E27FC236}">
              <a16:creationId xmlns:a16="http://schemas.microsoft.com/office/drawing/2014/main" id="{A75F65E7-3C49-4A29-80BA-B1E052B3B407}"/>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6" name="テキスト ボックス 585">
          <a:extLst>
            <a:ext uri="{FF2B5EF4-FFF2-40B4-BE49-F238E27FC236}">
              <a16:creationId xmlns:a16="http://schemas.microsoft.com/office/drawing/2014/main" id="{E0A1AC15-8654-4AF9-A6E3-CCC455A49A48}"/>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7" name="直線コネクタ 586">
          <a:extLst>
            <a:ext uri="{FF2B5EF4-FFF2-40B4-BE49-F238E27FC236}">
              <a16:creationId xmlns:a16="http://schemas.microsoft.com/office/drawing/2014/main" id="{0F8F6AF3-ED85-4BBF-854F-D40D621218C9}"/>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8" name="テキスト ボックス 587">
          <a:extLst>
            <a:ext uri="{FF2B5EF4-FFF2-40B4-BE49-F238E27FC236}">
              <a16:creationId xmlns:a16="http://schemas.microsoft.com/office/drawing/2014/main" id="{CDAD3D17-9F04-4ABB-AC97-3C5AB058D88A}"/>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9" name="直線コネクタ 588">
          <a:extLst>
            <a:ext uri="{FF2B5EF4-FFF2-40B4-BE49-F238E27FC236}">
              <a16:creationId xmlns:a16="http://schemas.microsoft.com/office/drawing/2014/main" id="{185DF2FB-1CB6-4B66-8657-94D0A5145021}"/>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90" name="テキスト ボックス 589">
          <a:extLst>
            <a:ext uri="{FF2B5EF4-FFF2-40B4-BE49-F238E27FC236}">
              <a16:creationId xmlns:a16="http://schemas.microsoft.com/office/drawing/2014/main" id="{F3B87B3D-3374-4037-AB7B-7C2D3D003088}"/>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91" name="直線コネクタ 590">
          <a:extLst>
            <a:ext uri="{FF2B5EF4-FFF2-40B4-BE49-F238E27FC236}">
              <a16:creationId xmlns:a16="http://schemas.microsoft.com/office/drawing/2014/main" id="{05DF7822-6ED2-43D9-A07F-66FEF5B8FE6D}"/>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592" name="テキスト ボックス 591">
          <a:extLst>
            <a:ext uri="{FF2B5EF4-FFF2-40B4-BE49-F238E27FC236}">
              <a16:creationId xmlns:a16="http://schemas.microsoft.com/office/drawing/2014/main" id="{8B8F63BA-E80C-47D3-AEF3-CE9756D425B1}"/>
            </a:ext>
          </a:extLst>
        </xdr:cNvPr>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3" name="直線コネクタ 592">
          <a:extLst>
            <a:ext uri="{FF2B5EF4-FFF2-40B4-BE49-F238E27FC236}">
              <a16:creationId xmlns:a16="http://schemas.microsoft.com/office/drawing/2014/main" id="{082F0069-0257-465F-B5C4-E8692B97D633}"/>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94" name="テキスト ボックス 593">
          <a:extLst>
            <a:ext uri="{FF2B5EF4-FFF2-40B4-BE49-F238E27FC236}">
              <a16:creationId xmlns:a16="http://schemas.microsoft.com/office/drawing/2014/main" id="{13DC5E2B-86DD-4B02-9BCC-79565001C5C4}"/>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5" name="【学校施設】&#10;一人当たり面積グラフ枠">
          <a:extLst>
            <a:ext uri="{FF2B5EF4-FFF2-40B4-BE49-F238E27FC236}">
              <a16:creationId xmlns:a16="http://schemas.microsoft.com/office/drawing/2014/main" id="{C8910211-B5F6-4727-A81A-535A722F0645}"/>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54</xdr:row>
      <xdr:rowOff>161816</xdr:rowOff>
    </xdr:from>
    <xdr:to>
      <xdr:col>116</xdr:col>
      <xdr:colOff>62864</xdr:colOff>
      <xdr:row>64</xdr:row>
      <xdr:rowOff>19268</xdr:rowOff>
    </xdr:to>
    <xdr:cxnSp macro="">
      <xdr:nvCxnSpPr>
        <xdr:cNvPr id="596" name="直線コネクタ 595">
          <a:extLst>
            <a:ext uri="{FF2B5EF4-FFF2-40B4-BE49-F238E27FC236}">
              <a16:creationId xmlns:a16="http://schemas.microsoft.com/office/drawing/2014/main" id="{F9D3E769-A83E-468B-A0E8-8426E214D80B}"/>
            </a:ext>
          </a:extLst>
        </xdr:cNvPr>
        <xdr:cNvCxnSpPr/>
      </xdr:nvCxnSpPr>
      <xdr:spPr>
        <a:xfrm flipV="1">
          <a:off x="22160864" y="9420116"/>
          <a:ext cx="0" cy="1571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23095</xdr:rowOff>
    </xdr:from>
    <xdr:ext cx="469744" cy="259045"/>
    <xdr:sp macro="" textlink="">
      <xdr:nvSpPr>
        <xdr:cNvPr id="597" name="【学校施設】&#10;一人当たり面積最小値テキスト">
          <a:extLst>
            <a:ext uri="{FF2B5EF4-FFF2-40B4-BE49-F238E27FC236}">
              <a16:creationId xmlns:a16="http://schemas.microsoft.com/office/drawing/2014/main" id="{79A462B6-6853-435C-8F7B-6312DF7E5591}"/>
            </a:ext>
          </a:extLst>
        </xdr:cNvPr>
        <xdr:cNvSpPr txBox="1"/>
      </xdr:nvSpPr>
      <xdr:spPr>
        <a:xfrm>
          <a:off x="22199600" y="10995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19268</xdr:rowOff>
    </xdr:from>
    <xdr:to>
      <xdr:col>116</xdr:col>
      <xdr:colOff>152400</xdr:colOff>
      <xdr:row>64</xdr:row>
      <xdr:rowOff>19268</xdr:rowOff>
    </xdr:to>
    <xdr:cxnSp macro="">
      <xdr:nvCxnSpPr>
        <xdr:cNvPr id="598" name="直線コネクタ 597">
          <a:extLst>
            <a:ext uri="{FF2B5EF4-FFF2-40B4-BE49-F238E27FC236}">
              <a16:creationId xmlns:a16="http://schemas.microsoft.com/office/drawing/2014/main" id="{059D15CA-010E-4E26-A184-C201D4130EE8}"/>
            </a:ext>
          </a:extLst>
        </xdr:cNvPr>
        <xdr:cNvCxnSpPr/>
      </xdr:nvCxnSpPr>
      <xdr:spPr>
        <a:xfrm>
          <a:off x="22072600" y="10992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108493</xdr:rowOff>
    </xdr:from>
    <xdr:ext cx="534377" cy="259045"/>
    <xdr:sp macro="" textlink="">
      <xdr:nvSpPr>
        <xdr:cNvPr id="599" name="【学校施設】&#10;一人当たり面積最大値テキスト">
          <a:extLst>
            <a:ext uri="{FF2B5EF4-FFF2-40B4-BE49-F238E27FC236}">
              <a16:creationId xmlns:a16="http://schemas.microsoft.com/office/drawing/2014/main" id="{549A8FE5-B09E-47CB-844E-47CE71394EAA}"/>
            </a:ext>
          </a:extLst>
        </xdr:cNvPr>
        <xdr:cNvSpPr txBox="1"/>
      </xdr:nvSpPr>
      <xdr:spPr>
        <a:xfrm>
          <a:off x="22199600" y="9195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161816</xdr:rowOff>
    </xdr:from>
    <xdr:to>
      <xdr:col>116</xdr:col>
      <xdr:colOff>152400</xdr:colOff>
      <xdr:row>54</xdr:row>
      <xdr:rowOff>161816</xdr:rowOff>
    </xdr:to>
    <xdr:cxnSp macro="">
      <xdr:nvCxnSpPr>
        <xdr:cNvPr id="600" name="直線コネクタ 599">
          <a:extLst>
            <a:ext uri="{FF2B5EF4-FFF2-40B4-BE49-F238E27FC236}">
              <a16:creationId xmlns:a16="http://schemas.microsoft.com/office/drawing/2014/main" id="{D28ECD20-5933-44A0-AA62-8DFF57EFF09E}"/>
            </a:ext>
          </a:extLst>
        </xdr:cNvPr>
        <xdr:cNvCxnSpPr/>
      </xdr:nvCxnSpPr>
      <xdr:spPr>
        <a:xfrm>
          <a:off x="22072600" y="9420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25762</xdr:rowOff>
    </xdr:from>
    <xdr:ext cx="469744" cy="259045"/>
    <xdr:sp macro="" textlink="">
      <xdr:nvSpPr>
        <xdr:cNvPr id="601" name="【学校施設】&#10;一人当たり面積平均値テキスト">
          <a:extLst>
            <a:ext uri="{FF2B5EF4-FFF2-40B4-BE49-F238E27FC236}">
              <a16:creationId xmlns:a16="http://schemas.microsoft.com/office/drawing/2014/main" id="{E0B41BC9-5941-400D-B4EA-ADCC0993ECFD}"/>
            </a:ext>
          </a:extLst>
        </xdr:cNvPr>
        <xdr:cNvSpPr txBox="1"/>
      </xdr:nvSpPr>
      <xdr:spPr>
        <a:xfrm>
          <a:off x="22199600" y="104842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47335</xdr:rowOff>
    </xdr:from>
    <xdr:to>
      <xdr:col>116</xdr:col>
      <xdr:colOff>114300</xdr:colOff>
      <xdr:row>61</xdr:row>
      <xdr:rowOff>148935</xdr:rowOff>
    </xdr:to>
    <xdr:sp macro="" textlink="">
      <xdr:nvSpPr>
        <xdr:cNvPr id="602" name="フローチャート: 判断 601">
          <a:extLst>
            <a:ext uri="{FF2B5EF4-FFF2-40B4-BE49-F238E27FC236}">
              <a16:creationId xmlns:a16="http://schemas.microsoft.com/office/drawing/2014/main" id="{751E6217-C89E-41C9-B271-675C622F7C20}"/>
            </a:ext>
          </a:extLst>
        </xdr:cNvPr>
        <xdr:cNvSpPr/>
      </xdr:nvSpPr>
      <xdr:spPr>
        <a:xfrm>
          <a:off x="22110700" y="10505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11738</xdr:rowOff>
    </xdr:from>
    <xdr:to>
      <xdr:col>112</xdr:col>
      <xdr:colOff>38100</xdr:colOff>
      <xdr:row>61</xdr:row>
      <xdr:rowOff>113338</xdr:rowOff>
    </xdr:to>
    <xdr:sp macro="" textlink="">
      <xdr:nvSpPr>
        <xdr:cNvPr id="603" name="フローチャート: 判断 602">
          <a:extLst>
            <a:ext uri="{FF2B5EF4-FFF2-40B4-BE49-F238E27FC236}">
              <a16:creationId xmlns:a16="http://schemas.microsoft.com/office/drawing/2014/main" id="{0343681A-88BE-4099-8A9F-A549FA6D3666}"/>
            </a:ext>
          </a:extLst>
        </xdr:cNvPr>
        <xdr:cNvSpPr/>
      </xdr:nvSpPr>
      <xdr:spPr>
        <a:xfrm>
          <a:off x="21272500" y="10470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163268</xdr:rowOff>
    </xdr:from>
    <xdr:to>
      <xdr:col>107</xdr:col>
      <xdr:colOff>101600</xdr:colOff>
      <xdr:row>61</xdr:row>
      <xdr:rowOff>93418</xdr:rowOff>
    </xdr:to>
    <xdr:sp macro="" textlink="">
      <xdr:nvSpPr>
        <xdr:cNvPr id="604" name="フローチャート: 判断 603">
          <a:extLst>
            <a:ext uri="{FF2B5EF4-FFF2-40B4-BE49-F238E27FC236}">
              <a16:creationId xmlns:a16="http://schemas.microsoft.com/office/drawing/2014/main" id="{6C943627-93F1-498D-BF2E-184903A5A95C}"/>
            </a:ext>
          </a:extLst>
        </xdr:cNvPr>
        <xdr:cNvSpPr/>
      </xdr:nvSpPr>
      <xdr:spPr>
        <a:xfrm>
          <a:off x="20383500" y="10450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15331</xdr:rowOff>
    </xdr:from>
    <xdr:to>
      <xdr:col>102</xdr:col>
      <xdr:colOff>165100</xdr:colOff>
      <xdr:row>61</xdr:row>
      <xdr:rowOff>116931</xdr:rowOff>
    </xdr:to>
    <xdr:sp macro="" textlink="">
      <xdr:nvSpPr>
        <xdr:cNvPr id="605" name="フローチャート: 判断 604">
          <a:extLst>
            <a:ext uri="{FF2B5EF4-FFF2-40B4-BE49-F238E27FC236}">
              <a16:creationId xmlns:a16="http://schemas.microsoft.com/office/drawing/2014/main" id="{4461A5CD-31E9-4A49-9CE7-1E52A70C2033}"/>
            </a:ext>
          </a:extLst>
        </xdr:cNvPr>
        <xdr:cNvSpPr/>
      </xdr:nvSpPr>
      <xdr:spPr>
        <a:xfrm>
          <a:off x="19494500" y="10473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40313</xdr:rowOff>
    </xdr:from>
    <xdr:to>
      <xdr:col>98</xdr:col>
      <xdr:colOff>38100</xdr:colOff>
      <xdr:row>61</xdr:row>
      <xdr:rowOff>141913</xdr:rowOff>
    </xdr:to>
    <xdr:sp macro="" textlink="">
      <xdr:nvSpPr>
        <xdr:cNvPr id="606" name="フローチャート: 判断 605">
          <a:extLst>
            <a:ext uri="{FF2B5EF4-FFF2-40B4-BE49-F238E27FC236}">
              <a16:creationId xmlns:a16="http://schemas.microsoft.com/office/drawing/2014/main" id="{93C6D7DF-F03D-43D5-937F-3DD8AAF3F780}"/>
            </a:ext>
          </a:extLst>
        </xdr:cNvPr>
        <xdr:cNvSpPr/>
      </xdr:nvSpPr>
      <xdr:spPr>
        <a:xfrm>
          <a:off x="18605500" y="1049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FBC14AA6-0BD8-4FE8-961E-9EF02D24A14D}"/>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55232632-55FE-4C87-9A63-7B604DD1E4D1}"/>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8A75684E-A612-429C-93AB-20C5A0CA1716}"/>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0" name="テキスト ボックス 609">
          <a:extLst>
            <a:ext uri="{FF2B5EF4-FFF2-40B4-BE49-F238E27FC236}">
              <a16:creationId xmlns:a16="http://schemas.microsoft.com/office/drawing/2014/main" id="{26D184EC-3111-4757-AD47-5E40BEA608F1}"/>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1" name="テキスト ボックス 610">
          <a:extLst>
            <a:ext uri="{FF2B5EF4-FFF2-40B4-BE49-F238E27FC236}">
              <a16:creationId xmlns:a16="http://schemas.microsoft.com/office/drawing/2014/main" id="{15BB4B67-5290-4DCA-9CE5-98DA4264DFEE}"/>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3248</xdr:rowOff>
    </xdr:from>
    <xdr:to>
      <xdr:col>116</xdr:col>
      <xdr:colOff>114300</xdr:colOff>
      <xdr:row>61</xdr:row>
      <xdr:rowOff>104848</xdr:rowOff>
    </xdr:to>
    <xdr:sp macro="" textlink="">
      <xdr:nvSpPr>
        <xdr:cNvPr id="612" name="楕円 611">
          <a:extLst>
            <a:ext uri="{FF2B5EF4-FFF2-40B4-BE49-F238E27FC236}">
              <a16:creationId xmlns:a16="http://schemas.microsoft.com/office/drawing/2014/main" id="{6C86383D-2012-4A0B-904C-2018F870888D}"/>
            </a:ext>
          </a:extLst>
        </xdr:cNvPr>
        <xdr:cNvSpPr/>
      </xdr:nvSpPr>
      <xdr:spPr>
        <a:xfrm>
          <a:off x="22110700" y="10461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26125</xdr:rowOff>
    </xdr:from>
    <xdr:ext cx="469744" cy="259045"/>
    <xdr:sp macro="" textlink="">
      <xdr:nvSpPr>
        <xdr:cNvPr id="613" name="【学校施設】&#10;一人当たり面積該当値テキスト">
          <a:extLst>
            <a:ext uri="{FF2B5EF4-FFF2-40B4-BE49-F238E27FC236}">
              <a16:creationId xmlns:a16="http://schemas.microsoft.com/office/drawing/2014/main" id="{32119A82-609F-4A3B-B3AB-FE5610D6F673}"/>
            </a:ext>
          </a:extLst>
        </xdr:cNvPr>
        <xdr:cNvSpPr txBox="1"/>
      </xdr:nvSpPr>
      <xdr:spPr>
        <a:xfrm>
          <a:off x="22199600" y="10313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13371</xdr:rowOff>
    </xdr:from>
    <xdr:to>
      <xdr:col>112</xdr:col>
      <xdr:colOff>38100</xdr:colOff>
      <xdr:row>61</xdr:row>
      <xdr:rowOff>114971</xdr:rowOff>
    </xdr:to>
    <xdr:sp macro="" textlink="">
      <xdr:nvSpPr>
        <xdr:cNvPr id="614" name="楕円 613">
          <a:extLst>
            <a:ext uri="{FF2B5EF4-FFF2-40B4-BE49-F238E27FC236}">
              <a16:creationId xmlns:a16="http://schemas.microsoft.com/office/drawing/2014/main" id="{C6227D7C-4114-446B-AC7C-A1CCE3164A5A}"/>
            </a:ext>
          </a:extLst>
        </xdr:cNvPr>
        <xdr:cNvSpPr/>
      </xdr:nvSpPr>
      <xdr:spPr>
        <a:xfrm>
          <a:off x="21272500" y="10471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54048</xdr:rowOff>
    </xdr:from>
    <xdr:to>
      <xdr:col>116</xdr:col>
      <xdr:colOff>63500</xdr:colOff>
      <xdr:row>61</xdr:row>
      <xdr:rowOff>64171</xdr:rowOff>
    </xdr:to>
    <xdr:cxnSp macro="">
      <xdr:nvCxnSpPr>
        <xdr:cNvPr id="615" name="直線コネクタ 614">
          <a:extLst>
            <a:ext uri="{FF2B5EF4-FFF2-40B4-BE49-F238E27FC236}">
              <a16:creationId xmlns:a16="http://schemas.microsoft.com/office/drawing/2014/main" id="{903456F7-C234-4EF0-9154-47954AF2AEE0}"/>
            </a:ext>
          </a:extLst>
        </xdr:cNvPr>
        <xdr:cNvCxnSpPr/>
      </xdr:nvCxnSpPr>
      <xdr:spPr>
        <a:xfrm flipV="1">
          <a:off x="21323300" y="10512498"/>
          <a:ext cx="838200" cy="10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19413</xdr:rowOff>
    </xdr:from>
    <xdr:to>
      <xdr:col>107</xdr:col>
      <xdr:colOff>101600</xdr:colOff>
      <xdr:row>61</xdr:row>
      <xdr:rowOff>121013</xdr:rowOff>
    </xdr:to>
    <xdr:sp macro="" textlink="">
      <xdr:nvSpPr>
        <xdr:cNvPr id="616" name="楕円 615">
          <a:extLst>
            <a:ext uri="{FF2B5EF4-FFF2-40B4-BE49-F238E27FC236}">
              <a16:creationId xmlns:a16="http://schemas.microsoft.com/office/drawing/2014/main" id="{D8793CE5-D2B1-4BE9-9DE1-E5E04CF06F69}"/>
            </a:ext>
          </a:extLst>
        </xdr:cNvPr>
        <xdr:cNvSpPr/>
      </xdr:nvSpPr>
      <xdr:spPr>
        <a:xfrm>
          <a:off x="20383500" y="1047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64171</xdr:rowOff>
    </xdr:from>
    <xdr:to>
      <xdr:col>111</xdr:col>
      <xdr:colOff>177800</xdr:colOff>
      <xdr:row>61</xdr:row>
      <xdr:rowOff>70213</xdr:rowOff>
    </xdr:to>
    <xdr:cxnSp macro="">
      <xdr:nvCxnSpPr>
        <xdr:cNvPr id="617" name="直線コネクタ 616">
          <a:extLst>
            <a:ext uri="{FF2B5EF4-FFF2-40B4-BE49-F238E27FC236}">
              <a16:creationId xmlns:a16="http://schemas.microsoft.com/office/drawing/2014/main" id="{897766B7-6BEC-46C7-8ABC-E03A43754E11}"/>
            </a:ext>
          </a:extLst>
        </xdr:cNvPr>
        <xdr:cNvCxnSpPr/>
      </xdr:nvCxnSpPr>
      <xdr:spPr>
        <a:xfrm flipV="1">
          <a:off x="20434300" y="10522621"/>
          <a:ext cx="889000" cy="6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67092</xdr:rowOff>
    </xdr:from>
    <xdr:to>
      <xdr:col>102</xdr:col>
      <xdr:colOff>165100</xdr:colOff>
      <xdr:row>61</xdr:row>
      <xdr:rowOff>168692</xdr:rowOff>
    </xdr:to>
    <xdr:sp macro="" textlink="">
      <xdr:nvSpPr>
        <xdr:cNvPr id="618" name="楕円 617">
          <a:extLst>
            <a:ext uri="{FF2B5EF4-FFF2-40B4-BE49-F238E27FC236}">
              <a16:creationId xmlns:a16="http://schemas.microsoft.com/office/drawing/2014/main" id="{17E74B76-2104-4D99-B553-BCDA81EB1A61}"/>
            </a:ext>
          </a:extLst>
        </xdr:cNvPr>
        <xdr:cNvSpPr/>
      </xdr:nvSpPr>
      <xdr:spPr>
        <a:xfrm>
          <a:off x="19494500" y="10525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70213</xdr:rowOff>
    </xdr:from>
    <xdr:to>
      <xdr:col>107</xdr:col>
      <xdr:colOff>50800</xdr:colOff>
      <xdr:row>61</xdr:row>
      <xdr:rowOff>117892</xdr:rowOff>
    </xdr:to>
    <xdr:cxnSp macro="">
      <xdr:nvCxnSpPr>
        <xdr:cNvPr id="619" name="直線コネクタ 618">
          <a:extLst>
            <a:ext uri="{FF2B5EF4-FFF2-40B4-BE49-F238E27FC236}">
              <a16:creationId xmlns:a16="http://schemas.microsoft.com/office/drawing/2014/main" id="{EF592B84-8223-44D0-ABCD-B5D564C63860}"/>
            </a:ext>
          </a:extLst>
        </xdr:cNvPr>
        <xdr:cNvCxnSpPr/>
      </xdr:nvCxnSpPr>
      <xdr:spPr>
        <a:xfrm flipV="1">
          <a:off x="19545300" y="10528663"/>
          <a:ext cx="889000" cy="47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101709</xdr:rowOff>
    </xdr:from>
    <xdr:to>
      <xdr:col>98</xdr:col>
      <xdr:colOff>38100</xdr:colOff>
      <xdr:row>62</xdr:row>
      <xdr:rowOff>31859</xdr:rowOff>
    </xdr:to>
    <xdr:sp macro="" textlink="">
      <xdr:nvSpPr>
        <xdr:cNvPr id="620" name="楕円 619">
          <a:extLst>
            <a:ext uri="{FF2B5EF4-FFF2-40B4-BE49-F238E27FC236}">
              <a16:creationId xmlns:a16="http://schemas.microsoft.com/office/drawing/2014/main" id="{356EAA8B-B594-4A1F-AA05-3A6DB15DEDF0}"/>
            </a:ext>
          </a:extLst>
        </xdr:cNvPr>
        <xdr:cNvSpPr/>
      </xdr:nvSpPr>
      <xdr:spPr>
        <a:xfrm>
          <a:off x="18605500" y="10560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117892</xdr:rowOff>
    </xdr:from>
    <xdr:to>
      <xdr:col>102</xdr:col>
      <xdr:colOff>114300</xdr:colOff>
      <xdr:row>61</xdr:row>
      <xdr:rowOff>152509</xdr:rowOff>
    </xdr:to>
    <xdr:cxnSp macro="">
      <xdr:nvCxnSpPr>
        <xdr:cNvPr id="621" name="直線コネクタ 620">
          <a:extLst>
            <a:ext uri="{FF2B5EF4-FFF2-40B4-BE49-F238E27FC236}">
              <a16:creationId xmlns:a16="http://schemas.microsoft.com/office/drawing/2014/main" id="{622FFDD4-1636-401A-8813-A2C094543395}"/>
            </a:ext>
          </a:extLst>
        </xdr:cNvPr>
        <xdr:cNvCxnSpPr/>
      </xdr:nvCxnSpPr>
      <xdr:spPr>
        <a:xfrm flipV="1">
          <a:off x="18656300" y="10576342"/>
          <a:ext cx="889000" cy="34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129865</xdr:rowOff>
    </xdr:from>
    <xdr:ext cx="469744" cy="259045"/>
    <xdr:sp macro="" textlink="">
      <xdr:nvSpPr>
        <xdr:cNvPr id="622" name="n_1aveValue【学校施設】&#10;一人当たり面積">
          <a:extLst>
            <a:ext uri="{FF2B5EF4-FFF2-40B4-BE49-F238E27FC236}">
              <a16:creationId xmlns:a16="http://schemas.microsoft.com/office/drawing/2014/main" id="{2A4E57D2-DEE3-4306-97E7-49609D7D2E75}"/>
            </a:ext>
          </a:extLst>
        </xdr:cNvPr>
        <xdr:cNvSpPr txBox="1"/>
      </xdr:nvSpPr>
      <xdr:spPr>
        <a:xfrm>
          <a:off x="21075727" y="10245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109945</xdr:rowOff>
    </xdr:from>
    <xdr:ext cx="469744" cy="259045"/>
    <xdr:sp macro="" textlink="">
      <xdr:nvSpPr>
        <xdr:cNvPr id="623" name="n_2aveValue【学校施設】&#10;一人当たり面積">
          <a:extLst>
            <a:ext uri="{FF2B5EF4-FFF2-40B4-BE49-F238E27FC236}">
              <a16:creationId xmlns:a16="http://schemas.microsoft.com/office/drawing/2014/main" id="{3977CE64-C3EA-4359-AAE9-012286E2CB2C}"/>
            </a:ext>
          </a:extLst>
        </xdr:cNvPr>
        <xdr:cNvSpPr txBox="1"/>
      </xdr:nvSpPr>
      <xdr:spPr>
        <a:xfrm>
          <a:off x="20199427" y="10225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133458</xdr:rowOff>
    </xdr:from>
    <xdr:ext cx="469744" cy="259045"/>
    <xdr:sp macro="" textlink="">
      <xdr:nvSpPr>
        <xdr:cNvPr id="624" name="n_3aveValue【学校施設】&#10;一人当たり面積">
          <a:extLst>
            <a:ext uri="{FF2B5EF4-FFF2-40B4-BE49-F238E27FC236}">
              <a16:creationId xmlns:a16="http://schemas.microsoft.com/office/drawing/2014/main" id="{CCAF1D3A-094B-42AD-AA9B-20700F02050C}"/>
            </a:ext>
          </a:extLst>
        </xdr:cNvPr>
        <xdr:cNvSpPr txBox="1"/>
      </xdr:nvSpPr>
      <xdr:spPr>
        <a:xfrm>
          <a:off x="19310427" y="10249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158440</xdr:rowOff>
    </xdr:from>
    <xdr:ext cx="469744" cy="259045"/>
    <xdr:sp macro="" textlink="">
      <xdr:nvSpPr>
        <xdr:cNvPr id="625" name="n_4aveValue【学校施設】&#10;一人当たり面積">
          <a:extLst>
            <a:ext uri="{FF2B5EF4-FFF2-40B4-BE49-F238E27FC236}">
              <a16:creationId xmlns:a16="http://schemas.microsoft.com/office/drawing/2014/main" id="{880400DB-A08E-4CF8-B082-1259BCFE6B6E}"/>
            </a:ext>
          </a:extLst>
        </xdr:cNvPr>
        <xdr:cNvSpPr txBox="1"/>
      </xdr:nvSpPr>
      <xdr:spPr>
        <a:xfrm>
          <a:off x="18421427" y="10273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106098</xdr:rowOff>
    </xdr:from>
    <xdr:ext cx="469744" cy="259045"/>
    <xdr:sp macro="" textlink="">
      <xdr:nvSpPr>
        <xdr:cNvPr id="626" name="n_1mainValue【学校施設】&#10;一人当たり面積">
          <a:extLst>
            <a:ext uri="{FF2B5EF4-FFF2-40B4-BE49-F238E27FC236}">
              <a16:creationId xmlns:a16="http://schemas.microsoft.com/office/drawing/2014/main" id="{7B693547-6B39-4ADA-8567-D6433E81BE13}"/>
            </a:ext>
          </a:extLst>
        </xdr:cNvPr>
        <xdr:cNvSpPr txBox="1"/>
      </xdr:nvSpPr>
      <xdr:spPr>
        <a:xfrm>
          <a:off x="21075727" y="10564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112140</xdr:rowOff>
    </xdr:from>
    <xdr:ext cx="469744" cy="259045"/>
    <xdr:sp macro="" textlink="">
      <xdr:nvSpPr>
        <xdr:cNvPr id="627" name="n_2mainValue【学校施設】&#10;一人当たり面積">
          <a:extLst>
            <a:ext uri="{FF2B5EF4-FFF2-40B4-BE49-F238E27FC236}">
              <a16:creationId xmlns:a16="http://schemas.microsoft.com/office/drawing/2014/main" id="{A9B2A682-4C1B-4EBF-A609-DABA98E3FE4C}"/>
            </a:ext>
          </a:extLst>
        </xdr:cNvPr>
        <xdr:cNvSpPr txBox="1"/>
      </xdr:nvSpPr>
      <xdr:spPr>
        <a:xfrm>
          <a:off x="20199427" y="10570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159819</xdr:rowOff>
    </xdr:from>
    <xdr:ext cx="469744" cy="259045"/>
    <xdr:sp macro="" textlink="">
      <xdr:nvSpPr>
        <xdr:cNvPr id="628" name="n_3mainValue【学校施設】&#10;一人当たり面積">
          <a:extLst>
            <a:ext uri="{FF2B5EF4-FFF2-40B4-BE49-F238E27FC236}">
              <a16:creationId xmlns:a16="http://schemas.microsoft.com/office/drawing/2014/main" id="{02FA7175-03EE-4536-840C-4D433D1C6B06}"/>
            </a:ext>
          </a:extLst>
        </xdr:cNvPr>
        <xdr:cNvSpPr txBox="1"/>
      </xdr:nvSpPr>
      <xdr:spPr>
        <a:xfrm>
          <a:off x="19310427" y="10618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22986</xdr:rowOff>
    </xdr:from>
    <xdr:ext cx="469744" cy="259045"/>
    <xdr:sp macro="" textlink="">
      <xdr:nvSpPr>
        <xdr:cNvPr id="629" name="n_4mainValue【学校施設】&#10;一人当たり面積">
          <a:extLst>
            <a:ext uri="{FF2B5EF4-FFF2-40B4-BE49-F238E27FC236}">
              <a16:creationId xmlns:a16="http://schemas.microsoft.com/office/drawing/2014/main" id="{1E0CE116-1AC4-41D5-A167-F570A67F7B3D}"/>
            </a:ext>
          </a:extLst>
        </xdr:cNvPr>
        <xdr:cNvSpPr txBox="1"/>
      </xdr:nvSpPr>
      <xdr:spPr>
        <a:xfrm>
          <a:off x="18421427" y="10652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30" name="正方形/長方形 629">
          <a:extLst>
            <a:ext uri="{FF2B5EF4-FFF2-40B4-BE49-F238E27FC236}">
              <a16:creationId xmlns:a16="http://schemas.microsoft.com/office/drawing/2014/main" id="{4CCB423C-7EF6-4E93-882A-BB42C4C6EA9A}"/>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1" name="正方形/長方形 630">
          <a:extLst>
            <a:ext uri="{FF2B5EF4-FFF2-40B4-BE49-F238E27FC236}">
              <a16:creationId xmlns:a16="http://schemas.microsoft.com/office/drawing/2014/main" id="{35AEBDB3-C2E3-49DE-BD1F-FFAA3D5200DE}"/>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2" name="正方形/長方形 631">
          <a:extLst>
            <a:ext uri="{FF2B5EF4-FFF2-40B4-BE49-F238E27FC236}">
              <a16:creationId xmlns:a16="http://schemas.microsoft.com/office/drawing/2014/main" id="{85087D6B-79E0-48ED-9841-AB027AE0F68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3" name="正方形/長方形 632">
          <a:extLst>
            <a:ext uri="{FF2B5EF4-FFF2-40B4-BE49-F238E27FC236}">
              <a16:creationId xmlns:a16="http://schemas.microsoft.com/office/drawing/2014/main" id="{BD4AA4E1-6EB7-47E3-92C8-E4155CF27605}"/>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4" name="正方形/長方形 633">
          <a:extLst>
            <a:ext uri="{FF2B5EF4-FFF2-40B4-BE49-F238E27FC236}">
              <a16:creationId xmlns:a16="http://schemas.microsoft.com/office/drawing/2014/main" id="{42BC15FD-9807-466F-9749-C11FFAB02A25}"/>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5" name="正方形/長方形 634">
          <a:extLst>
            <a:ext uri="{FF2B5EF4-FFF2-40B4-BE49-F238E27FC236}">
              <a16:creationId xmlns:a16="http://schemas.microsoft.com/office/drawing/2014/main" id="{A96D1A27-D2FE-4D71-80FF-725A580598AE}"/>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6" name="正方形/長方形 635">
          <a:extLst>
            <a:ext uri="{FF2B5EF4-FFF2-40B4-BE49-F238E27FC236}">
              <a16:creationId xmlns:a16="http://schemas.microsoft.com/office/drawing/2014/main" id="{D009E565-A808-452C-8CA3-FA2B8590B3E1}"/>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7" name="正方形/長方形 636">
          <a:extLst>
            <a:ext uri="{FF2B5EF4-FFF2-40B4-BE49-F238E27FC236}">
              <a16:creationId xmlns:a16="http://schemas.microsoft.com/office/drawing/2014/main" id="{A1203517-D250-4E01-9DF3-462738610BF9}"/>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8" name="テキスト ボックス 637">
          <a:extLst>
            <a:ext uri="{FF2B5EF4-FFF2-40B4-BE49-F238E27FC236}">
              <a16:creationId xmlns:a16="http://schemas.microsoft.com/office/drawing/2014/main" id="{BBE44A4A-E651-4F9E-9E50-F94580F8763F}"/>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9" name="直線コネクタ 638">
          <a:extLst>
            <a:ext uri="{FF2B5EF4-FFF2-40B4-BE49-F238E27FC236}">
              <a16:creationId xmlns:a16="http://schemas.microsoft.com/office/drawing/2014/main" id="{1B4319D6-C66F-4089-94C3-03B83AFE08C7}"/>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40" name="テキスト ボックス 639">
          <a:extLst>
            <a:ext uri="{FF2B5EF4-FFF2-40B4-BE49-F238E27FC236}">
              <a16:creationId xmlns:a16="http://schemas.microsoft.com/office/drawing/2014/main" id="{D868F993-FC71-47E6-9EED-C6136C4D9326}"/>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41" name="直線コネクタ 640">
          <a:extLst>
            <a:ext uri="{FF2B5EF4-FFF2-40B4-BE49-F238E27FC236}">
              <a16:creationId xmlns:a16="http://schemas.microsoft.com/office/drawing/2014/main" id="{B310D435-C6ED-4C03-8AE9-18FF9CF2C3A2}"/>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42" name="テキスト ボックス 641">
          <a:extLst>
            <a:ext uri="{FF2B5EF4-FFF2-40B4-BE49-F238E27FC236}">
              <a16:creationId xmlns:a16="http://schemas.microsoft.com/office/drawing/2014/main" id="{2498DEC6-63BB-4A5C-A83D-23EB947E7D84}"/>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43" name="直線コネクタ 642">
          <a:extLst>
            <a:ext uri="{FF2B5EF4-FFF2-40B4-BE49-F238E27FC236}">
              <a16:creationId xmlns:a16="http://schemas.microsoft.com/office/drawing/2014/main" id="{1E292D7F-D5DF-43C6-BA20-8CD29378B665}"/>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44" name="テキスト ボックス 643">
          <a:extLst>
            <a:ext uri="{FF2B5EF4-FFF2-40B4-BE49-F238E27FC236}">
              <a16:creationId xmlns:a16="http://schemas.microsoft.com/office/drawing/2014/main" id="{A9298603-9DB2-47A1-98D3-0A8DD6D28E8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5" name="直線コネクタ 644">
          <a:extLst>
            <a:ext uri="{FF2B5EF4-FFF2-40B4-BE49-F238E27FC236}">
              <a16:creationId xmlns:a16="http://schemas.microsoft.com/office/drawing/2014/main" id="{40862177-3206-4C14-B392-00358B36E428}"/>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6" name="テキスト ボックス 645">
          <a:extLst>
            <a:ext uri="{FF2B5EF4-FFF2-40B4-BE49-F238E27FC236}">
              <a16:creationId xmlns:a16="http://schemas.microsoft.com/office/drawing/2014/main" id="{02D24804-5A8C-457F-93EA-1B4D8E5425DF}"/>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7" name="直線コネクタ 646">
          <a:extLst>
            <a:ext uri="{FF2B5EF4-FFF2-40B4-BE49-F238E27FC236}">
              <a16:creationId xmlns:a16="http://schemas.microsoft.com/office/drawing/2014/main" id="{45D7450A-61B0-4BD5-B77A-CACDB4373BEA}"/>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8" name="テキスト ボックス 647">
          <a:extLst>
            <a:ext uri="{FF2B5EF4-FFF2-40B4-BE49-F238E27FC236}">
              <a16:creationId xmlns:a16="http://schemas.microsoft.com/office/drawing/2014/main" id="{EA999972-C1C0-4666-B35C-450A1D850AF4}"/>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9" name="直線コネクタ 648">
          <a:extLst>
            <a:ext uri="{FF2B5EF4-FFF2-40B4-BE49-F238E27FC236}">
              <a16:creationId xmlns:a16="http://schemas.microsoft.com/office/drawing/2014/main" id="{7B17DBC5-0992-477A-990B-E2DBC23E954B}"/>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50" name="テキスト ボックス 649">
          <a:extLst>
            <a:ext uri="{FF2B5EF4-FFF2-40B4-BE49-F238E27FC236}">
              <a16:creationId xmlns:a16="http://schemas.microsoft.com/office/drawing/2014/main" id="{D0EF5870-1C9D-47EA-B244-35255681E665}"/>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51" name="直線コネクタ 650">
          <a:extLst>
            <a:ext uri="{FF2B5EF4-FFF2-40B4-BE49-F238E27FC236}">
              <a16:creationId xmlns:a16="http://schemas.microsoft.com/office/drawing/2014/main" id="{D0FD4531-D4EA-429E-A0DF-62C74C526053}"/>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52" name="テキスト ボックス 651">
          <a:extLst>
            <a:ext uri="{FF2B5EF4-FFF2-40B4-BE49-F238E27FC236}">
              <a16:creationId xmlns:a16="http://schemas.microsoft.com/office/drawing/2014/main" id="{08499066-5B55-4C6D-AF1E-A2F02BF160C6}"/>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53" name="直線コネクタ 652">
          <a:extLst>
            <a:ext uri="{FF2B5EF4-FFF2-40B4-BE49-F238E27FC236}">
              <a16:creationId xmlns:a16="http://schemas.microsoft.com/office/drawing/2014/main" id="{6DBBD3A0-142D-487D-9901-60151E237384}"/>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54" name="【児童館】&#10;有形固定資産減価償却率グラフ枠">
          <a:extLst>
            <a:ext uri="{FF2B5EF4-FFF2-40B4-BE49-F238E27FC236}">
              <a16:creationId xmlns:a16="http://schemas.microsoft.com/office/drawing/2014/main" id="{65A45517-6045-4248-9C94-B66BA6F9980E}"/>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168729</xdr:rowOff>
    </xdr:from>
    <xdr:to>
      <xdr:col>85</xdr:col>
      <xdr:colOff>126364</xdr:colOff>
      <xdr:row>86</xdr:row>
      <xdr:rowOff>168729</xdr:rowOff>
    </xdr:to>
    <xdr:cxnSp macro="">
      <xdr:nvCxnSpPr>
        <xdr:cNvPr id="655" name="直線コネクタ 654">
          <a:extLst>
            <a:ext uri="{FF2B5EF4-FFF2-40B4-BE49-F238E27FC236}">
              <a16:creationId xmlns:a16="http://schemas.microsoft.com/office/drawing/2014/main" id="{6081FDAC-ED40-43C4-9A54-49A1E15027E2}"/>
            </a:ext>
          </a:extLst>
        </xdr:cNvPr>
        <xdr:cNvCxnSpPr/>
      </xdr:nvCxnSpPr>
      <xdr:spPr>
        <a:xfrm flipV="1">
          <a:off x="16318864" y="13370379"/>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6" name="【児童館】&#10;有形固定資産減価償却率最小値テキスト">
          <a:extLst>
            <a:ext uri="{FF2B5EF4-FFF2-40B4-BE49-F238E27FC236}">
              <a16:creationId xmlns:a16="http://schemas.microsoft.com/office/drawing/2014/main" id="{65766050-834B-463F-91BB-DA81859FF72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7" name="直線コネクタ 656">
          <a:extLst>
            <a:ext uri="{FF2B5EF4-FFF2-40B4-BE49-F238E27FC236}">
              <a16:creationId xmlns:a16="http://schemas.microsoft.com/office/drawing/2014/main" id="{FE50E951-9646-498C-9B79-49B640D395BA}"/>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115406</xdr:rowOff>
    </xdr:from>
    <xdr:ext cx="340478" cy="259045"/>
    <xdr:sp macro="" textlink="">
      <xdr:nvSpPr>
        <xdr:cNvPr id="658" name="【児童館】&#10;有形固定資産減価償却率最大値テキスト">
          <a:extLst>
            <a:ext uri="{FF2B5EF4-FFF2-40B4-BE49-F238E27FC236}">
              <a16:creationId xmlns:a16="http://schemas.microsoft.com/office/drawing/2014/main" id="{E0E649EA-B27C-46BA-896F-0FE80CE4854A}"/>
            </a:ext>
          </a:extLst>
        </xdr:cNvPr>
        <xdr:cNvSpPr txBox="1"/>
      </xdr:nvSpPr>
      <xdr:spPr>
        <a:xfrm>
          <a:off x="16357600" y="1314560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168729</xdr:rowOff>
    </xdr:from>
    <xdr:to>
      <xdr:col>86</xdr:col>
      <xdr:colOff>25400</xdr:colOff>
      <xdr:row>77</xdr:row>
      <xdr:rowOff>168729</xdr:rowOff>
    </xdr:to>
    <xdr:cxnSp macro="">
      <xdr:nvCxnSpPr>
        <xdr:cNvPr id="659" name="直線コネクタ 658">
          <a:extLst>
            <a:ext uri="{FF2B5EF4-FFF2-40B4-BE49-F238E27FC236}">
              <a16:creationId xmlns:a16="http://schemas.microsoft.com/office/drawing/2014/main" id="{BF27A398-F624-48C4-B7B1-C398ED9A5A7C}"/>
            </a:ext>
          </a:extLst>
        </xdr:cNvPr>
        <xdr:cNvCxnSpPr/>
      </xdr:nvCxnSpPr>
      <xdr:spPr>
        <a:xfrm>
          <a:off x="16230600" y="13370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44466</xdr:rowOff>
    </xdr:from>
    <xdr:ext cx="405111" cy="259045"/>
    <xdr:sp macro="" textlink="">
      <xdr:nvSpPr>
        <xdr:cNvPr id="660" name="【児童館】&#10;有形固定資産減価償却率平均値テキスト">
          <a:extLst>
            <a:ext uri="{FF2B5EF4-FFF2-40B4-BE49-F238E27FC236}">
              <a16:creationId xmlns:a16="http://schemas.microsoft.com/office/drawing/2014/main" id="{F1F39902-5D24-4A6A-BBFD-EFFDC79B5FC6}"/>
            </a:ext>
          </a:extLst>
        </xdr:cNvPr>
        <xdr:cNvSpPr txBox="1"/>
      </xdr:nvSpPr>
      <xdr:spPr>
        <a:xfrm>
          <a:off x="16357600" y="137604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21589</xdr:rowOff>
    </xdr:from>
    <xdr:to>
      <xdr:col>85</xdr:col>
      <xdr:colOff>177800</xdr:colOff>
      <xdr:row>81</xdr:row>
      <xdr:rowOff>123189</xdr:rowOff>
    </xdr:to>
    <xdr:sp macro="" textlink="">
      <xdr:nvSpPr>
        <xdr:cNvPr id="661" name="フローチャート: 判断 660">
          <a:extLst>
            <a:ext uri="{FF2B5EF4-FFF2-40B4-BE49-F238E27FC236}">
              <a16:creationId xmlns:a16="http://schemas.microsoft.com/office/drawing/2014/main" id="{C768FB0A-5963-4350-967D-47DE07B3FF78}"/>
            </a:ext>
          </a:extLst>
        </xdr:cNvPr>
        <xdr:cNvSpPr/>
      </xdr:nvSpPr>
      <xdr:spPr>
        <a:xfrm>
          <a:off x="16268700" y="13909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111398</xdr:rowOff>
    </xdr:from>
    <xdr:to>
      <xdr:col>81</xdr:col>
      <xdr:colOff>101600</xdr:colOff>
      <xdr:row>82</xdr:row>
      <xdr:rowOff>41548</xdr:rowOff>
    </xdr:to>
    <xdr:sp macro="" textlink="">
      <xdr:nvSpPr>
        <xdr:cNvPr id="662" name="フローチャート: 判断 661">
          <a:extLst>
            <a:ext uri="{FF2B5EF4-FFF2-40B4-BE49-F238E27FC236}">
              <a16:creationId xmlns:a16="http://schemas.microsoft.com/office/drawing/2014/main" id="{B169442C-5291-4F95-8A23-67A1D6FFAFB4}"/>
            </a:ext>
          </a:extLst>
        </xdr:cNvPr>
        <xdr:cNvSpPr/>
      </xdr:nvSpPr>
      <xdr:spPr>
        <a:xfrm>
          <a:off x="15430500" y="13998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23223</xdr:rowOff>
    </xdr:from>
    <xdr:to>
      <xdr:col>76</xdr:col>
      <xdr:colOff>165100</xdr:colOff>
      <xdr:row>81</xdr:row>
      <xdr:rowOff>124823</xdr:rowOff>
    </xdr:to>
    <xdr:sp macro="" textlink="">
      <xdr:nvSpPr>
        <xdr:cNvPr id="663" name="フローチャート: 判断 662">
          <a:extLst>
            <a:ext uri="{FF2B5EF4-FFF2-40B4-BE49-F238E27FC236}">
              <a16:creationId xmlns:a16="http://schemas.microsoft.com/office/drawing/2014/main" id="{B4C2C780-A362-43F5-BDB1-E73F48F34C58}"/>
            </a:ext>
          </a:extLst>
        </xdr:cNvPr>
        <xdr:cNvSpPr/>
      </xdr:nvSpPr>
      <xdr:spPr>
        <a:xfrm>
          <a:off x="14541500" y="13910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160382</xdr:rowOff>
    </xdr:from>
    <xdr:to>
      <xdr:col>72</xdr:col>
      <xdr:colOff>38100</xdr:colOff>
      <xdr:row>83</xdr:row>
      <xdr:rowOff>90532</xdr:rowOff>
    </xdr:to>
    <xdr:sp macro="" textlink="">
      <xdr:nvSpPr>
        <xdr:cNvPr id="664" name="フローチャート: 判断 663">
          <a:extLst>
            <a:ext uri="{FF2B5EF4-FFF2-40B4-BE49-F238E27FC236}">
              <a16:creationId xmlns:a16="http://schemas.microsoft.com/office/drawing/2014/main" id="{7046ED85-C2E6-4066-A271-0F68AC05B3C9}"/>
            </a:ext>
          </a:extLst>
        </xdr:cNvPr>
        <xdr:cNvSpPr/>
      </xdr:nvSpPr>
      <xdr:spPr>
        <a:xfrm>
          <a:off x="13652500" y="1421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44450</xdr:rowOff>
    </xdr:from>
    <xdr:to>
      <xdr:col>67</xdr:col>
      <xdr:colOff>101600</xdr:colOff>
      <xdr:row>82</xdr:row>
      <xdr:rowOff>146050</xdr:rowOff>
    </xdr:to>
    <xdr:sp macro="" textlink="">
      <xdr:nvSpPr>
        <xdr:cNvPr id="665" name="フローチャート: 判断 664">
          <a:extLst>
            <a:ext uri="{FF2B5EF4-FFF2-40B4-BE49-F238E27FC236}">
              <a16:creationId xmlns:a16="http://schemas.microsoft.com/office/drawing/2014/main" id="{9B79EC9B-4E1B-4EEC-980C-7C48CF79ED94}"/>
            </a:ext>
          </a:extLst>
        </xdr:cNvPr>
        <xdr:cNvSpPr/>
      </xdr:nvSpPr>
      <xdr:spPr>
        <a:xfrm>
          <a:off x="12763500" y="1410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6" name="テキスト ボックス 665">
          <a:extLst>
            <a:ext uri="{FF2B5EF4-FFF2-40B4-BE49-F238E27FC236}">
              <a16:creationId xmlns:a16="http://schemas.microsoft.com/office/drawing/2014/main" id="{C3D859A0-1844-4A0D-875C-465265B78872}"/>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7" name="テキスト ボックス 666">
          <a:extLst>
            <a:ext uri="{FF2B5EF4-FFF2-40B4-BE49-F238E27FC236}">
              <a16:creationId xmlns:a16="http://schemas.microsoft.com/office/drawing/2014/main" id="{1D902624-2ACC-407D-9856-46331D32D102}"/>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8" name="テキスト ボックス 667">
          <a:extLst>
            <a:ext uri="{FF2B5EF4-FFF2-40B4-BE49-F238E27FC236}">
              <a16:creationId xmlns:a16="http://schemas.microsoft.com/office/drawing/2014/main" id="{C0C62AA8-2B28-407A-A772-1E9FDE929ABA}"/>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9" name="テキスト ボックス 668">
          <a:extLst>
            <a:ext uri="{FF2B5EF4-FFF2-40B4-BE49-F238E27FC236}">
              <a16:creationId xmlns:a16="http://schemas.microsoft.com/office/drawing/2014/main" id="{900E047F-9F7A-497B-A907-F55C87E50C26}"/>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70" name="テキスト ボックス 669">
          <a:extLst>
            <a:ext uri="{FF2B5EF4-FFF2-40B4-BE49-F238E27FC236}">
              <a16:creationId xmlns:a16="http://schemas.microsoft.com/office/drawing/2014/main" id="{A7B80D9A-08DD-4C16-943E-F3E6DF97787B}"/>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106499</xdr:rowOff>
    </xdr:from>
    <xdr:to>
      <xdr:col>85</xdr:col>
      <xdr:colOff>177800</xdr:colOff>
      <xdr:row>85</xdr:row>
      <xdr:rowOff>36649</xdr:rowOff>
    </xdr:to>
    <xdr:sp macro="" textlink="">
      <xdr:nvSpPr>
        <xdr:cNvPr id="671" name="楕円 670">
          <a:extLst>
            <a:ext uri="{FF2B5EF4-FFF2-40B4-BE49-F238E27FC236}">
              <a16:creationId xmlns:a16="http://schemas.microsoft.com/office/drawing/2014/main" id="{9896A805-2A5A-4AD5-82A1-8D7F2A0CD9FA}"/>
            </a:ext>
          </a:extLst>
        </xdr:cNvPr>
        <xdr:cNvSpPr/>
      </xdr:nvSpPr>
      <xdr:spPr>
        <a:xfrm>
          <a:off x="16268700" y="14508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84926</xdr:rowOff>
    </xdr:from>
    <xdr:ext cx="405111" cy="259045"/>
    <xdr:sp macro="" textlink="">
      <xdr:nvSpPr>
        <xdr:cNvPr id="672" name="【児童館】&#10;有形固定資産減価償却率該当値テキスト">
          <a:extLst>
            <a:ext uri="{FF2B5EF4-FFF2-40B4-BE49-F238E27FC236}">
              <a16:creationId xmlns:a16="http://schemas.microsoft.com/office/drawing/2014/main" id="{5A9C2710-227D-4774-8757-BD8EDFA9E5F9}"/>
            </a:ext>
          </a:extLst>
        </xdr:cNvPr>
        <xdr:cNvSpPr txBox="1"/>
      </xdr:nvSpPr>
      <xdr:spPr>
        <a:xfrm>
          <a:off x="16357600" y="144867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70576</xdr:rowOff>
    </xdr:from>
    <xdr:to>
      <xdr:col>81</xdr:col>
      <xdr:colOff>101600</xdr:colOff>
      <xdr:row>85</xdr:row>
      <xdr:rowOff>726</xdr:rowOff>
    </xdr:to>
    <xdr:sp macro="" textlink="">
      <xdr:nvSpPr>
        <xdr:cNvPr id="673" name="楕円 672">
          <a:extLst>
            <a:ext uri="{FF2B5EF4-FFF2-40B4-BE49-F238E27FC236}">
              <a16:creationId xmlns:a16="http://schemas.microsoft.com/office/drawing/2014/main" id="{C8C25D3B-EAAD-4B35-B993-E0BC8226CFFF}"/>
            </a:ext>
          </a:extLst>
        </xdr:cNvPr>
        <xdr:cNvSpPr/>
      </xdr:nvSpPr>
      <xdr:spPr>
        <a:xfrm>
          <a:off x="15430500" y="14472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121376</xdr:rowOff>
    </xdr:from>
    <xdr:to>
      <xdr:col>85</xdr:col>
      <xdr:colOff>127000</xdr:colOff>
      <xdr:row>84</xdr:row>
      <xdr:rowOff>157299</xdr:rowOff>
    </xdr:to>
    <xdr:cxnSp macro="">
      <xdr:nvCxnSpPr>
        <xdr:cNvPr id="674" name="直線コネクタ 673">
          <a:extLst>
            <a:ext uri="{FF2B5EF4-FFF2-40B4-BE49-F238E27FC236}">
              <a16:creationId xmlns:a16="http://schemas.microsoft.com/office/drawing/2014/main" id="{9B73DFBA-4A44-4EAA-B96E-18EC584940BF}"/>
            </a:ext>
          </a:extLst>
        </xdr:cNvPr>
        <xdr:cNvCxnSpPr/>
      </xdr:nvCxnSpPr>
      <xdr:spPr>
        <a:xfrm>
          <a:off x="15481300" y="14523176"/>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33020</xdr:rowOff>
    </xdr:from>
    <xdr:to>
      <xdr:col>76</xdr:col>
      <xdr:colOff>165100</xdr:colOff>
      <xdr:row>84</xdr:row>
      <xdr:rowOff>134620</xdr:rowOff>
    </xdr:to>
    <xdr:sp macro="" textlink="">
      <xdr:nvSpPr>
        <xdr:cNvPr id="675" name="楕円 674">
          <a:extLst>
            <a:ext uri="{FF2B5EF4-FFF2-40B4-BE49-F238E27FC236}">
              <a16:creationId xmlns:a16="http://schemas.microsoft.com/office/drawing/2014/main" id="{D4585DAB-8DB4-46D1-AE10-9A549CC6D4BA}"/>
            </a:ext>
          </a:extLst>
        </xdr:cNvPr>
        <xdr:cNvSpPr/>
      </xdr:nvSpPr>
      <xdr:spPr>
        <a:xfrm>
          <a:off x="14541500" y="1443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83820</xdr:rowOff>
    </xdr:from>
    <xdr:to>
      <xdr:col>81</xdr:col>
      <xdr:colOff>50800</xdr:colOff>
      <xdr:row>84</xdr:row>
      <xdr:rowOff>121376</xdr:rowOff>
    </xdr:to>
    <xdr:cxnSp macro="">
      <xdr:nvCxnSpPr>
        <xdr:cNvPr id="676" name="直線コネクタ 675">
          <a:extLst>
            <a:ext uri="{FF2B5EF4-FFF2-40B4-BE49-F238E27FC236}">
              <a16:creationId xmlns:a16="http://schemas.microsoft.com/office/drawing/2014/main" id="{E3094E05-FE4A-47CE-95BA-BE6C1E1EB5A4}"/>
            </a:ext>
          </a:extLst>
        </xdr:cNvPr>
        <xdr:cNvCxnSpPr/>
      </xdr:nvCxnSpPr>
      <xdr:spPr>
        <a:xfrm>
          <a:off x="14592300" y="14485620"/>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168548</xdr:rowOff>
    </xdr:from>
    <xdr:to>
      <xdr:col>72</xdr:col>
      <xdr:colOff>38100</xdr:colOff>
      <xdr:row>84</xdr:row>
      <xdr:rowOff>98698</xdr:rowOff>
    </xdr:to>
    <xdr:sp macro="" textlink="">
      <xdr:nvSpPr>
        <xdr:cNvPr id="677" name="楕円 676">
          <a:extLst>
            <a:ext uri="{FF2B5EF4-FFF2-40B4-BE49-F238E27FC236}">
              <a16:creationId xmlns:a16="http://schemas.microsoft.com/office/drawing/2014/main" id="{5C66EE65-8575-4B6E-84F9-36C654E08F9F}"/>
            </a:ext>
          </a:extLst>
        </xdr:cNvPr>
        <xdr:cNvSpPr/>
      </xdr:nvSpPr>
      <xdr:spPr>
        <a:xfrm>
          <a:off x="13652500" y="14398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47898</xdr:rowOff>
    </xdr:from>
    <xdr:to>
      <xdr:col>76</xdr:col>
      <xdr:colOff>114300</xdr:colOff>
      <xdr:row>84</xdr:row>
      <xdr:rowOff>83820</xdr:rowOff>
    </xdr:to>
    <xdr:cxnSp macro="">
      <xdr:nvCxnSpPr>
        <xdr:cNvPr id="678" name="直線コネクタ 677">
          <a:extLst>
            <a:ext uri="{FF2B5EF4-FFF2-40B4-BE49-F238E27FC236}">
              <a16:creationId xmlns:a16="http://schemas.microsoft.com/office/drawing/2014/main" id="{98F8B760-60C2-4C0A-9716-0CB6F1110087}"/>
            </a:ext>
          </a:extLst>
        </xdr:cNvPr>
        <xdr:cNvCxnSpPr/>
      </xdr:nvCxnSpPr>
      <xdr:spPr>
        <a:xfrm>
          <a:off x="13703300" y="14449698"/>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130992</xdr:rowOff>
    </xdr:from>
    <xdr:to>
      <xdr:col>67</xdr:col>
      <xdr:colOff>101600</xdr:colOff>
      <xdr:row>84</xdr:row>
      <xdr:rowOff>61142</xdr:rowOff>
    </xdr:to>
    <xdr:sp macro="" textlink="">
      <xdr:nvSpPr>
        <xdr:cNvPr id="679" name="楕円 678">
          <a:extLst>
            <a:ext uri="{FF2B5EF4-FFF2-40B4-BE49-F238E27FC236}">
              <a16:creationId xmlns:a16="http://schemas.microsoft.com/office/drawing/2014/main" id="{C75B4BD7-0ABB-49B4-A8B6-2EE9199CDBF5}"/>
            </a:ext>
          </a:extLst>
        </xdr:cNvPr>
        <xdr:cNvSpPr/>
      </xdr:nvSpPr>
      <xdr:spPr>
        <a:xfrm>
          <a:off x="12763500" y="14361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10342</xdr:rowOff>
    </xdr:from>
    <xdr:to>
      <xdr:col>71</xdr:col>
      <xdr:colOff>177800</xdr:colOff>
      <xdr:row>84</xdr:row>
      <xdr:rowOff>47898</xdr:rowOff>
    </xdr:to>
    <xdr:cxnSp macro="">
      <xdr:nvCxnSpPr>
        <xdr:cNvPr id="680" name="直線コネクタ 679">
          <a:extLst>
            <a:ext uri="{FF2B5EF4-FFF2-40B4-BE49-F238E27FC236}">
              <a16:creationId xmlns:a16="http://schemas.microsoft.com/office/drawing/2014/main" id="{946DF6BE-2679-4D7B-A19B-78F8552A09C2}"/>
            </a:ext>
          </a:extLst>
        </xdr:cNvPr>
        <xdr:cNvCxnSpPr/>
      </xdr:nvCxnSpPr>
      <xdr:spPr>
        <a:xfrm>
          <a:off x="12814300" y="14412142"/>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58075</xdr:rowOff>
    </xdr:from>
    <xdr:ext cx="405111" cy="259045"/>
    <xdr:sp macro="" textlink="">
      <xdr:nvSpPr>
        <xdr:cNvPr id="681" name="n_1aveValue【児童館】&#10;有形固定資産減価償却率">
          <a:extLst>
            <a:ext uri="{FF2B5EF4-FFF2-40B4-BE49-F238E27FC236}">
              <a16:creationId xmlns:a16="http://schemas.microsoft.com/office/drawing/2014/main" id="{65BCE049-F3D4-48DD-87F8-7149B6D1E8C3}"/>
            </a:ext>
          </a:extLst>
        </xdr:cNvPr>
        <xdr:cNvSpPr txBox="1"/>
      </xdr:nvSpPr>
      <xdr:spPr>
        <a:xfrm>
          <a:off x="15266044" y="137740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141350</xdr:rowOff>
    </xdr:from>
    <xdr:ext cx="405111" cy="259045"/>
    <xdr:sp macro="" textlink="">
      <xdr:nvSpPr>
        <xdr:cNvPr id="682" name="n_2aveValue【児童館】&#10;有形固定資産減価償却率">
          <a:extLst>
            <a:ext uri="{FF2B5EF4-FFF2-40B4-BE49-F238E27FC236}">
              <a16:creationId xmlns:a16="http://schemas.microsoft.com/office/drawing/2014/main" id="{30701799-30C4-43EA-8CC6-07E68A74E7BE}"/>
            </a:ext>
          </a:extLst>
        </xdr:cNvPr>
        <xdr:cNvSpPr txBox="1"/>
      </xdr:nvSpPr>
      <xdr:spPr>
        <a:xfrm>
          <a:off x="14389744" y="13685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107059</xdr:rowOff>
    </xdr:from>
    <xdr:ext cx="405111" cy="259045"/>
    <xdr:sp macro="" textlink="">
      <xdr:nvSpPr>
        <xdr:cNvPr id="683" name="n_3aveValue【児童館】&#10;有形固定資産減価償却率">
          <a:extLst>
            <a:ext uri="{FF2B5EF4-FFF2-40B4-BE49-F238E27FC236}">
              <a16:creationId xmlns:a16="http://schemas.microsoft.com/office/drawing/2014/main" id="{04F89F74-A594-4E5B-BBCF-7DDCB47297F0}"/>
            </a:ext>
          </a:extLst>
        </xdr:cNvPr>
        <xdr:cNvSpPr txBox="1"/>
      </xdr:nvSpPr>
      <xdr:spPr>
        <a:xfrm>
          <a:off x="13500744" y="13994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162577</xdr:rowOff>
    </xdr:from>
    <xdr:ext cx="405111" cy="259045"/>
    <xdr:sp macro="" textlink="">
      <xdr:nvSpPr>
        <xdr:cNvPr id="684" name="n_4aveValue【児童館】&#10;有形固定資産減価償却率">
          <a:extLst>
            <a:ext uri="{FF2B5EF4-FFF2-40B4-BE49-F238E27FC236}">
              <a16:creationId xmlns:a16="http://schemas.microsoft.com/office/drawing/2014/main" id="{2E34A584-36C5-4501-9F09-6F32263A4CE4}"/>
            </a:ext>
          </a:extLst>
        </xdr:cNvPr>
        <xdr:cNvSpPr txBox="1"/>
      </xdr:nvSpPr>
      <xdr:spPr>
        <a:xfrm>
          <a:off x="12611744" y="1387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163303</xdr:rowOff>
    </xdr:from>
    <xdr:ext cx="405111" cy="259045"/>
    <xdr:sp macro="" textlink="">
      <xdr:nvSpPr>
        <xdr:cNvPr id="685" name="n_1mainValue【児童館】&#10;有形固定資産減価償却率">
          <a:extLst>
            <a:ext uri="{FF2B5EF4-FFF2-40B4-BE49-F238E27FC236}">
              <a16:creationId xmlns:a16="http://schemas.microsoft.com/office/drawing/2014/main" id="{573CD03B-3CB7-4772-87CD-7290AA8BDDE2}"/>
            </a:ext>
          </a:extLst>
        </xdr:cNvPr>
        <xdr:cNvSpPr txBox="1"/>
      </xdr:nvSpPr>
      <xdr:spPr>
        <a:xfrm>
          <a:off x="15266044" y="14565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125747</xdr:rowOff>
    </xdr:from>
    <xdr:ext cx="405111" cy="259045"/>
    <xdr:sp macro="" textlink="">
      <xdr:nvSpPr>
        <xdr:cNvPr id="686" name="n_2mainValue【児童館】&#10;有形固定資産減価償却率">
          <a:extLst>
            <a:ext uri="{FF2B5EF4-FFF2-40B4-BE49-F238E27FC236}">
              <a16:creationId xmlns:a16="http://schemas.microsoft.com/office/drawing/2014/main" id="{30A25B05-B09F-4CDF-98A7-652529D6C40D}"/>
            </a:ext>
          </a:extLst>
        </xdr:cNvPr>
        <xdr:cNvSpPr txBox="1"/>
      </xdr:nvSpPr>
      <xdr:spPr>
        <a:xfrm>
          <a:off x="14389744" y="1452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89825</xdr:rowOff>
    </xdr:from>
    <xdr:ext cx="405111" cy="259045"/>
    <xdr:sp macro="" textlink="">
      <xdr:nvSpPr>
        <xdr:cNvPr id="687" name="n_3mainValue【児童館】&#10;有形固定資産減価償却率">
          <a:extLst>
            <a:ext uri="{FF2B5EF4-FFF2-40B4-BE49-F238E27FC236}">
              <a16:creationId xmlns:a16="http://schemas.microsoft.com/office/drawing/2014/main" id="{B29D3549-E853-4BC9-B939-27FAA7C3A7D4}"/>
            </a:ext>
          </a:extLst>
        </xdr:cNvPr>
        <xdr:cNvSpPr txBox="1"/>
      </xdr:nvSpPr>
      <xdr:spPr>
        <a:xfrm>
          <a:off x="13500744" y="14491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52269</xdr:rowOff>
    </xdr:from>
    <xdr:ext cx="405111" cy="259045"/>
    <xdr:sp macro="" textlink="">
      <xdr:nvSpPr>
        <xdr:cNvPr id="688" name="n_4mainValue【児童館】&#10;有形固定資産減価償却率">
          <a:extLst>
            <a:ext uri="{FF2B5EF4-FFF2-40B4-BE49-F238E27FC236}">
              <a16:creationId xmlns:a16="http://schemas.microsoft.com/office/drawing/2014/main" id="{D7AA2FDB-B831-413E-802F-484A25AEEA84}"/>
            </a:ext>
          </a:extLst>
        </xdr:cNvPr>
        <xdr:cNvSpPr txBox="1"/>
      </xdr:nvSpPr>
      <xdr:spPr>
        <a:xfrm>
          <a:off x="12611744" y="14454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9" name="正方形/長方形 688">
          <a:extLst>
            <a:ext uri="{FF2B5EF4-FFF2-40B4-BE49-F238E27FC236}">
              <a16:creationId xmlns:a16="http://schemas.microsoft.com/office/drawing/2014/main" id="{8828B51B-8CA2-48AF-AF8D-C2DF89E6701B}"/>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90" name="正方形/長方形 689">
          <a:extLst>
            <a:ext uri="{FF2B5EF4-FFF2-40B4-BE49-F238E27FC236}">
              <a16:creationId xmlns:a16="http://schemas.microsoft.com/office/drawing/2014/main" id="{4EB9F2A5-4772-47B2-A723-83C8B3A1E553}"/>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91" name="正方形/長方形 690">
          <a:extLst>
            <a:ext uri="{FF2B5EF4-FFF2-40B4-BE49-F238E27FC236}">
              <a16:creationId xmlns:a16="http://schemas.microsoft.com/office/drawing/2014/main" id="{AC73E0AE-D2B3-481E-9A66-A3DA144F0696}"/>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92" name="正方形/長方形 691">
          <a:extLst>
            <a:ext uri="{FF2B5EF4-FFF2-40B4-BE49-F238E27FC236}">
              <a16:creationId xmlns:a16="http://schemas.microsoft.com/office/drawing/2014/main" id="{77249E04-D5AF-45CC-BD16-680F24112B92}"/>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3" name="正方形/長方形 692">
          <a:extLst>
            <a:ext uri="{FF2B5EF4-FFF2-40B4-BE49-F238E27FC236}">
              <a16:creationId xmlns:a16="http://schemas.microsoft.com/office/drawing/2014/main" id="{DA7AA849-17F6-43EC-BD68-B51777E7FF2E}"/>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4" name="正方形/長方形 693">
          <a:extLst>
            <a:ext uri="{FF2B5EF4-FFF2-40B4-BE49-F238E27FC236}">
              <a16:creationId xmlns:a16="http://schemas.microsoft.com/office/drawing/2014/main" id="{4C1D9118-892B-4DD3-B6DC-B24299AD35F2}"/>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5" name="正方形/長方形 694">
          <a:extLst>
            <a:ext uri="{FF2B5EF4-FFF2-40B4-BE49-F238E27FC236}">
              <a16:creationId xmlns:a16="http://schemas.microsoft.com/office/drawing/2014/main" id="{C61F9A48-E882-41CA-A45F-C24149CEA58F}"/>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6" name="正方形/長方形 695">
          <a:extLst>
            <a:ext uri="{FF2B5EF4-FFF2-40B4-BE49-F238E27FC236}">
              <a16:creationId xmlns:a16="http://schemas.microsoft.com/office/drawing/2014/main" id="{A2EBD7BF-84E4-4F41-B27A-BC6FABC27034}"/>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7" name="テキスト ボックス 696">
          <a:extLst>
            <a:ext uri="{FF2B5EF4-FFF2-40B4-BE49-F238E27FC236}">
              <a16:creationId xmlns:a16="http://schemas.microsoft.com/office/drawing/2014/main" id="{4930D102-F5E5-49F1-BA48-898AB594781C}"/>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8" name="直線コネクタ 697">
          <a:extLst>
            <a:ext uri="{FF2B5EF4-FFF2-40B4-BE49-F238E27FC236}">
              <a16:creationId xmlns:a16="http://schemas.microsoft.com/office/drawing/2014/main" id="{11ABF6C3-BFD9-4035-84D3-B8034BEBF817}"/>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9" name="直線コネクタ 698">
          <a:extLst>
            <a:ext uri="{FF2B5EF4-FFF2-40B4-BE49-F238E27FC236}">
              <a16:creationId xmlns:a16="http://schemas.microsoft.com/office/drawing/2014/main" id="{925EE308-4424-49BE-86CD-0E8F291EA017}"/>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00" name="テキスト ボックス 699">
          <a:extLst>
            <a:ext uri="{FF2B5EF4-FFF2-40B4-BE49-F238E27FC236}">
              <a16:creationId xmlns:a16="http://schemas.microsoft.com/office/drawing/2014/main" id="{A54BB0CC-32CD-4B02-B3BD-83572555DA43}"/>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01" name="直線コネクタ 700">
          <a:extLst>
            <a:ext uri="{FF2B5EF4-FFF2-40B4-BE49-F238E27FC236}">
              <a16:creationId xmlns:a16="http://schemas.microsoft.com/office/drawing/2014/main" id="{0CEADB08-100A-46EC-AA09-3B061F538CB3}"/>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02" name="テキスト ボックス 701">
          <a:extLst>
            <a:ext uri="{FF2B5EF4-FFF2-40B4-BE49-F238E27FC236}">
              <a16:creationId xmlns:a16="http://schemas.microsoft.com/office/drawing/2014/main" id="{0EC81A66-FD98-42E2-9DDC-8573983084F8}"/>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03" name="直線コネクタ 702">
          <a:extLst>
            <a:ext uri="{FF2B5EF4-FFF2-40B4-BE49-F238E27FC236}">
              <a16:creationId xmlns:a16="http://schemas.microsoft.com/office/drawing/2014/main" id="{411AB487-7B7D-4563-9E93-EC48C25E235A}"/>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04" name="テキスト ボックス 703">
          <a:extLst>
            <a:ext uri="{FF2B5EF4-FFF2-40B4-BE49-F238E27FC236}">
              <a16:creationId xmlns:a16="http://schemas.microsoft.com/office/drawing/2014/main" id="{FEF5C238-D0E7-421B-8984-7DFE0C876B2A}"/>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05" name="直線コネクタ 704">
          <a:extLst>
            <a:ext uri="{FF2B5EF4-FFF2-40B4-BE49-F238E27FC236}">
              <a16:creationId xmlns:a16="http://schemas.microsoft.com/office/drawing/2014/main" id="{FD2A5449-7584-4186-A542-6945A59CB75C}"/>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6" name="テキスト ボックス 705">
          <a:extLst>
            <a:ext uri="{FF2B5EF4-FFF2-40B4-BE49-F238E27FC236}">
              <a16:creationId xmlns:a16="http://schemas.microsoft.com/office/drawing/2014/main" id="{D61B53A1-D46C-4248-B03E-C87164CBF501}"/>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7" name="直線コネクタ 706">
          <a:extLst>
            <a:ext uri="{FF2B5EF4-FFF2-40B4-BE49-F238E27FC236}">
              <a16:creationId xmlns:a16="http://schemas.microsoft.com/office/drawing/2014/main" id="{19A539F2-7748-4C5C-B1CB-E1764532C048}"/>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8" name="テキスト ボックス 707">
          <a:extLst>
            <a:ext uri="{FF2B5EF4-FFF2-40B4-BE49-F238E27FC236}">
              <a16:creationId xmlns:a16="http://schemas.microsoft.com/office/drawing/2014/main" id="{A3230385-8CBF-48B0-808D-613239DCA30B}"/>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9" name="直線コネクタ 708">
          <a:extLst>
            <a:ext uri="{FF2B5EF4-FFF2-40B4-BE49-F238E27FC236}">
              <a16:creationId xmlns:a16="http://schemas.microsoft.com/office/drawing/2014/main" id="{C7FC86F1-710E-49FB-86EF-EE39397314F7}"/>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10" name="テキスト ボックス 709">
          <a:extLst>
            <a:ext uri="{FF2B5EF4-FFF2-40B4-BE49-F238E27FC236}">
              <a16:creationId xmlns:a16="http://schemas.microsoft.com/office/drawing/2014/main" id="{75831721-00EA-4541-83B8-8B59C7C333C5}"/>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11" name="【児童館】&#10;一人当たり面積グラフ枠">
          <a:extLst>
            <a:ext uri="{FF2B5EF4-FFF2-40B4-BE49-F238E27FC236}">
              <a16:creationId xmlns:a16="http://schemas.microsoft.com/office/drawing/2014/main" id="{1A7ED9B5-BE82-4AD1-BB37-462F8162E2F1}"/>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89536</xdr:rowOff>
    </xdr:from>
    <xdr:to>
      <xdr:col>116</xdr:col>
      <xdr:colOff>62864</xdr:colOff>
      <xdr:row>86</xdr:row>
      <xdr:rowOff>20955</xdr:rowOff>
    </xdr:to>
    <xdr:cxnSp macro="">
      <xdr:nvCxnSpPr>
        <xdr:cNvPr id="712" name="直線コネクタ 711">
          <a:extLst>
            <a:ext uri="{FF2B5EF4-FFF2-40B4-BE49-F238E27FC236}">
              <a16:creationId xmlns:a16="http://schemas.microsoft.com/office/drawing/2014/main" id="{50CA22F7-F8F4-4616-B348-5DCECC3F0004}"/>
            </a:ext>
          </a:extLst>
        </xdr:cNvPr>
        <xdr:cNvCxnSpPr/>
      </xdr:nvCxnSpPr>
      <xdr:spPr>
        <a:xfrm flipV="1">
          <a:off x="22160864" y="13291186"/>
          <a:ext cx="0" cy="1474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24782</xdr:rowOff>
    </xdr:from>
    <xdr:ext cx="469744" cy="259045"/>
    <xdr:sp macro="" textlink="">
      <xdr:nvSpPr>
        <xdr:cNvPr id="713" name="【児童館】&#10;一人当たり面積最小値テキスト">
          <a:extLst>
            <a:ext uri="{FF2B5EF4-FFF2-40B4-BE49-F238E27FC236}">
              <a16:creationId xmlns:a16="http://schemas.microsoft.com/office/drawing/2014/main" id="{11971D78-40E2-43B9-AEEC-7796D70E0B46}"/>
            </a:ext>
          </a:extLst>
        </xdr:cNvPr>
        <xdr:cNvSpPr txBox="1"/>
      </xdr:nvSpPr>
      <xdr:spPr>
        <a:xfrm>
          <a:off x="22199600" y="14769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20955</xdr:rowOff>
    </xdr:from>
    <xdr:to>
      <xdr:col>116</xdr:col>
      <xdr:colOff>152400</xdr:colOff>
      <xdr:row>86</xdr:row>
      <xdr:rowOff>20955</xdr:rowOff>
    </xdr:to>
    <xdr:cxnSp macro="">
      <xdr:nvCxnSpPr>
        <xdr:cNvPr id="714" name="直線コネクタ 713">
          <a:extLst>
            <a:ext uri="{FF2B5EF4-FFF2-40B4-BE49-F238E27FC236}">
              <a16:creationId xmlns:a16="http://schemas.microsoft.com/office/drawing/2014/main" id="{31D71F87-C72A-4408-9BB8-E9A6E06B6419}"/>
            </a:ext>
          </a:extLst>
        </xdr:cNvPr>
        <xdr:cNvCxnSpPr/>
      </xdr:nvCxnSpPr>
      <xdr:spPr>
        <a:xfrm>
          <a:off x="22072600" y="14765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36213</xdr:rowOff>
    </xdr:from>
    <xdr:ext cx="469744" cy="259045"/>
    <xdr:sp macro="" textlink="">
      <xdr:nvSpPr>
        <xdr:cNvPr id="715" name="【児童館】&#10;一人当たり面積最大値テキスト">
          <a:extLst>
            <a:ext uri="{FF2B5EF4-FFF2-40B4-BE49-F238E27FC236}">
              <a16:creationId xmlns:a16="http://schemas.microsoft.com/office/drawing/2014/main" id="{6AE8D3FF-C913-4090-8932-122B9AA38B94}"/>
            </a:ext>
          </a:extLst>
        </xdr:cNvPr>
        <xdr:cNvSpPr txBox="1"/>
      </xdr:nvSpPr>
      <xdr:spPr>
        <a:xfrm>
          <a:off x="22199600" y="13066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89536</xdr:rowOff>
    </xdr:from>
    <xdr:to>
      <xdr:col>116</xdr:col>
      <xdr:colOff>152400</xdr:colOff>
      <xdr:row>77</xdr:row>
      <xdr:rowOff>89536</xdr:rowOff>
    </xdr:to>
    <xdr:cxnSp macro="">
      <xdr:nvCxnSpPr>
        <xdr:cNvPr id="716" name="直線コネクタ 715">
          <a:extLst>
            <a:ext uri="{FF2B5EF4-FFF2-40B4-BE49-F238E27FC236}">
              <a16:creationId xmlns:a16="http://schemas.microsoft.com/office/drawing/2014/main" id="{CBCBB530-4713-47F3-911F-E06A1FDA1E25}"/>
            </a:ext>
          </a:extLst>
        </xdr:cNvPr>
        <xdr:cNvCxnSpPr/>
      </xdr:nvCxnSpPr>
      <xdr:spPr>
        <a:xfrm>
          <a:off x="22072600" y="13291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166388</xdr:rowOff>
    </xdr:from>
    <xdr:ext cx="469744" cy="259045"/>
    <xdr:sp macro="" textlink="">
      <xdr:nvSpPr>
        <xdr:cNvPr id="717" name="【児童館】&#10;一人当たり面積平均値テキスト">
          <a:extLst>
            <a:ext uri="{FF2B5EF4-FFF2-40B4-BE49-F238E27FC236}">
              <a16:creationId xmlns:a16="http://schemas.microsoft.com/office/drawing/2014/main" id="{ADA53A21-FB24-4B9C-B3FE-4463E0BB00C0}"/>
            </a:ext>
          </a:extLst>
        </xdr:cNvPr>
        <xdr:cNvSpPr txBox="1"/>
      </xdr:nvSpPr>
      <xdr:spPr>
        <a:xfrm>
          <a:off x="22199600" y="143967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143511</xdr:rowOff>
    </xdr:from>
    <xdr:to>
      <xdr:col>116</xdr:col>
      <xdr:colOff>114300</xdr:colOff>
      <xdr:row>85</xdr:row>
      <xdr:rowOff>73661</xdr:rowOff>
    </xdr:to>
    <xdr:sp macro="" textlink="">
      <xdr:nvSpPr>
        <xdr:cNvPr id="718" name="フローチャート: 判断 717">
          <a:extLst>
            <a:ext uri="{FF2B5EF4-FFF2-40B4-BE49-F238E27FC236}">
              <a16:creationId xmlns:a16="http://schemas.microsoft.com/office/drawing/2014/main" id="{332D6F74-4685-4F24-B6F0-9DDD26370E44}"/>
            </a:ext>
          </a:extLst>
        </xdr:cNvPr>
        <xdr:cNvSpPr/>
      </xdr:nvSpPr>
      <xdr:spPr>
        <a:xfrm>
          <a:off x="22110700" y="1454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84455</xdr:rowOff>
    </xdr:from>
    <xdr:to>
      <xdr:col>112</xdr:col>
      <xdr:colOff>38100</xdr:colOff>
      <xdr:row>85</xdr:row>
      <xdr:rowOff>14605</xdr:rowOff>
    </xdr:to>
    <xdr:sp macro="" textlink="">
      <xdr:nvSpPr>
        <xdr:cNvPr id="719" name="フローチャート: 判断 718">
          <a:extLst>
            <a:ext uri="{FF2B5EF4-FFF2-40B4-BE49-F238E27FC236}">
              <a16:creationId xmlns:a16="http://schemas.microsoft.com/office/drawing/2014/main" id="{F523D513-337A-43B4-8D24-2C982E23F5D9}"/>
            </a:ext>
          </a:extLst>
        </xdr:cNvPr>
        <xdr:cNvSpPr/>
      </xdr:nvSpPr>
      <xdr:spPr>
        <a:xfrm>
          <a:off x="21272500" y="1448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57786</xdr:rowOff>
    </xdr:from>
    <xdr:to>
      <xdr:col>107</xdr:col>
      <xdr:colOff>101600</xdr:colOff>
      <xdr:row>84</xdr:row>
      <xdr:rowOff>159386</xdr:rowOff>
    </xdr:to>
    <xdr:sp macro="" textlink="">
      <xdr:nvSpPr>
        <xdr:cNvPr id="720" name="フローチャート: 判断 719">
          <a:extLst>
            <a:ext uri="{FF2B5EF4-FFF2-40B4-BE49-F238E27FC236}">
              <a16:creationId xmlns:a16="http://schemas.microsoft.com/office/drawing/2014/main" id="{34439189-7BE3-43B5-B033-079DA8651FBE}"/>
            </a:ext>
          </a:extLst>
        </xdr:cNvPr>
        <xdr:cNvSpPr/>
      </xdr:nvSpPr>
      <xdr:spPr>
        <a:xfrm>
          <a:off x="20383500" y="14459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154939</xdr:rowOff>
    </xdr:from>
    <xdr:to>
      <xdr:col>102</xdr:col>
      <xdr:colOff>165100</xdr:colOff>
      <xdr:row>85</xdr:row>
      <xdr:rowOff>85089</xdr:rowOff>
    </xdr:to>
    <xdr:sp macro="" textlink="">
      <xdr:nvSpPr>
        <xdr:cNvPr id="721" name="フローチャート: 判断 720">
          <a:extLst>
            <a:ext uri="{FF2B5EF4-FFF2-40B4-BE49-F238E27FC236}">
              <a16:creationId xmlns:a16="http://schemas.microsoft.com/office/drawing/2014/main" id="{572E7913-4CBF-4094-95E8-0967C3121BDF}"/>
            </a:ext>
          </a:extLst>
        </xdr:cNvPr>
        <xdr:cNvSpPr/>
      </xdr:nvSpPr>
      <xdr:spPr>
        <a:xfrm>
          <a:off x="19494500" y="1455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92075</xdr:rowOff>
    </xdr:from>
    <xdr:to>
      <xdr:col>98</xdr:col>
      <xdr:colOff>38100</xdr:colOff>
      <xdr:row>85</xdr:row>
      <xdr:rowOff>22225</xdr:rowOff>
    </xdr:to>
    <xdr:sp macro="" textlink="">
      <xdr:nvSpPr>
        <xdr:cNvPr id="722" name="フローチャート: 判断 721">
          <a:extLst>
            <a:ext uri="{FF2B5EF4-FFF2-40B4-BE49-F238E27FC236}">
              <a16:creationId xmlns:a16="http://schemas.microsoft.com/office/drawing/2014/main" id="{8ED6275B-2E3E-40E9-9330-C71A09DE605D}"/>
            </a:ext>
          </a:extLst>
        </xdr:cNvPr>
        <xdr:cNvSpPr/>
      </xdr:nvSpPr>
      <xdr:spPr>
        <a:xfrm>
          <a:off x="18605500" y="1449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23" name="テキスト ボックス 722">
          <a:extLst>
            <a:ext uri="{FF2B5EF4-FFF2-40B4-BE49-F238E27FC236}">
              <a16:creationId xmlns:a16="http://schemas.microsoft.com/office/drawing/2014/main" id="{7AC20DAF-3EC7-413F-850E-B65606CE5004}"/>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4" name="テキスト ボックス 723">
          <a:extLst>
            <a:ext uri="{FF2B5EF4-FFF2-40B4-BE49-F238E27FC236}">
              <a16:creationId xmlns:a16="http://schemas.microsoft.com/office/drawing/2014/main" id="{E567D39A-A42C-44C4-A1EC-F43146F481CB}"/>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5" name="テキスト ボックス 724">
          <a:extLst>
            <a:ext uri="{FF2B5EF4-FFF2-40B4-BE49-F238E27FC236}">
              <a16:creationId xmlns:a16="http://schemas.microsoft.com/office/drawing/2014/main" id="{90B984AA-08A6-4156-A798-A9C244B5B43F}"/>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6" name="テキスト ボックス 725">
          <a:extLst>
            <a:ext uri="{FF2B5EF4-FFF2-40B4-BE49-F238E27FC236}">
              <a16:creationId xmlns:a16="http://schemas.microsoft.com/office/drawing/2014/main" id="{73D5F360-E101-4EB4-9CE6-5973A910947C}"/>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7" name="テキスト ボックス 726">
          <a:extLst>
            <a:ext uri="{FF2B5EF4-FFF2-40B4-BE49-F238E27FC236}">
              <a16:creationId xmlns:a16="http://schemas.microsoft.com/office/drawing/2014/main" id="{0A6CC536-2655-48CE-A85F-FCFE5F6EDBBF}"/>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6350</xdr:rowOff>
    </xdr:from>
    <xdr:to>
      <xdr:col>116</xdr:col>
      <xdr:colOff>114300</xdr:colOff>
      <xdr:row>85</xdr:row>
      <xdr:rowOff>107950</xdr:rowOff>
    </xdr:to>
    <xdr:sp macro="" textlink="">
      <xdr:nvSpPr>
        <xdr:cNvPr id="728" name="楕円 727">
          <a:extLst>
            <a:ext uri="{FF2B5EF4-FFF2-40B4-BE49-F238E27FC236}">
              <a16:creationId xmlns:a16="http://schemas.microsoft.com/office/drawing/2014/main" id="{B12C1784-E10A-4285-BB15-F4D993F4C716}"/>
            </a:ext>
          </a:extLst>
        </xdr:cNvPr>
        <xdr:cNvSpPr/>
      </xdr:nvSpPr>
      <xdr:spPr>
        <a:xfrm>
          <a:off x="22110700" y="1457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156227</xdr:rowOff>
    </xdr:from>
    <xdr:ext cx="469744" cy="259045"/>
    <xdr:sp macro="" textlink="">
      <xdr:nvSpPr>
        <xdr:cNvPr id="729" name="【児童館】&#10;一人当たり面積該当値テキスト">
          <a:extLst>
            <a:ext uri="{FF2B5EF4-FFF2-40B4-BE49-F238E27FC236}">
              <a16:creationId xmlns:a16="http://schemas.microsoft.com/office/drawing/2014/main" id="{41AD0C71-07C6-4D7B-A300-2C48C0F03363}"/>
            </a:ext>
          </a:extLst>
        </xdr:cNvPr>
        <xdr:cNvSpPr txBox="1"/>
      </xdr:nvSpPr>
      <xdr:spPr>
        <a:xfrm>
          <a:off x="22199600" y="1455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10161</xdr:rowOff>
    </xdr:from>
    <xdr:to>
      <xdr:col>112</xdr:col>
      <xdr:colOff>38100</xdr:colOff>
      <xdr:row>85</xdr:row>
      <xdr:rowOff>111761</xdr:rowOff>
    </xdr:to>
    <xdr:sp macro="" textlink="">
      <xdr:nvSpPr>
        <xdr:cNvPr id="730" name="楕円 729">
          <a:extLst>
            <a:ext uri="{FF2B5EF4-FFF2-40B4-BE49-F238E27FC236}">
              <a16:creationId xmlns:a16="http://schemas.microsoft.com/office/drawing/2014/main" id="{65D74AEF-CBE4-4341-B38D-7B86DF0E4B35}"/>
            </a:ext>
          </a:extLst>
        </xdr:cNvPr>
        <xdr:cNvSpPr/>
      </xdr:nvSpPr>
      <xdr:spPr>
        <a:xfrm>
          <a:off x="21272500" y="1458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57150</xdr:rowOff>
    </xdr:from>
    <xdr:to>
      <xdr:col>116</xdr:col>
      <xdr:colOff>63500</xdr:colOff>
      <xdr:row>85</xdr:row>
      <xdr:rowOff>60961</xdr:rowOff>
    </xdr:to>
    <xdr:cxnSp macro="">
      <xdr:nvCxnSpPr>
        <xdr:cNvPr id="731" name="直線コネクタ 730">
          <a:extLst>
            <a:ext uri="{FF2B5EF4-FFF2-40B4-BE49-F238E27FC236}">
              <a16:creationId xmlns:a16="http://schemas.microsoft.com/office/drawing/2014/main" id="{2F5A3733-EBB9-4F5A-905D-E49FD3EEA962}"/>
            </a:ext>
          </a:extLst>
        </xdr:cNvPr>
        <xdr:cNvCxnSpPr/>
      </xdr:nvCxnSpPr>
      <xdr:spPr>
        <a:xfrm flipV="1">
          <a:off x="21323300" y="14630400"/>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12064</xdr:rowOff>
    </xdr:from>
    <xdr:to>
      <xdr:col>107</xdr:col>
      <xdr:colOff>101600</xdr:colOff>
      <xdr:row>85</xdr:row>
      <xdr:rowOff>113664</xdr:rowOff>
    </xdr:to>
    <xdr:sp macro="" textlink="">
      <xdr:nvSpPr>
        <xdr:cNvPr id="732" name="楕円 731">
          <a:extLst>
            <a:ext uri="{FF2B5EF4-FFF2-40B4-BE49-F238E27FC236}">
              <a16:creationId xmlns:a16="http://schemas.microsoft.com/office/drawing/2014/main" id="{37406903-BD84-49A2-9AD4-E102BC070697}"/>
            </a:ext>
          </a:extLst>
        </xdr:cNvPr>
        <xdr:cNvSpPr/>
      </xdr:nvSpPr>
      <xdr:spPr>
        <a:xfrm>
          <a:off x="20383500" y="14585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60961</xdr:rowOff>
    </xdr:from>
    <xdr:to>
      <xdr:col>111</xdr:col>
      <xdr:colOff>177800</xdr:colOff>
      <xdr:row>85</xdr:row>
      <xdr:rowOff>62864</xdr:rowOff>
    </xdr:to>
    <xdr:cxnSp macro="">
      <xdr:nvCxnSpPr>
        <xdr:cNvPr id="733" name="直線コネクタ 732">
          <a:extLst>
            <a:ext uri="{FF2B5EF4-FFF2-40B4-BE49-F238E27FC236}">
              <a16:creationId xmlns:a16="http://schemas.microsoft.com/office/drawing/2014/main" id="{A32D84A9-1F59-47CA-BF71-59ABCABE5901}"/>
            </a:ext>
          </a:extLst>
        </xdr:cNvPr>
        <xdr:cNvCxnSpPr/>
      </xdr:nvCxnSpPr>
      <xdr:spPr>
        <a:xfrm flipV="1">
          <a:off x="20434300" y="14634211"/>
          <a:ext cx="88900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15875</xdr:rowOff>
    </xdr:from>
    <xdr:to>
      <xdr:col>102</xdr:col>
      <xdr:colOff>165100</xdr:colOff>
      <xdr:row>85</xdr:row>
      <xdr:rowOff>117475</xdr:rowOff>
    </xdr:to>
    <xdr:sp macro="" textlink="">
      <xdr:nvSpPr>
        <xdr:cNvPr id="734" name="楕円 733">
          <a:extLst>
            <a:ext uri="{FF2B5EF4-FFF2-40B4-BE49-F238E27FC236}">
              <a16:creationId xmlns:a16="http://schemas.microsoft.com/office/drawing/2014/main" id="{B95D93A3-B80A-4327-9FFB-09EF3B4C51C8}"/>
            </a:ext>
          </a:extLst>
        </xdr:cNvPr>
        <xdr:cNvSpPr/>
      </xdr:nvSpPr>
      <xdr:spPr>
        <a:xfrm>
          <a:off x="19494500" y="14589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62864</xdr:rowOff>
    </xdr:from>
    <xdr:to>
      <xdr:col>107</xdr:col>
      <xdr:colOff>50800</xdr:colOff>
      <xdr:row>85</xdr:row>
      <xdr:rowOff>66675</xdr:rowOff>
    </xdr:to>
    <xdr:cxnSp macro="">
      <xdr:nvCxnSpPr>
        <xdr:cNvPr id="735" name="直線コネクタ 734">
          <a:extLst>
            <a:ext uri="{FF2B5EF4-FFF2-40B4-BE49-F238E27FC236}">
              <a16:creationId xmlns:a16="http://schemas.microsoft.com/office/drawing/2014/main" id="{9FCE190D-E755-4208-8146-CF886A261EC1}"/>
            </a:ext>
          </a:extLst>
        </xdr:cNvPr>
        <xdr:cNvCxnSpPr/>
      </xdr:nvCxnSpPr>
      <xdr:spPr>
        <a:xfrm flipV="1">
          <a:off x="19545300" y="14636114"/>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17780</xdr:rowOff>
    </xdr:from>
    <xdr:to>
      <xdr:col>98</xdr:col>
      <xdr:colOff>38100</xdr:colOff>
      <xdr:row>85</xdr:row>
      <xdr:rowOff>119380</xdr:rowOff>
    </xdr:to>
    <xdr:sp macro="" textlink="">
      <xdr:nvSpPr>
        <xdr:cNvPr id="736" name="楕円 735">
          <a:extLst>
            <a:ext uri="{FF2B5EF4-FFF2-40B4-BE49-F238E27FC236}">
              <a16:creationId xmlns:a16="http://schemas.microsoft.com/office/drawing/2014/main" id="{434E1897-3662-420B-9268-D628E46DCEDA}"/>
            </a:ext>
          </a:extLst>
        </xdr:cNvPr>
        <xdr:cNvSpPr/>
      </xdr:nvSpPr>
      <xdr:spPr>
        <a:xfrm>
          <a:off x="18605500" y="1459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66675</xdr:rowOff>
    </xdr:from>
    <xdr:to>
      <xdr:col>102</xdr:col>
      <xdr:colOff>114300</xdr:colOff>
      <xdr:row>85</xdr:row>
      <xdr:rowOff>68580</xdr:rowOff>
    </xdr:to>
    <xdr:cxnSp macro="">
      <xdr:nvCxnSpPr>
        <xdr:cNvPr id="737" name="直線コネクタ 736">
          <a:extLst>
            <a:ext uri="{FF2B5EF4-FFF2-40B4-BE49-F238E27FC236}">
              <a16:creationId xmlns:a16="http://schemas.microsoft.com/office/drawing/2014/main" id="{9BF900EF-E438-4FDD-BA01-17E2B401DB45}"/>
            </a:ext>
          </a:extLst>
        </xdr:cNvPr>
        <xdr:cNvCxnSpPr/>
      </xdr:nvCxnSpPr>
      <xdr:spPr>
        <a:xfrm flipV="1">
          <a:off x="18656300" y="1463992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31132</xdr:rowOff>
    </xdr:from>
    <xdr:ext cx="469744" cy="259045"/>
    <xdr:sp macro="" textlink="">
      <xdr:nvSpPr>
        <xdr:cNvPr id="738" name="n_1aveValue【児童館】&#10;一人当たり面積">
          <a:extLst>
            <a:ext uri="{FF2B5EF4-FFF2-40B4-BE49-F238E27FC236}">
              <a16:creationId xmlns:a16="http://schemas.microsoft.com/office/drawing/2014/main" id="{336F910D-E3C5-4DC5-A48D-6CB445BDFEAF}"/>
            </a:ext>
          </a:extLst>
        </xdr:cNvPr>
        <xdr:cNvSpPr txBox="1"/>
      </xdr:nvSpPr>
      <xdr:spPr>
        <a:xfrm>
          <a:off x="21075727" y="14261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4463</xdr:rowOff>
    </xdr:from>
    <xdr:ext cx="469744" cy="259045"/>
    <xdr:sp macro="" textlink="">
      <xdr:nvSpPr>
        <xdr:cNvPr id="739" name="n_2aveValue【児童館】&#10;一人当たり面積">
          <a:extLst>
            <a:ext uri="{FF2B5EF4-FFF2-40B4-BE49-F238E27FC236}">
              <a16:creationId xmlns:a16="http://schemas.microsoft.com/office/drawing/2014/main" id="{93C9A279-33BA-4B64-9C88-0ABEA279C3C1}"/>
            </a:ext>
          </a:extLst>
        </xdr:cNvPr>
        <xdr:cNvSpPr txBox="1"/>
      </xdr:nvSpPr>
      <xdr:spPr>
        <a:xfrm>
          <a:off x="20199427" y="14234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101616</xdr:rowOff>
    </xdr:from>
    <xdr:ext cx="469744" cy="259045"/>
    <xdr:sp macro="" textlink="">
      <xdr:nvSpPr>
        <xdr:cNvPr id="740" name="n_3aveValue【児童館】&#10;一人当たり面積">
          <a:extLst>
            <a:ext uri="{FF2B5EF4-FFF2-40B4-BE49-F238E27FC236}">
              <a16:creationId xmlns:a16="http://schemas.microsoft.com/office/drawing/2014/main" id="{B0998E3D-A43C-4243-8E1F-7232146FB646}"/>
            </a:ext>
          </a:extLst>
        </xdr:cNvPr>
        <xdr:cNvSpPr txBox="1"/>
      </xdr:nvSpPr>
      <xdr:spPr>
        <a:xfrm>
          <a:off x="19310427" y="1433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38752</xdr:rowOff>
    </xdr:from>
    <xdr:ext cx="469744" cy="259045"/>
    <xdr:sp macro="" textlink="">
      <xdr:nvSpPr>
        <xdr:cNvPr id="741" name="n_4aveValue【児童館】&#10;一人当たり面積">
          <a:extLst>
            <a:ext uri="{FF2B5EF4-FFF2-40B4-BE49-F238E27FC236}">
              <a16:creationId xmlns:a16="http://schemas.microsoft.com/office/drawing/2014/main" id="{0ED1F112-A5D0-4178-BBE8-E1D731C9A7CE}"/>
            </a:ext>
          </a:extLst>
        </xdr:cNvPr>
        <xdr:cNvSpPr txBox="1"/>
      </xdr:nvSpPr>
      <xdr:spPr>
        <a:xfrm>
          <a:off x="18421427" y="14269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102888</xdr:rowOff>
    </xdr:from>
    <xdr:ext cx="469744" cy="259045"/>
    <xdr:sp macro="" textlink="">
      <xdr:nvSpPr>
        <xdr:cNvPr id="742" name="n_1mainValue【児童館】&#10;一人当たり面積">
          <a:extLst>
            <a:ext uri="{FF2B5EF4-FFF2-40B4-BE49-F238E27FC236}">
              <a16:creationId xmlns:a16="http://schemas.microsoft.com/office/drawing/2014/main" id="{413E9625-AB06-47F8-9E24-8578DC9F9225}"/>
            </a:ext>
          </a:extLst>
        </xdr:cNvPr>
        <xdr:cNvSpPr txBox="1"/>
      </xdr:nvSpPr>
      <xdr:spPr>
        <a:xfrm>
          <a:off x="21075727" y="14676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104791</xdr:rowOff>
    </xdr:from>
    <xdr:ext cx="469744" cy="259045"/>
    <xdr:sp macro="" textlink="">
      <xdr:nvSpPr>
        <xdr:cNvPr id="743" name="n_2mainValue【児童館】&#10;一人当たり面積">
          <a:extLst>
            <a:ext uri="{FF2B5EF4-FFF2-40B4-BE49-F238E27FC236}">
              <a16:creationId xmlns:a16="http://schemas.microsoft.com/office/drawing/2014/main" id="{2FA97481-A4A9-4FE7-A03E-AAD8D37FF87D}"/>
            </a:ext>
          </a:extLst>
        </xdr:cNvPr>
        <xdr:cNvSpPr txBox="1"/>
      </xdr:nvSpPr>
      <xdr:spPr>
        <a:xfrm>
          <a:off x="20199427" y="14678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108602</xdr:rowOff>
    </xdr:from>
    <xdr:ext cx="469744" cy="259045"/>
    <xdr:sp macro="" textlink="">
      <xdr:nvSpPr>
        <xdr:cNvPr id="744" name="n_3mainValue【児童館】&#10;一人当たり面積">
          <a:extLst>
            <a:ext uri="{FF2B5EF4-FFF2-40B4-BE49-F238E27FC236}">
              <a16:creationId xmlns:a16="http://schemas.microsoft.com/office/drawing/2014/main" id="{17F4C8B0-A014-4320-98E0-C573C5D5D30C}"/>
            </a:ext>
          </a:extLst>
        </xdr:cNvPr>
        <xdr:cNvSpPr txBox="1"/>
      </xdr:nvSpPr>
      <xdr:spPr>
        <a:xfrm>
          <a:off x="19310427" y="14681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110507</xdr:rowOff>
    </xdr:from>
    <xdr:ext cx="469744" cy="259045"/>
    <xdr:sp macro="" textlink="">
      <xdr:nvSpPr>
        <xdr:cNvPr id="745" name="n_4mainValue【児童館】&#10;一人当たり面積">
          <a:extLst>
            <a:ext uri="{FF2B5EF4-FFF2-40B4-BE49-F238E27FC236}">
              <a16:creationId xmlns:a16="http://schemas.microsoft.com/office/drawing/2014/main" id="{83EF0F2E-FF2E-4934-B387-45892DB07F21}"/>
            </a:ext>
          </a:extLst>
        </xdr:cNvPr>
        <xdr:cNvSpPr txBox="1"/>
      </xdr:nvSpPr>
      <xdr:spPr>
        <a:xfrm>
          <a:off x="18421427" y="1468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6" name="正方形/長方形 745">
          <a:extLst>
            <a:ext uri="{FF2B5EF4-FFF2-40B4-BE49-F238E27FC236}">
              <a16:creationId xmlns:a16="http://schemas.microsoft.com/office/drawing/2014/main" id="{94374F9B-ED24-4877-9526-26943A3DC8CF}"/>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7" name="正方形/長方形 746">
          <a:extLst>
            <a:ext uri="{FF2B5EF4-FFF2-40B4-BE49-F238E27FC236}">
              <a16:creationId xmlns:a16="http://schemas.microsoft.com/office/drawing/2014/main" id="{3AA3455A-290F-45F7-A770-CAE85BDE6E28}"/>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8" name="正方形/長方形 747">
          <a:extLst>
            <a:ext uri="{FF2B5EF4-FFF2-40B4-BE49-F238E27FC236}">
              <a16:creationId xmlns:a16="http://schemas.microsoft.com/office/drawing/2014/main" id="{AA294C8E-7B1C-4244-A339-72E8496C9439}"/>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9" name="正方形/長方形 748">
          <a:extLst>
            <a:ext uri="{FF2B5EF4-FFF2-40B4-BE49-F238E27FC236}">
              <a16:creationId xmlns:a16="http://schemas.microsoft.com/office/drawing/2014/main" id="{D13E58C8-68DF-4C2D-9BE1-38DFE610CAB5}"/>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50" name="正方形/長方形 749">
          <a:extLst>
            <a:ext uri="{FF2B5EF4-FFF2-40B4-BE49-F238E27FC236}">
              <a16:creationId xmlns:a16="http://schemas.microsoft.com/office/drawing/2014/main" id="{AD610333-5D38-4189-9A1D-2EDF520B8BBB}"/>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51" name="正方形/長方形 750">
          <a:extLst>
            <a:ext uri="{FF2B5EF4-FFF2-40B4-BE49-F238E27FC236}">
              <a16:creationId xmlns:a16="http://schemas.microsoft.com/office/drawing/2014/main" id="{DE029529-32ED-42D4-A0C4-F806C5B5A371}"/>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52" name="正方形/長方形 751">
          <a:extLst>
            <a:ext uri="{FF2B5EF4-FFF2-40B4-BE49-F238E27FC236}">
              <a16:creationId xmlns:a16="http://schemas.microsoft.com/office/drawing/2014/main" id="{79112584-BB25-4259-AAD3-E8F42F8D7BB1}"/>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3" name="正方形/長方形 752">
          <a:extLst>
            <a:ext uri="{FF2B5EF4-FFF2-40B4-BE49-F238E27FC236}">
              <a16:creationId xmlns:a16="http://schemas.microsoft.com/office/drawing/2014/main" id="{C26FE1AD-FA63-43A9-A30F-62D171E5D6E9}"/>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4" name="テキスト ボックス 753">
          <a:extLst>
            <a:ext uri="{FF2B5EF4-FFF2-40B4-BE49-F238E27FC236}">
              <a16:creationId xmlns:a16="http://schemas.microsoft.com/office/drawing/2014/main" id="{2635EF66-25F8-424B-B503-5E2B633961DB}"/>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5" name="直線コネクタ 754">
          <a:extLst>
            <a:ext uri="{FF2B5EF4-FFF2-40B4-BE49-F238E27FC236}">
              <a16:creationId xmlns:a16="http://schemas.microsoft.com/office/drawing/2014/main" id="{051F824B-C8F8-4AC0-B643-92EEFE443514}"/>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6" name="テキスト ボックス 755">
          <a:extLst>
            <a:ext uri="{FF2B5EF4-FFF2-40B4-BE49-F238E27FC236}">
              <a16:creationId xmlns:a16="http://schemas.microsoft.com/office/drawing/2014/main" id="{99ECCFDD-636F-480B-A68B-F5369FBF3F6E}"/>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7" name="直線コネクタ 756">
          <a:extLst>
            <a:ext uri="{FF2B5EF4-FFF2-40B4-BE49-F238E27FC236}">
              <a16:creationId xmlns:a16="http://schemas.microsoft.com/office/drawing/2014/main" id="{FD0ED70B-88A8-449D-902D-8DB15D0C5FDF}"/>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8" name="テキスト ボックス 757">
          <a:extLst>
            <a:ext uri="{FF2B5EF4-FFF2-40B4-BE49-F238E27FC236}">
              <a16:creationId xmlns:a16="http://schemas.microsoft.com/office/drawing/2014/main" id="{4E1C500B-6A73-4E20-994A-2F25DFB90601}"/>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9" name="直線コネクタ 758">
          <a:extLst>
            <a:ext uri="{FF2B5EF4-FFF2-40B4-BE49-F238E27FC236}">
              <a16:creationId xmlns:a16="http://schemas.microsoft.com/office/drawing/2014/main" id="{4BA65360-5767-43B9-A8F2-C655034718A4}"/>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60" name="テキスト ボックス 759">
          <a:extLst>
            <a:ext uri="{FF2B5EF4-FFF2-40B4-BE49-F238E27FC236}">
              <a16:creationId xmlns:a16="http://schemas.microsoft.com/office/drawing/2014/main" id="{A46121D7-A46C-4745-8522-9F97713980EF}"/>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61" name="直線コネクタ 760">
          <a:extLst>
            <a:ext uri="{FF2B5EF4-FFF2-40B4-BE49-F238E27FC236}">
              <a16:creationId xmlns:a16="http://schemas.microsoft.com/office/drawing/2014/main" id="{9E41F6F5-75DD-405E-B38C-F5ED17B2BAE7}"/>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62" name="テキスト ボックス 761">
          <a:extLst>
            <a:ext uri="{FF2B5EF4-FFF2-40B4-BE49-F238E27FC236}">
              <a16:creationId xmlns:a16="http://schemas.microsoft.com/office/drawing/2014/main" id="{BA2A1EC5-3AFB-456C-9A73-BA2167D92178}"/>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63" name="直線コネクタ 762">
          <a:extLst>
            <a:ext uri="{FF2B5EF4-FFF2-40B4-BE49-F238E27FC236}">
              <a16:creationId xmlns:a16="http://schemas.microsoft.com/office/drawing/2014/main" id="{CF93E66C-8BE5-4331-9E07-5AF3B8A3886D}"/>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64" name="テキスト ボックス 763">
          <a:extLst>
            <a:ext uri="{FF2B5EF4-FFF2-40B4-BE49-F238E27FC236}">
              <a16:creationId xmlns:a16="http://schemas.microsoft.com/office/drawing/2014/main" id="{19BEA98B-430E-45C6-906C-39182D75530F}"/>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65" name="直線コネクタ 764">
          <a:extLst>
            <a:ext uri="{FF2B5EF4-FFF2-40B4-BE49-F238E27FC236}">
              <a16:creationId xmlns:a16="http://schemas.microsoft.com/office/drawing/2014/main" id="{709E9EF8-6FFA-4508-B681-13E52F46B613}"/>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6" name="テキスト ボックス 765">
          <a:extLst>
            <a:ext uri="{FF2B5EF4-FFF2-40B4-BE49-F238E27FC236}">
              <a16:creationId xmlns:a16="http://schemas.microsoft.com/office/drawing/2014/main" id="{0187E4F2-609C-4EAA-8B7B-893E3D2B24B3}"/>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7" name="直線コネクタ 766">
          <a:extLst>
            <a:ext uri="{FF2B5EF4-FFF2-40B4-BE49-F238E27FC236}">
              <a16:creationId xmlns:a16="http://schemas.microsoft.com/office/drawing/2014/main" id="{C3EAFC6D-C23A-4FCD-973A-62CFB012B79A}"/>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8" name="テキスト ボックス 767">
          <a:extLst>
            <a:ext uri="{FF2B5EF4-FFF2-40B4-BE49-F238E27FC236}">
              <a16:creationId xmlns:a16="http://schemas.microsoft.com/office/drawing/2014/main" id="{53137CE3-9238-46E0-BDE3-7FF0F9DDA859}"/>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9" name="直線コネクタ 768">
          <a:extLst>
            <a:ext uri="{FF2B5EF4-FFF2-40B4-BE49-F238E27FC236}">
              <a16:creationId xmlns:a16="http://schemas.microsoft.com/office/drawing/2014/main" id="{CDFD8DD7-63C6-40B8-9634-EFC993BB3B27}"/>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70" name="【公民館】&#10;有形固定資産減価償却率グラフ枠">
          <a:extLst>
            <a:ext uri="{FF2B5EF4-FFF2-40B4-BE49-F238E27FC236}">
              <a16:creationId xmlns:a16="http://schemas.microsoft.com/office/drawing/2014/main" id="{50F27C02-21DE-4133-9280-473C20DFE07A}"/>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38644</xdr:rowOff>
    </xdr:from>
    <xdr:to>
      <xdr:col>85</xdr:col>
      <xdr:colOff>126364</xdr:colOff>
      <xdr:row>109</xdr:row>
      <xdr:rowOff>35379</xdr:rowOff>
    </xdr:to>
    <xdr:cxnSp macro="">
      <xdr:nvCxnSpPr>
        <xdr:cNvPr id="771" name="直線コネクタ 770">
          <a:extLst>
            <a:ext uri="{FF2B5EF4-FFF2-40B4-BE49-F238E27FC236}">
              <a16:creationId xmlns:a16="http://schemas.microsoft.com/office/drawing/2014/main" id="{24B133D4-C8A7-4035-ADD7-DE33D7B4B108}"/>
            </a:ext>
          </a:extLst>
        </xdr:cNvPr>
        <xdr:cNvCxnSpPr/>
      </xdr:nvCxnSpPr>
      <xdr:spPr>
        <a:xfrm flipV="1">
          <a:off x="16318864" y="17183644"/>
          <a:ext cx="0" cy="1539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72" name="【公民館】&#10;有形固定資産減価償却率最小値テキスト">
          <a:extLst>
            <a:ext uri="{FF2B5EF4-FFF2-40B4-BE49-F238E27FC236}">
              <a16:creationId xmlns:a16="http://schemas.microsoft.com/office/drawing/2014/main" id="{4661214C-1966-48A6-A77F-FFE486F19B2D}"/>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73" name="直線コネクタ 772">
          <a:extLst>
            <a:ext uri="{FF2B5EF4-FFF2-40B4-BE49-F238E27FC236}">
              <a16:creationId xmlns:a16="http://schemas.microsoft.com/office/drawing/2014/main" id="{3E5C6102-9757-412D-8201-27C98A77B91C}"/>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156771</xdr:rowOff>
    </xdr:from>
    <xdr:ext cx="340478" cy="259045"/>
    <xdr:sp macro="" textlink="">
      <xdr:nvSpPr>
        <xdr:cNvPr id="774" name="【公民館】&#10;有形固定資産減価償却率最大値テキスト">
          <a:extLst>
            <a:ext uri="{FF2B5EF4-FFF2-40B4-BE49-F238E27FC236}">
              <a16:creationId xmlns:a16="http://schemas.microsoft.com/office/drawing/2014/main" id="{654D263B-9B42-4033-8674-C6EC948B9215}"/>
            </a:ext>
          </a:extLst>
        </xdr:cNvPr>
        <xdr:cNvSpPr txBox="1"/>
      </xdr:nvSpPr>
      <xdr:spPr>
        <a:xfrm>
          <a:off x="16357600" y="1695887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38644</xdr:rowOff>
    </xdr:from>
    <xdr:to>
      <xdr:col>86</xdr:col>
      <xdr:colOff>25400</xdr:colOff>
      <xdr:row>100</xdr:row>
      <xdr:rowOff>38644</xdr:rowOff>
    </xdr:to>
    <xdr:cxnSp macro="">
      <xdr:nvCxnSpPr>
        <xdr:cNvPr id="775" name="直線コネクタ 774">
          <a:extLst>
            <a:ext uri="{FF2B5EF4-FFF2-40B4-BE49-F238E27FC236}">
              <a16:creationId xmlns:a16="http://schemas.microsoft.com/office/drawing/2014/main" id="{B3F5532C-1ABE-4878-8A77-521E4F16E1AE}"/>
            </a:ext>
          </a:extLst>
        </xdr:cNvPr>
        <xdr:cNvCxnSpPr/>
      </xdr:nvCxnSpPr>
      <xdr:spPr>
        <a:xfrm>
          <a:off x="16230600" y="17183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28683</xdr:rowOff>
    </xdr:from>
    <xdr:ext cx="405111" cy="259045"/>
    <xdr:sp macro="" textlink="">
      <xdr:nvSpPr>
        <xdr:cNvPr id="776" name="【公民館】&#10;有形固定資産減価償却率平均値テキスト">
          <a:extLst>
            <a:ext uri="{FF2B5EF4-FFF2-40B4-BE49-F238E27FC236}">
              <a16:creationId xmlns:a16="http://schemas.microsoft.com/office/drawing/2014/main" id="{A28BFB83-4335-4FD0-8E87-BB1A0A2AF43F}"/>
            </a:ext>
          </a:extLst>
        </xdr:cNvPr>
        <xdr:cNvSpPr txBox="1"/>
      </xdr:nvSpPr>
      <xdr:spPr>
        <a:xfrm>
          <a:off x="16357600" y="180309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5806</xdr:rowOff>
    </xdr:from>
    <xdr:to>
      <xdr:col>85</xdr:col>
      <xdr:colOff>177800</xdr:colOff>
      <xdr:row>106</xdr:row>
      <xdr:rowOff>107406</xdr:rowOff>
    </xdr:to>
    <xdr:sp macro="" textlink="">
      <xdr:nvSpPr>
        <xdr:cNvPr id="777" name="フローチャート: 判断 776">
          <a:extLst>
            <a:ext uri="{FF2B5EF4-FFF2-40B4-BE49-F238E27FC236}">
              <a16:creationId xmlns:a16="http://schemas.microsoft.com/office/drawing/2014/main" id="{2351573B-A93F-4327-A91F-3371C2BD142D}"/>
            </a:ext>
          </a:extLst>
        </xdr:cNvPr>
        <xdr:cNvSpPr/>
      </xdr:nvSpPr>
      <xdr:spPr>
        <a:xfrm>
          <a:off x="16268700" y="18179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106</xdr:row>
      <xdr:rowOff>20501</xdr:rowOff>
    </xdr:from>
    <xdr:to>
      <xdr:col>81</xdr:col>
      <xdr:colOff>101600</xdr:colOff>
      <xdr:row>106</xdr:row>
      <xdr:rowOff>122101</xdr:rowOff>
    </xdr:to>
    <xdr:sp macro="" textlink="">
      <xdr:nvSpPr>
        <xdr:cNvPr id="778" name="フローチャート: 判断 777">
          <a:extLst>
            <a:ext uri="{FF2B5EF4-FFF2-40B4-BE49-F238E27FC236}">
              <a16:creationId xmlns:a16="http://schemas.microsoft.com/office/drawing/2014/main" id="{921E6063-1E30-4B7D-A9DA-71531881C9A5}"/>
            </a:ext>
          </a:extLst>
        </xdr:cNvPr>
        <xdr:cNvSpPr/>
      </xdr:nvSpPr>
      <xdr:spPr>
        <a:xfrm>
          <a:off x="15430500" y="18194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90714</xdr:rowOff>
    </xdr:from>
    <xdr:to>
      <xdr:col>76</xdr:col>
      <xdr:colOff>165100</xdr:colOff>
      <xdr:row>106</xdr:row>
      <xdr:rowOff>20864</xdr:rowOff>
    </xdr:to>
    <xdr:sp macro="" textlink="">
      <xdr:nvSpPr>
        <xdr:cNvPr id="779" name="フローチャート: 判断 778">
          <a:extLst>
            <a:ext uri="{FF2B5EF4-FFF2-40B4-BE49-F238E27FC236}">
              <a16:creationId xmlns:a16="http://schemas.microsoft.com/office/drawing/2014/main" id="{7DA067EC-70A1-422E-8234-544FBDE45B68}"/>
            </a:ext>
          </a:extLst>
        </xdr:cNvPr>
        <xdr:cNvSpPr/>
      </xdr:nvSpPr>
      <xdr:spPr>
        <a:xfrm>
          <a:off x="14541500" y="1809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84182</xdr:rowOff>
    </xdr:from>
    <xdr:to>
      <xdr:col>72</xdr:col>
      <xdr:colOff>38100</xdr:colOff>
      <xdr:row>106</xdr:row>
      <xdr:rowOff>14332</xdr:rowOff>
    </xdr:to>
    <xdr:sp macro="" textlink="">
      <xdr:nvSpPr>
        <xdr:cNvPr id="780" name="フローチャート: 判断 779">
          <a:extLst>
            <a:ext uri="{FF2B5EF4-FFF2-40B4-BE49-F238E27FC236}">
              <a16:creationId xmlns:a16="http://schemas.microsoft.com/office/drawing/2014/main" id="{4050875D-5CC1-41C3-957A-4B5C701165D4}"/>
            </a:ext>
          </a:extLst>
        </xdr:cNvPr>
        <xdr:cNvSpPr/>
      </xdr:nvSpPr>
      <xdr:spPr>
        <a:xfrm>
          <a:off x="13652500" y="1808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121738</xdr:rowOff>
    </xdr:from>
    <xdr:to>
      <xdr:col>67</xdr:col>
      <xdr:colOff>101600</xdr:colOff>
      <xdr:row>106</xdr:row>
      <xdr:rowOff>51888</xdr:rowOff>
    </xdr:to>
    <xdr:sp macro="" textlink="">
      <xdr:nvSpPr>
        <xdr:cNvPr id="781" name="フローチャート: 判断 780">
          <a:extLst>
            <a:ext uri="{FF2B5EF4-FFF2-40B4-BE49-F238E27FC236}">
              <a16:creationId xmlns:a16="http://schemas.microsoft.com/office/drawing/2014/main" id="{A46A7757-9526-4FCB-9E27-C179B9C2A506}"/>
            </a:ext>
          </a:extLst>
        </xdr:cNvPr>
        <xdr:cNvSpPr/>
      </xdr:nvSpPr>
      <xdr:spPr>
        <a:xfrm>
          <a:off x="12763500" y="1812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82" name="テキスト ボックス 781">
          <a:extLst>
            <a:ext uri="{FF2B5EF4-FFF2-40B4-BE49-F238E27FC236}">
              <a16:creationId xmlns:a16="http://schemas.microsoft.com/office/drawing/2014/main" id="{5ED60541-4516-468F-9D34-1D4236363122}"/>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83" name="テキスト ボックス 782">
          <a:extLst>
            <a:ext uri="{FF2B5EF4-FFF2-40B4-BE49-F238E27FC236}">
              <a16:creationId xmlns:a16="http://schemas.microsoft.com/office/drawing/2014/main" id="{70CACAA1-7CDA-47E9-B2EB-B81478D55813}"/>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4" name="テキスト ボックス 783">
          <a:extLst>
            <a:ext uri="{FF2B5EF4-FFF2-40B4-BE49-F238E27FC236}">
              <a16:creationId xmlns:a16="http://schemas.microsoft.com/office/drawing/2014/main" id="{1F9D011A-D759-47BD-BC76-FF3EB411C916}"/>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5" name="テキスト ボックス 784">
          <a:extLst>
            <a:ext uri="{FF2B5EF4-FFF2-40B4-BE49-F238E27FC236}">
              <a16:creationId xmlns:a16="http://schemas.microsoft.com/office/drawing/2014/main" id="{DA3D075E-B8D8-434F-9100-0D7902B4DEF5}"/>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6" name="テキスト ボックス 785">
          <a:extLst>
            <a:ext uri="{FF2B5EF4-FFF2-40B4-BE49-F238E27FC236}">
              <a16:creationId xmlns:a16="http://schemas.microsoft.com/office/drawing/2014/main" id="{DCD648C6-2B8F-4D23-817F-BDC283919161}"/>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89081</xdr:rowOff>
    </xdr:from>
    <xdr:to>
      <xdr:col>85</xdr:col>
      <xdr:colOff>177800</xdr:colOff>
      <xdr:row>107</xdr:row>
      <xdr:rowOff>19231</xdr:rowOff>
    </xdr:to>
    <xdr:sp macro="" textlink="">
      <xdr:nvSpPr>
        <xdr:cNvPr id="787" name="楕円 786">
          <a:extLst>
            <a:ext uri="{FF2B5EF4-FFF2-40B4-BE49-F238E27FC236}">
              <a16:creationId xmlns:a16="http://schemas.microsoft.com/office/drawing/2014/main" id="{0E8F7F96-A45E-4C71-9CBB-B723D935A769}"/>
            </a:ext>
          </a:extLst>
        </xdr:cNvPr>
        <xdr:cNvSpPr/>
      </xdr:nvSpPr>
      <xdr:spPr>
        <a:xfrm>
          <a:off x="16268700" y="18262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67508</xdr:rowOff>
    </xdr:from>
    <xdr:ext cx="405111" cy="259045"/>
    <xdr:sp macro="" textlink="">
      <xdr:nvSpPr>
        <xdr:cNvPr id="788" name="【公民館】&#10;有形固定資産減価償却率該当値テキスト">
          <a:extLst>
            <a:ext uri="{FF2B5EF4-FFF2-40B4-BE49-F238E27FC236}">
              <a16:creationId xmlns:a16="http://schemas.microsoft.com/office/drawing/2014/main" id="{524A9836-2064-45A4-BD9A-BC7FAA644CD8}"/>
            </a:ext>
          </a:extLst>
        </xdr:cNvPr>
        <xdr:cNvSpPr txBox="1"/>
      </xdr:nvSpPr>
      <xdr:spPr>
        <a:xfrm>
          <a:off x="16357600" y="182412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56424</xdr:rowOff>
    </xdr:from>
    <xdr:to>
      <xdr:col>81</xdr:col>
      <xdr:colOff>101600</xdr:colOff>
      <xdr:row>106</xdr:row>
      <xdr:rowOff>158024</xdr:rowOff>
    </xdr:to>
    <xdr:sp macro="" textlink="">
      <xdr:nvSpPr>
        <xdr:cNvPr id="789" name="楕円 788">
          <a:extLst>
            <a:ext uri="{FF2B5EF4-FFF2-40B4-BE49-F238E27FC236}">
              <a16:creationId xmlns:a16="http://schemas.microsoft.com/office/drawing/2014/main" id="{70F88C6D-9262-4EFA-B62B-DB86C660B5F2}"/>
            </a:ext>
          </a:extLst>
        </xdr:cNvPr>
        <xdr:cNvSpPr/>
      </xdr:nvSpPr>
      <xdr:spPr>
        <a:xfrm>
          <a:off x="15430500" y="1823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107224</xdr:rowOff>
    </xdr:from>
    <xdr:to>
      <xdr:col>85</xdr:col>
      <xdr:colOff>127000</xdr:colOff>
      <xdr:row>106</xdr:row>
      <xdr:rowOff>139881</xdr:rowOff>
    </xdr:to>
    <xdr:cxnSp macro="">
      <xdr:nvCxnSpPr>
        <xdr:cNvPr id="790" name="直線コネクタ 789">
          <a:extLst>
            <a:ext uri="{FF2B5EF4-FFF2-40B4-BE49-F238E27FC236}">
              <a16:creationId xmlns:a16="http://schemas.microsoft.com/office/drawing/2014/main" id="{96810A2A-964F-4E9A-9F88-FC468EDBD722}"/>
            </a:ext>
          </a:extLst>
        </xdr:cNvPr>
        <xdr:cNvCxnSpPr/>
      </xdr:nvCxnSpPr>
      <xdr:spPr>
        <a:xfrm>
          <a:off x="15481300" y="18280924"/>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41729</xdr:rowOff>
    </xdr:from>
    <xdr:to>
      <xdr:col>76</xdr:col>
      <xdr:colOff>165100</xdr:colOff>
      <xdr:row>106</xdr:row>
      <xdr:rowOff>143329</xdr:rowOff>
    </xdr:to>
    <xdr:sp macro="" textlink="">
      <xdr:nvSpPr>
        <xdr:cNvPr id="791" name="楕円 790">
          <a:extLst>
            <a:ext uri="{FF2B5EF4-FFF2-40B4-BE49-F238E27FC236}">
              <a16:creationId xmlns:a16="http://schemas.microsoft.com/office/drawing/2014/main" id="{34F0E386-B2A5-4D90-9855-330DF208FEF2}"/>
            </a:ext>
          </a:extLst>
        </xdr:cNvPr>
        <xdr:cNvSpPr/>
      </xdr:nvSpPr>
      <xdr:spPr>
        <a:xfrm>
          <a:off x="14541500" y="1821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92529</xdr:rowOff>
    </xdr:from>
    <xdr:to>
      <xdr:col>81</xdr:col>
      <xdr:colOff>50800</xdr:colOff>
      <xdr:row>106</xdr:row>
      <xdr:rowOff>107224</xdr:rowOff>
    </xdr:to>
    <xdr:cxnSp macro="">
      <xdr:nvCxnSpPr>
        <xdr:cNvPr id="792" name="直線コネクタ 791">
          <a:extLst>
            <a:ext uri="{FF2B5EF4-FFF2-40B4-BE49-F238E27FC236}">
              <a16:creationId xmlns:a16="http://schemas.microsoft.com/office/drawing/2014/main" id="{BEC4B954-7E47-4249-ACA1-8944A006BCE4}"/>
            </a:ext>
          </a:extLst>
        </xdr:cNvPr>
        <xdr:cNvCxnSpPr/>
      </xdr:nvCxnSpPr>
      <xdr:spPr>
        <a:xfrm>
          <a:off x="14592300" y="18266229"/>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9071</xdr:rowOff>
    </xdr:from>
    <xdr:to>
      <xdr:col>72</xdr:col>
      <xdr:colOff>38100</xdr:colOff>
      <xdr:row>106</xdr:row>
      <xdr:rowOff>110671</xdr:rowOff>
    </xdr:to>
    <xdr:sp macro="" textlink="">
      <xdr:nvSpPr>
        <xdr:cNvPr id="793" name="楕円 792">
          <a:extLst>
            <a:ext uri="{FF2B5EF4-FFF2-40B4-BE49-F238E27FC236}">
              <a16:creationId xmlns:a16="http://schemas.microsoft.com/office/drawing/2014/main" id="{2A39DE86-42E1-4DDB-BE2B-446E5BFB0B53}"/>
            </a:ext>
          </a:extLst>
        </xdr:cNvPr>
        <xdr:cNvSpPr/>
      </xdr:nvSpPr>
      <xdr:spPr>
        <a:xfrm>
          <a:off x="13652500" y="18182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59871</xdr:rowOff>
    </xdr:from>
    <xdr:to>
      <xdr:col>76</xdr:col>
      <xdr:colOff>114300</xdr:colOff>
      <xdr:row>106</xdr:row>
      <xdr:rowOff>92529</xdr:rowOff>
    </xdr:to>
    <xdr:cxnSp macro="">
      <xdr:nvCxnSpPr>
        <xdr:cNvPr id="794" name="直線コネクタ 793">
          <a:extLst>
            <a:ext uri="{FF2B5EF4-FFF2-40B4-BE49-F238E27FC236}">
              <a16:creationId xmlns:a16="http://schemas.microsoft.com/office/drawing/2014/main" id="{129B1411-5472-4881-B04A-BDF77C05F75B}"/>
            </a:ext>
          </a:extLst>
        </xdr:cNvPr>
        <xdr:cNvCxnSpPr/>
      </xdr:nvCxnSpPr>
      <xdr:spPr>
        <a:xfrm>
          <a:off x="13703300" y="1823357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147864</xdr:rowOff>
    </xdr:from>
    <xdr:to>
      <xdr:col>67</xdr:col>
      <xdr:colOff>101600</xdr:colOff>
      <xdr:row>106</xdr:row>
      <xdr:rowOff>78014</xdr:rowOff>
    </xdr:to>
    <xdr:sp macro="" textlink="">
      <xdr:nvSpPr>
        <xdr:cNvPr id="795" name="楕円 794">
          <a:extLst>
            <a:ext uri="{FF2B5EF4-FFF2-40B4-BE49-F238E27FC236}">
              <a16:creationId xmlns:a16="http://schemas.microsoft.com/office/drawing/2014/main" id="{BD81A1A2-3F2C-4778-BC1D-C2FB18A511DC}"/>
            </a:ext>
          </a:extLst>
        </xdr:cNvPr>
        <xdr:cNvSpPr/>
      </xdr:nvSpPr>
      <xdr:spPr>
        <a:xfrm>
          <a:off x="12763500" y="1815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27214</xdr:rowOff>
    </xdr:from>
    <xdr:to>
      <xdr:col>71</xdr:col>
      <xdr:colOff>177800</xdr:colOff>
      <xdr:row>106</xdr:row>
      <xdr:rowOff>59871</xdr:rowOff>
    </xdr:to>
    <xdr:cxnSp macro="">
      <xdr:nvCxnSpPr>
        <xdr:cNvPr id="796" name="直線コネクタ 795">
          <a:extLst>
            <a:ext uri="{FF2B5EF4-FFF2-40B4-BE49-F238E27FC236}">
              <a16:creationId xmlns:a16="http://schemas.microsoft.com/office/drawing/2014/main" id="{5E9EFDFD-746D-4A39-B413-9CA4F713530D}"/>
            </a:ext>
          </a:extLst>
        </xdr:cNvPr>
        <xdr:cNvCxnSpPr/>
      </xdr:nvCxnSpPr>
      <xdr:spPr>
        <a:xfrm>
          <a:off x="12814300" y="1820091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138628</xdr:rowOff>
    </xdr:from>
    <xdr:ext cx="405111" cy="259045"/>
    <xdr:sp macro="" textlink="">
      <xdr:nvSpPr>
        <xdr:cNvPr id="797" name="n_1aveValue【公民館】&#10;有形固定資産減価償却率">
          <a:extLst>
            <a:ext uri="{FF2B5EF4-FFF2-40B4-BE49-F238E27FC236}">
              <a16:creationId xmlns:a16="http://schemas.microsoft.com/office/drawing/2014/main" id="{15B13906-AFD3-4256-A6BB-F3730093785C}"/>
            </a:ext>
          </a:extLst>
        </xdr:cNvPr>
        <xdr:cNvSpPr txBox="1"/>
      </xdr:nvSpPr>
      <xdr:spPr>
        <a:xfrm>
          <a:off x="15266044" y="179694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37391</xdr:rowOff>
    </xdr:from>
    <xdr:ext cx="405111" cy="259045"/>
    <xdr:sp macro="" textlink="">
      <xdr:nvSpPr>
        <xdr:cNvPr id="798" name="n_2aveValue【公民館】&#10;有形固定資産減価償却率">
          <a:extLst>
            <a:ext uri="{FF2B5EF4-FFF2-40B4-BE49-F238E27FC236}">
              <a16:creationId xmlns:a16="http://schemas.microsoft.com/office/drawing/2014/main" id="{AB0BA312-BD57-469F-B186-26C74317BE62}"/>
            </a:ext>
          </a:extLst>
        </xdr:cNvPr>
        <xdr:cNvSpPr txBox="1"/>
      </xdr:nvSpPr>
      <xdr:spPr>
        <a:xfrm>
          <a:off x="14389744" y="17868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30859</xdr:rowOff>
    </xdr:from>
    <xdr:ext cx="405111" cy="259045"/>
    <xdr:sp macro="" textlink="">
      <xdr:nvSpPr>
        <xdr:cNvPr id="799" name="n_3aveValue【公民館】&#10;有形固定資産減価償却率">
          <a:extLst>
            <a:ext uri="{FF2B5EF4-FFF2-40B4-BE49-F238E27FC236}">
              <a16:creationId xmlns:a16="http://schemas.microsoft.com/office/drawing/2014/main" id="{DAB50917-C53A-464A-BE06-DB8BD90D9E9B}"/>
            </a:ext>
          </a:extLst>
        </xdr:cNvPr>
        <xdr:cNvSpPr txBox="1"/>
      </xdr:nvSpPr>
      <xdr:spPr>
        <a:xfrm>
          <a:off x="13500744" y="17861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68415</xdr:rowOff>
    </xdr:from>
    <xdr:ext cx="405111" cy="259045"/>
    <xdr:sp macro="" textlink="">
      <xdr:nvSpPr>
        <xdr:cNvPr id="800" name="n_4aveValue【公民館】&#10;有形固定資産減価償却率">
          <a:extLst>
            <a:ext uri="{FF2B5EF4-FFF2-40B4-BE49-F238E27FC236}">
              <a16:creationId xmlns:a16="http://schemas.microsoft.com/office/drawing/2014/main" id="{2EFBF2AA-C576-443A-8544-950A6366FF3A}"/>
            </a:ext>
          </a:extLst>
        </xdr:cNvPr>
        <xdr:cNvSpPr txBox="1"/>
      </xdr:nvSpPr>
      <xdr:spPr>
        <a:xfrm>
          <a:off x="12611744" y="17899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149151</xdr:rowOff>
    </xdr:from>
    <xdr:ext cx="405111" cy="259045"/>
    <xdr:sp macro="" textlink="">
      <xdr:nvSpPr>
        <xdr:cNvPr id="801" name="n_1mainValue【公民館】&#10;有形固定資産減価償却率">
          <a:extLst>
            <a:ext uri="{FF2B5EF4-FFF2-40B4-BE49-F238E27FC236}">
              <a16:creationId xmlns:a16="http://schemas.microsoft.com/office/drawing/2014/main" id="{9A35EA92-AE81-4961-B824-59B785723B4C}"/>
            </a:ext>
          </a:extLst>
        </xdr:cNvPr>
        <xdr:cNvSpPr txBox="1"/>
      </xdr:nvSpPr>
      <xdr:spPr>
        <a:xfrm>
          <a:off x="15266044" y="18322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134456</xdr:rowOff>
    </xdr:from>
    <xdr:ext cx="405111" cy="259045"/>
    <xdr:sp macro="" textlink="">
      <xdr:nvSpPr>
        <xdr:cNvPr id="802" name="n_2mainValue【公民館】&#10;有形固定資産減価償却率">
          <a:extLst>
            <a:ext uri="{FF2B5EF4-FFF2-40B4-BE49-F238E27FC236}">
              <a16:creationId xmlns:a16="http://schemas.microsoft.com/office/drawing/2014/main" id="{BD04C80C-E566-4F98-BF4F-3093EE548ABD}"/>
            </a:ext>
          </a:extLst>
        </xdr:cNvPr>
        <xdr:cNvSpPr txBox="1"/>
      </xdr:nvSpPr>
      <xdr:spPr>
        <a:xfrm>
          <a:off x="14389744" y="183081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101798</xdr:rowOff>
    </xdr:from>
    <xdr:ext cx="405111" cy="259045"/>
    <xdr:sp macro="" textlink="">
      <xdr:nvSpPr>
        <xdr:cNvPr id="803" name="n_3mainValue【公民館】&#10;有形固定資産減価償却率">
          <a:extLst>
            <a:ext uri="{FF2B5EF4-FFF2-40B4-BE49-F238E27FC236}">
              <a16:creationId xmlns:a16="http://schemas.microsoft.com/office/drawing/2014/main" id="{6AB45B6C-8D90-40F4-862A-16A677C9097D}"/>
            </a:ext>
          </a:extLst>
        </xdr:cNvPr>
        <xdr:cNvSpPr txBox="1"/>
      </xdr:nvSpPr>
      <xdr:spPr>
        <a:xfrm>
          <a:off x="13500744" y="182754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69141</xdr:rowOff>
    </xdr:from>
    <xdr:ext cx="405111" cy="259045"/>
    <xdr:sp macro="" textlink="">
      <xdr:nvSpPr>
        <xdr:cNvPr id="804" name="n_4mainValue【公民館】&#10;有形固定資産減価償却率">
          <a:extLst>
            <a:ext uri="{FF2B5EF4-FFF2-40B4-BE49-F238E27FC236}">
              <a16:creationId xmlns:a16="http://schemas.microsoft.com/office/drawing/2014/main" id="{3A4B4170-51F1-432D-AC40-7A2E13B1E840}"/>
            </a:ext>
          </a:extLst>
        </xdr:cNvPr>
        <xdr:cNvSpPr txBox="1"/>
      </xdr:nvSpPr>
      <xdr:spPr>
        <a:xfrm>
          <a:off x="12611744" y="1824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5" name="正方形/長方形 804">
          <a:extLst>
            <a:ext uri="{FF2B5EF4-FFF2-40B4-BE49-F238E27FC236}">
              <a16:creationId xmlns:a16="http://schemas.microsoft.com/office/drawing/2014/main" id="{DF83A33C-9943-4179-9338-2E76D44678C4}"/>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6" name="正方形/長方形 805">
          <a:extLst>
            <a:ext uri="{FF2B5EF4-FFF2-40B4-BE49-F238E27FC236}">
              <a16:creationId xmlns:a16="http://schemas.microsoft.com/office/drawing/2014/main" id="{C3AACE8C-5C5D-438D-B3D3-656B639E7E43}"/>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7" name="正方形/長方形 806">
          <a:extLst>
            <a:ext uri="{FF2B5EF4-FFF2-40B4-BE49-F238E27FC236}">
              <a16:creationId xmlns:a16="http://schemas.microsoft.com/office/drawing/2014/main" id="{8A33132C-9AA5-4940-BF3F-D8A9F8D87643}"/>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8" name="正方形/長方形 807">
          <a:extLst>
            <a:ext uri="{FF2B5EF4-FFF2-40B4-BE49-F238E27FC236}">
              <a16:creationId xmlns:a16="http://schemas.microsoft.com/office/drawing/2014/main" id="{AB4FB079-46FF-4BAE-861B-B05FDFB19959}"/>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9" name="正方形/長方形 808">
          <a:extLst>
            <a:ext uri="{FF2B5EF4-FFF2-40B4-BE49-F238E27FC236}">
              <a16:creationId xmlns:a16="http://schemas.microsoft.com/office/drawing/2014/main" id="{2208B787-70FB-47DC-B4D7-286F3FCE5CBC}"/>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10" name="正方形/長方形 809">
          <a:extLst>
            <a:ext uri="{FF2B5EF4-FFF2-40B4-BE49-F238E27FC236}">
              <a16:creationId xmlns:a16="http://schemas.microsoft.com/office/drawing/2014/main" id="{588ED879-CC46-46AB-B745-E2D0E13B86B2}"/>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11" name="正方形/長方形 810">
          <a:extLst>
            <a:ext uri="{FF2B5EF4-FFF2-40B4-BE49-F238E27FC236}">
              <a16:creationId xmlns:a16="http://schemas.microsoft.com/office/drawing/2014/main" id="{CF9CE684-0F58-4C34-867D-82A3A2E2C4EA}"/>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12" name="正方形/長方形 811">
          <a:extLst>
            <a:ext uri="{FF2B5EF4-FFF2-40B4-BE49-F238E27FC236}">
              <a16:creationId xmlns:a16="http://schemas.microsoft.com/office/drawing/2014/main" id="{13A8AFC7-C0CB-44EF-A6A2-54DFCA2E3D68}"/>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13" name="テキスト ボックス 812">
          <a:extLst>
            <a:ext uri="{FF2B5EF4-FFF2-40B4-BE49-F238E27FC236}">
              <a16:creationId xmlns:a16="http://schemas.microsoft.com/office/drawing/2014/main" id="{AF479149-CD3E-4160-B99E-DFB3DDE7263D}"/>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4" name="直線コネクタ 813">
          <a:extLst>
            <a:ext uri="{FF2B5EF4-FFF2-40B4-BE49-F238E27FC236}">
              <a16:creationId xmlns:a16="http://schemas.microsoft.com/office/drawing/2014/main" id="{D9134992-A376-4F24-AF42-2CD2AE723819}"/>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15" name="直線コネクタ 814">
          <a:extLst>
            <a:ext uri="{FF2B5EF4-FFF2-40B4-BE49-F238E27FC236}">
              <a16:creationId xmlns:a16="http://schemas.microsoft.com/office/drawing/2014/main" id="{C794F1F9-A62D-49B4-B26A-DB8A020988A8}"/>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16" name="テキスト ボックス 815">
          <a:extLst>
            <a:ext uri="{FF2B5EF4-FFF2-40B4-BE49-F238E27FC236}">
              <a16:creationId xmlns:a16="http://schemas.microsoft.com/office/drawing/2014/main" id="{866B9316-F6FF-4AA2-8505-08944094203D}"/>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17" name="直線コネクタ 816">
          <a:extLst>
            <a:ext uri="{FF2B5EF4-FFF2-40B4-BE49-F238E27FC236}">
              <a16:creationId xmlns:a16="http://schemas.microsoft.com/office/drawing/2014/main" id="{89C18228-9131-4766-9C2F-828649FD7A88}"/>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8" name="テキスト ボックス 817">
          <a:extLst>
            <a:ext uri="{FF2B5EF4-FFF2-40B4-BE49-F238E27FC236}">
              <a16:creationId xmlns:a16="http://schemas.microsoft.com/office/drawing/2014/main" id="{E0B3FED1-C306-4580-A881-D35878F32A42}"/>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9" name="直線コネクタ 818">
          <a:extLst>
            <a:ext uri="{FF2B5EF4-FFF2-40B4-BE49-F238E27FC236}">
              <a16:creationId xmlns:a16="http://schemas.microsoft.com/office/drawing/2014/main" id="{13652654-1AF3-41DB-8C9A-3537CE41E9B2}"/>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20" name="テキスト ボックス 819">
          <a:extLst>
            <a:ext uri="{FF2B5EF4-FFF2-40B4-BE49-F238E27FC236}">
              <a16:creationId xmlns:a16="http://schemas.microsoft.com/office/drawing/2014/main" id="{86111AB4-6BB8-4C40-A211-8BCD057170BA}"/>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21" name="直線コネクタ 820">
          <a:extLst>
            <a:ext uri="{FF2B5EF4-FFF2-40B4-BE49-F238E27FC236}">
              <a16:creationId xmlns:a16="http://schemas.microsoft.com/office/drawing/2014/main" id="{F3F0B60C-B977-49A0-8C8D-322CEDDF6D4E}"/>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22" name="テキスト ボックス 821">
          <a:extLst>
            <a:ext uri="{FF2B5EF4-FFF2-40B4-BE49-F238E27FC236}">
              <a16:creationId xmlns:a16="http://schemas.microsoft.com/office/drawing/2014/main" id="{D6FB1FC8-9B1F-4E84-9872-6D3CD2379913}"/>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23" name="直線コネクタ 822">
          <a:extLst>
            <a:ext uri="{FF2B5EF4-FFF2-40B4-BE49-F238E27FC236}">
              <a16:creationId xmlns:a16="http://schemas.microsoft.com/office/drawing/2014/main" id="{F8E30C8E-C9DA-4538-99CA-8D70BBFE6818}"/>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24" name="テキスト ボックス 823">
          <a:extLst>
            <a:ext uri="{FF2B5EF4-FFF2-40B4-BE49-F238E27FC236}">
              <a16:creationId xmlns:a16="http://schemas.microsoft.com/office/drawing/2014/main" id="{070503B1-4103-4DBF-A5A3-AD6D839E18C8}"/>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5" name="直線コネクタ 824">
          <a:extLst>
            <a:ext uri="{FF2B5EF4-FFF2-40B4-BE49-F238E27FC236}">
              <a16:creationId xmlns:a16="http://schemas.microsoft.com/office/drawing/2014/main" id="{9F3D7333-8AB2-4026-93B3-99B26D05BD3E}"/>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826" name="テキスト ボックス 825">
          <a:extLst>
            <a:ext uri="{FF2B5EF4-FFF2-40B4-BE49-F238E27FC236}">
              <a16:creationId xmlns:a16="http://schemas.microsoft.com/office/drawing/2014/main" id="{EEA1BF92-2B79-4B99-8F45-06B5EBDC31BE}"/>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7" name="【公民館】&#10;一人当たり面積グラフ枠">
          <a:extLst>
            <a:ext uri="{FF2B5EF4-FFF2-40B4-BE49-F238E27FC236}">
              <a16:creationId xmlns:a16="http://schemas.microsoft.com/office/drawing/2014/main" id="{FBCED370-D703-40E9-BE67-01A97C6BDD7F}"/>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2667</xdr:rowOff>
    </xdr:from>
    <xdr:to>
      <xdr:col>116</xdr:col>
      <xdr:colOff>62864</xdr:colOff>
      <xdr:row>108</xdr:row>
      <xdr:rowOff>129539</xdr:rowOff>
    </xdr:to>
    <xdr:cxnSp macro="">
      <xdr:nvCxnSpPr>
        <xdr:cNvPr id="828" name="直線コネクタ 827">
          <a:extLst>
            <a:ext uri="{FF2B5EF4-FFF2-40B4-BE49-F238E27FC236}">
              <a16:creationId xmlns:a16="http://schemas.microsoft.com/office/drawing/2014/main" id="{2C7E7143-F465-46C0-817B-68960D50C8E0}"/>
            </a:ext>
          </a:extLst>
        </xdr:cNvPr>
        <xdr:cNvCxnSpPr/>
      </xdr:nvCxnSpPr>
      <xdr:spPr>
        <a:xfrm flipV="1">
          <a:off x="22160864" y="17319117"/>
          <a:ext cx="0" cy="13270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133366</xdr:rowOff>
    </xdr:from>
    <xdr:ext cx="469744" cy="259045"/>
    <xdr:sp macro="" textlink="">
      <xdr:nvSpPr>
        <xdr:cNvPr id="829" name="【公民館】&#10;一人当たり面積最小値テキスト">
          <a:extLst>
            <a:ext uri="{FF2B5EF4-FFF2-40B4-BE49-F238E27FC236}">
              <a16:creationId xmlns:a16="http://schemas.microsoft.com/office/drawing/2014/main" id="{096B13D3-8906-4E29-93E9-314582424AFD}"/>
            </a:ext>
          </a:extLst>
        </xdr:cNvPr>
        <xdr:cNvSpPr txBox="1"/>
      </xdr:nvSpPr>
      <xdr:spPr>
        <a:xfrm>
          <a:off x="22199600" y="1864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129539</xdr:rowOff>
    </xdr:from>
    <xdr:to>
      <xdr:col>116</xdr:col>
      <xdr:colOff>152400</xdr:colOff>
      <xdr:row>108</xdr:row>
      <xdr:rowOff>129539</xdr:rowOff>
    </xdr:to>
    <xdr:cxnSp macro="">
      <xdr:nvCxnSpPr>
        <xdr:cNvPr id="830" name="直線コネクタ 829">
          <a:extLst>
            <a:ext uri="{FF2B5EF4-FFF2-40B4-BE49-F238E27FC236}">
              <a16:creationId xmlns:a16="http://schemas.microsoft.com/office/drawing/2014/main" id="{1754B580-AD96-426C-AA3E-5894527FE5C9}"/>
            </a:ext>
          </a:extLst>
        </xdr:cNvPr>
        <xdr:cNvCxnSpPr/>
      </xdr:nvCxnSpPr>
      <xdr:spPr>
        <a:xfrm>
          <a:off x="22072600" y="1864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120794</xdr:rowOff>
    </xdr:from>
    <xdr:ext cx="469744" cy="259045"/>
    <xdr:sp macro="" textlink="">
      <xdr:nvSpPr>
        <xdr:cNvPr id="831" name="【公民館】&#10;一人当たり面積最大値テキスト">
          <a:extLst>
            <a:ext uri="{FF2B5EF4-FFF2-40B4-BE49-F238E27FC236}">
              <a16:creationId xmlns:a16="http://schemas.microsoft.com/office/drawing/2014/main" id="{C30774CB-0346-42A0-A440-AE40D6E8FADF}"/>
            </a:ext>
          </a:extLst>
        </xdr:cNvPr>
        <xdr:cNvSpPr txBox="1"/>
      </xdr:nvSpPr>
      <xdr:spPr>
        <a:xfrm>
          <a:off x="22199600" y="17094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2667</xdr:rowOff>
    </xdr:from>
    <xdr:to>
      <xdr:col>116</xdr:col>
      <xdr:colOff>152400</xdr:colOff>
      <xdr:row>101</xdr:row>
      <xdr:rowOff>2667</xdr:rowOff>
    </xdr:to>
    <xdr:cxnSp macro="">
      <xdr:nvCxnSpPr>
        <xdr:cNvPr id="832" name="直線コネクタ 831">
          <a:extLst>
            <a:ext uri="{FF2B5EF4-FFF2-40B4-BE49-F238E27FC236}">
              <a16:creationId xmlns:a16="http://schemas.microsoft.com/office/drawing/2014/main" id="{43182987-4CC3-4C3F-B791-4DF94B03E2F9}"/>
            </a:ext>
          </a:extLst>
        </xdr:cNvPr>
        <xdr:cNvCxnSpPr/>
      </xdr:nvCxnSpPr>
      <xdr:spPr>
        <a:xfrm>
          <a:off x="22072600" y="1731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128667</xdr:rowOff>
    </xdr:from>
    <xdr:ext cx="469744" cy="259045"/>
    <xdr:sp macro="" textlink="">
      <xdr:nvSpPr>
        <xdr:cNvPr id="833" name="【公民館】&#10;一人当たり面積平均値テキスト">
          <a:extLst>
            <a:ext uri="{FF2B5EF4-FFF2-40B4-BE49-F238E27FC236}">
              <a16:creationId xmlns:a16="http://schemas.microsoft.com/office/drawing/2014/main" id="{44D0B390-ED25-4F31-919A-35BC5E9B44CC}"/>
            </a:ext>
          </a:extLst>
        </xdr:cNvPr>
        <xdr:cNvSpPr txBox="1"/>
      </xdr:nvSpPr>
      <xdr:spPr>
        <a:xfrm>
          <a:off x="22199600" y="183023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105790</xdr:rowOff>
    </xdr:from>
    <xdr:to>
      <xdr:col>116</xdr:col>
      <xdr:colOff>114300</xdr:colOff>
      <xdr:row>108</xdr:row>
      <xdr:rowOff>35940</xdr:rowOff>
    </xdr:to>
    <xdr:sp macro="" textlink="">
      <xdr:nvSpPr>
        <xdr:cNvPr id="834" name="フローチャート: 判断 833">
          <a:extLst>
            <a:ext uri="{FF2B5EF4-FFF2-40B4-BE49-F238E27FC236}">
              <a16:creationId xmlns:a16="http://schemas.microsoft.com/office/drawing/2014/main" id="{316BDE94-D12A-472B-B15E-55CD8DE4F6F5}"/>
            </a:ext>
          </a:extLst>
        </xdr:cNvPr>
        <xdr:cNvSpPr/>
      </xdr:nvSpPr>
      <xdr:spPr>
        <a:xfrm>
          <a:off x="22110700" y="1845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115888</xdr:rowOff>
    </xdr:from>
    <xdr:to>
      <xdr:col>112</xdr:col>
      <xdr:colOff>38100</xdr:colOff>
      <xdr:row>108</xdr:row>
      <xdr:rowOff>46038</xdr:rowOff>
    </xdr:to>
    <xdr:sp macro="" textlink="">
      <xdr:nvSpPr>
        <xdr:cNvPr id="835" name="フローチャート: 判断 834">
          <a:extLst>
            <a:ext uri="{FF2B5EF4-FFF2-40B4-BE49-F238E27FC236}">
              <a16:creationId xmlns:a16="http://schemas.microsoft.com/office/drawing/2014/main" id="{ABB318F1-7CBA-406A-869B-FAD1AC521975}"/>
            </a:ext>
          </a:extLst>
        </xdr:cNvPr>
        <xdr:cNvSpPr/>
      </xdr:nvSpPr>
      <xdr:spPr>
        <a:xfrm>
          <a:off x="21272500" y="18461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105220</xdr:rowOff>
    </xdr:from>
    <xdr:to>
      <xdr:col>107</xdr:col>
      <xdr:colOff>101600</xdr:colOff>
      <xdr:row>108</xdr:row>
      <xdr:rowOff>35370</xdr:rowOff>
    </xdr:to>
    <xdr:sp macro="" textlink="">
      <xdr:nvSpPr>
        <xdr:cNvPr id="836" name="フローチャート: 判断 835">
          <a:extLst>
            <a:ext uri="{FF2B5EF4-FFF2-40B4-BE49-F238E27FC236}">
              <a16:creationId xmlns:a16="http://schemas.microsoft.com/office/drawing/2014/main" id="{1B5AC75F-9219-49A5-AE14-553A7172A71B}"/>
            </a:ext>
          </a:extLst>
        </xdr:cNvPr>
        <xdr:cNvSpPr/>
      </xdr:nvSpPr>
      <xdr:spPr>
        <a:xfrm>
          <a:off x="20383500" y="18450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112458</xdr:rowOff>
    </xdr:from>
    <xdr:to>
      <xdr:col>102</xdr:col>
      <xdr:colOff>165100</xdr:colOff>
      <xdr:row>108</xdr:row>
      <xdr:rowOff>42608</xdr:rowOff>
    </xdr:to>
    <xdr:sp macro="" textlink="">
      <xdr:nvSpPr>
        <xdr:cNvPr id="837" name="フローチャート: 判断 836">
          <a:extLst>
            <a:ext uri="{FF2B5EF4-FFF2-40B4-BE49-F238E27FC236}">
              <a16:creationId xmlns:a16="http://schemas.microsoft.com/office/drawing/2014/main" id="{CD74B336-5487-429A-B0FA-45DD42CE3341}"/>
            </a:ext>
          </a:extLst>
        </xdr:cNvPr>
        <xdr:cNvSpPr/>
      </xdr:nvSpPr>
      <xdr:spPr>
        <a:xfrm>
          <a:off x="19494500" y="18457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141033</xdr:rowOff>
    </xdr:from>
    <xdr:to>
      <xdr:col>98</xdr:col>
      <xdr:colOff>38100</xdr:colOff>
      <xdr:row>108</xdr:row>
      <xdr:rowOff>71183</xdr:rowOff>
    </xdr:to>
    <xdr:sp macro="" textlink="">
      <xdr:nvSpPr>
        <xdr:cNvPr id="838" name="フローチャート: 判断 837">
          <a:extLst>
            <a:ext uri="{FF2B5EF4-FFF2-40B4-BE49-F238E27FC236}">
              <a16:creationId xmlns:a16="http://schemas.microsoft.com/office/drawing/2014/main" id="{033BE93E-7262-45B2-8D38-65C8D5585204}"/>
            </a:ext>
          </a:extLst>
        </xdr:cNvPr>
        <xdr:cNvSpPr/>
      </xdr:nvSpPr>
      <xdr:spPr>
        <a:xfrm>
          <a:off x="18605500" y="18486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9" name="テキスト ボックス 838">
          <a:extLst>
            <a:ext uri="{FF2B5EF4-FFF2-40B4-BE49-F238E27FC236}">
              <a16:creationId xmlns:a16="http://schemas.microsoft.com/office/drawing/2014/main" id="{2CCC9286-8591-4177-8791-AE5F221470F4}"/>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40" name="テキスト ボックス 839">
          <a:extLst>
            <a:ext uri="{FF2B5EF4-FFF2-40B4-BE49-F238E27FC236}">
              <a16:creationId xmlns:a16="http://schemas.microsoft.com/office/drawing/2014/main" id="{3CDB1430-7B67-4591-8ECD-22BB6F4F17C9}"/>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41" name="テキスト ボックス 840">
          <a:extLst>
            <a:ext uri="{FF2B5EF4-FFF2-40B4-BE49-F238E27FC236}">
              <a16:creationId xmlns:a16="http://schemas.microsoft.com/office/drawing/2014/main" id="{8433E5F9-520D-4F8F-9E24-77CBB9F0CBD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2" name="テキスト ボックス 841">
          <a:extLst>
            <a:ext uri="{FF2B5EF4-FFF2-40B4-BE49-F238E27FC236}">
              <a16:creationId xmlns:a16="http://schemas.microsoft.com/office/drawing/2014/main" id="{019D0812-CD94-4D0A-A47E-8FADF3257AF7}"/>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3" name="テキスト ボックス 842">
          <a:extLst>
            <a:ext uri="{FF2B5EF4-FFF2-40B4-BE49-F238E27FC236}">
              <a16:creationId xmlns:a16="http://schemas.microsoft.com/office/drawing/2014/main" id="{5D29CEB4-75D8-444F-A118-B82B4C7253CC}"/>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30163</xdr:rowOff>
    </xdr:from>
    <xdr:to>
      <xdr:col>116</xdr:col>
      <xdr:colOff>114300</xdr:colOff>
      <xdr:row>108</xdr:row>
      <xdr:rowOff>131763</xdr:rowOff>
    </xdr:to>
    <xdr:sp macro="" textlink="">
      <xdr:nvSpPr>
        <xdr:cNvPr id="844" name="楕円 843">
          <a:extLst>
            <a:ext uri="{FF2B5EF4-FFF2-40B4-BE49-F238E27FC236}">
              <a16:creationId xmlns:a16="http://schemas.microsoft.com/office/drawing/2014/main" id="{1826F49A-05FC-4630-B417-CB02FD169BFA}"/>
            </a:ext>
          </a:extLst>
        </xdr:cNvPr>
        <xdr:cNvSpPr/>
      </xdr:nvSpPr>
      <xdr:spPr>
        <a:xfrm>
          <a:off x="22110700" y="18546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116540</xdr:rowOff>
    </xdr:from>
    <xdr:ext cx="469744" cy="259045"/>
    <xdr:sp macro="" textlink="">
      <xdr:nvSpPr>
        <xdr:cNvPr id="845" name="【公民館】&#10;一人当たり面積該当値テキスト">
          <a:extLst>
            <a:ext uri="{FF2B5EF4-FFF2-40B4-BE49-F238E27FC236}">
              <a16:creationId xmlns:a16="http://schemas.microsoft.com/office/drawing/2014/main" id="{88ABDF47-A7AD-4096-A446-0448F7431373}"/>
            </a:ext>
          </a:extLst>
        </xdr:cNvPr>
        <xdr:cNvSpPr txBox="1"/>
      </xdr:nvSpPr>
      <xdr:spPr>
        <a:xfrm>
          <a:off x="22199600" y="18461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31305</xdr:rowOff>
    </xdr:from>
    <xdr:to>
      <xdr:col>112</xdr:col>
      <xdr:colOff>38100</xdr:colOff>
      <xdr:row>108</xdr:row>
      <xdr:rowOff>132905</xdr:rowOff>
    </xdr:to>
    <xdr:sp macro="" textlink="">
      <xdr:nvSpPr>
        <xdr:cNvPr id="846" name="楕円 845">
          <a:extLst>
            <a:ext uri="{FF2B5EF4-FFF2-40B4-BE49-F238E27FC236}">
              <a16:creationId xmlns:a16="http://schemas.microsoft.com/office/drawing/2014/main" id="{F34DE765-0E61-4946-AAD9-18D48BBA6921}"/>
            </a:ext>
          </a:extLst>
        </xdr:cNvPr>
        <xdr:cNvSpPr/>
      </xdr:nvSpPr>
      <xdr:spPr>
        <a:xfrm>
          <a:off x="21272500" y="18547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80963</xdr:rowOff>
    </xdr:from>
    <xdr:to>
      <xdr:col>116</xdr:col>
      <xdr:colOff>63500</xdr:colOff>
      <xdr:row>108</xdr:row>
      <xdr:rowOff>82105</xdr:rowOff>
    </xdr:to>
    <xdr:cxnSp macro="">
      <xdr:nvCxnSpPr>
        <xdr:cNvPr id="847" name="直線コネクタ 846">
          <a:extLst>
            <a:ext uri="{FF2B5EF4-FFF2-40B4-BE49-F238E27FC236}">
              <a16:creationId xmlns:a16="http://schemas.microsoft.com/office/drawing/2014/main" id="{57C8B774-057C-4201-AE26-4FFA221E16EB}"/>
            </a:ext>
          </a:extLst>
        </xdr:cNvPr>
        <xdr:cNvCxnSpPr/>
      </xdr:nvCxnSpPr>
      <xdr:spPr>
        <a:xfrm flipV="1">
          <a:off x="21323300" y="18597563"/>
          <a:ext cx="83820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32068</xdr:rowOff>
    </xdr:from>
    <xdr:to>
      <xdr:col>107</xdr:col>
      <xdr:colOff>101600</xdr:colOff>
      <xdr:row>108</xdr:row>
      <xdr:rowOff>133668</xdr:rowOff>
    </xdr:to>
    <xdr:sp macro="" textlink="">
      <xdr:nvSpPr>
        <xdr:cNvPr id="848" name="楕円 847">
          <a:extLst>
            <a:ext uri="{FF2B5EF4-FFF2-40B4-BE49-F238E27FC236}">
              <a16:creationId xmlns:a16="http://schemas.microsoft.com/office/drawing/2014/main" id="{3E8EFC02-9779-477D-A13C-6C9E13719773}"/>
            </a:ext>
          </a:extLst>
        </xdr:cNvPr>
        <xdr:cNvSpPr/>
      </xdr:nvSpPr>
      <xdr:spPr>
        <a:xfrm>
          <a:off x="20383500" y="18548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82105</xdr:rowOff>
    </xdr:from>
    <xdr:to>
      <xdr:col>111</xdr:col>
      <xdr:colOff>177800</xdr:colOff>
      <xdr:row>108</xdr:row>
      <xdr:rowOff>82868</xdr:rowOff>
    </xdr:to>
    <xdr:cxnSp macro="">
      <xdr:nvCxnSpPr>
        <xdr:cNvPr id="849" name="直線コネクタ 848">
          <a:extLst>
            <a:ext uri="{FF2B5EF4-FFF2-40B4-BE49-F238E27FC236}">
              <a16:creationId xmlns:a16="http://schemas.microsoft.com/office/drawing/2014/main" id="{45345519-2F97-4FB0-ADB3-3EAF04B0A51D}"/>
            </a:ext>
          </a:extLst>
        </xdr:cNvPr>
        <xdr:cNvCxnSpPr/>
      </xdr:nvCxnSpPr>
      <xdr:spPr>
        <a:xfrm flipV="1">
          <a:off x="20434300" y="18598705"/>
          <a:ext cx="88900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33210</xdr:rowOff>
    </xdr:from>
    <xdr:to>
      <xdr:col>102</xdr:col>
      <xdr:colOff>165100</xdr:colOff>
      <xdr:row>108</xdr:row>
      <xdr:rowOff>134810</xdr:rowOff>
    </xdr:to>
    <xdr:sp macro="" textlink="">
      <xdr:nvSpPr>
        <xdr:cNvPr id="850" name="楕円 849">
          <a:extLst>
            <a:ext uri="{FF2B5EF4-FFF2-40B4-BE49-F238E27FC236}">
              <a16:creationId xmlns:a16="http://schemas.microsoft.com/office/drawing/2014/main" id="{03ED78C7-9F88-4FB7-83BE-C8CA82FB195E}"/>
            </a:ext>
          </a:extLst>
        </xdr:cNvPr>
        <xdr:cNvSpPr/>
      </xdr:nvSpPr>
      <xdr:spPr>
        <a:xfrm>
          <a:off x="19494500" y="18549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82868</xdr:rowOff>
    </xdr:from>
    <xdr:to>
      <xdr:col>107</xdr:col>
      <xdr:colOff>50800</xdr:colOff>
      <xdr:row>108</xdr:row>
      <xdr:rowOff>84010</xdr:rowOff>
    </xdr:to>
    <xdr:cxnSp macro="">
      <xdr:nvCxnSpPr>
        <xdr:cNvPr id="851" name="直線コネクタ 850">
          <a:extLst>
            <a:ext uri="{FF2B5EF4-FFF2-40B4-BE49-F238E27FC236}">
              <a16:creationId xmlns:a16="http://schemas.microsoft.com/office/drawing/2014/main" id="{521D5E43-F81F-44BC-8B4F-FDF5B4CC3B99}"/>
            </a:ext>
          </a:extLst>
        </xdr:cNvPr>
        <xdr:cNvCxnSpPr/>
      </xdr:nvCxnSpPr>
      <xdr:spPr>
        <a:xfrm flipV="1">
          <a:off x="19545300" y="18599468"/>
          <a:ext cx="88900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33782</xdr:rowOff>
    </xdr:from>
    <xdr:to>
      <xdr:col>98</xdr:col>
      <xdr:colOff>38100</xdr:colOff>
      <xdr:row>108</xdr:row>
      <xdr:rowOff>135382</xdr:rowOff>
    </xdr:to>
    <xdr:sp macro="" textlink="">
      <xdr:nvSpPr>
        <xdr:cNvPr id="852" name="楕円 851">
          <a:extLst>
            <a:ext uri="{FF2B5EF4-FFF2-40B4-BE49-F238E27FC236}">
              <a16:creationId xmlns:a16="http://schemas.microsoft.com/office/drawing/2014/main" id="{34DF49AB-2817-48CB-BAF3-21CE44EA5E11}"/>
            </a:ext>
          </a:extLst>
        </xdr:cNvPr>
        <xdr:cNvSpPr/>
      </xdr:nvSpPr>
      <xdr:spPr>
        <a:xfrm>
          <a:off x="18605500" y="18550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84010</xdr:rowOff>
    </xdr:from>
    <xdr:to>
      <xdr:col>102</xdr:col>
      <xdr:colOff>114300</xdr:colOff>
      <xdr:row>108</xdr:row>
      <xdr:rowOff>84582</xdr:rowOff>
    </xdr:to>
    <xdr:cxnSp macro="">
      <xdr:nvCxnSpPr>
        <xdr:cNvPr id="853" name="直線コネクタ 852">
          <a:extLst>
            <a:ext uri="{FF2B5EF4-FFF2-40B4-BE49-F238E27FC236}">
              <a16:creationId xmlns:a16="http://schemas.microsoft.com/office/drawing/2014/main" id="{3A695575-4B61-4F99-8471-C3C34820176C}"/>
            </a:ext>
          </a:extLst>
        </xdr:cNvPr>
        <xdr:cNvCxnSpPr/>
      </xdr:nvCxnSpPr>
      <xdr:spPr>
        <a:xfrm flipV="1">
          <a:off x="18656300" y="18600610"/>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62565</xdr:rowOff>
    </xdr:from>
    <xdr:ext cx="469744" cy="259045"/>
    <xdr:sp macro="" textlink="">
      <xdr:nvSpPr>
        <xdr:cNvPr id="854" name="n_1aveValue【公民館】&#10;一人当たり面積">
          <a:extLst>
            <a:ext uri="{FF2B5EF4-FFF2-40B4-BE49-F238E27FC236}">
              <a16:creationId xmlns:a16="http://schemas.microsoft.com/office/drawing/2014/main" id="{6908FC6B-FE77-4149-9B0B-9A1023DE3097}"/>
            </a:ext>
          </a:extLst>
        </xdr:cNvPr>
        <xdr:cNvSpPr txBox="1"/>
      </xdr:nvSpPr>
      <xdr:spPr>
        <a:xfrm>
          <a:off x="21075727" y="18236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51897</xdr:rowOff>
    </xdr:from>
    <xdr:ext cx="469744" cy="259045"/>
    <xdr:sp macro="" textlink="">
      <xdr:nvSpPr>
        <xdr:cNvPr id="855" name="n_2aveValue【公民館】&#10;一人当たり面積">
          <a:extLst>
            <a:ext uri="{FF2B5EF4-FFF2-40B4-BE49-F238E27FC236}">
              <a16:creationId xmlns:a16="http://schemas.microsoft.com/office/drawing/2014/main" id="{8E53DBFF-2A4A-4929-87C6-B40C84412612}"/>
            </a:ext>
          </a:extLst>
        </xdr:cNvPr>
        <xdr:cNvSpPr txBox="1"/>
      </xdr:nvSpPr>
      <xdr:spPr>
        <a:xfrm>
          <a:off x="20199427" y="18225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59135</xdr:rowOff>
    </xdr:from>
    <xdr:ext cx="469744" cy="259045"/>
    <xdr:sp macro="" textlink="">
      <xdr:nvSpPr>
        <xdr:cNvPr id="856" name="n_3aveValue【公民館】&#10;一人当たり面積">
          <a:extLst>
            <a:ext uri="{FF2B5EF4-FFF2-40B4-BE49-F238E27FC236}">
              <a16:creationId xmlns:a16="http://schemas.microsoft.com/office/drawing/2014/main" id="{5D51EDEE-05DD-4A67-A3DC-076B5D92174D}"/>
            </a:ext>
          </a:extLst>
        </xdr:cNvPr>
        <xdr:cNvSpPr txBox="1"/>
      </xdr:nvSpPr>
      <xdr:spPr>
        <a:xfrm>
          <a:off x="19310427" y="18232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87710</xdr:rowOff>
    </xdr:from>
    <xdr:ext cx="469744" cy="259045"/>
    <xdr:sp macro="" textlink="">
      <xdr:nvSpPr>
        <xdr:cNvPr id="857" name="n_4aveValue【公民館】&#10;一人当たり面積">
          <a:extLst>
            <a:ext uri="{FF2B5EF4-FFF2-40B4-BE49-F238E27FC236}">
              <a16:creationId xmlns:a16="http://schemas.microsoft.com/office/drawing/2014/main" id="{8EE3B114-1D4A-4BE4-A928-09C18ED7DCEB}"/>
            </a:ext>
          </a:extLst>
        </xdr:cNvPr>
        <xdr:cNvSpPr txBox="1"/>
      </xdr:nvSpPr>
      <xdr:spPr>
        <a:xfrm>
          <a:off x="18421427" y="18261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124032</xdr:rowOff>
    </xdr:from>
    <xdr:ext cx="469744" cy="259045"/>
    <xdr:sp macro="" textlink="">
      <xdr:nvSpPr>
        <xdr:cNvPr id="858" name="n_1mainValue【公民館】&#10;一人当たり面積">
          <a:extLst>
            <a:ext uri="{FF2B5EF4-FFF2-40B4-BE49-F238E27FC236}">
              <a16:creationId xmlns:a16="http://schemas.microsoft.com/office/drawing/2014/main" id="{405A8978-D2FA-4F8F-A3DA-E2C7B58A9DC3}"/>
            </a:ext>
          </a:extLst>
        </xdr:cNvPr>
        <xdr:cNvSpPr txBox="1"/>
      </xdr:nvSpPr>
      <xdr:spPr>
        <a:xfrm>
          <a:off x="21075727" y="18640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124795</xdr:rowOff>
    </xdr:from>
    <xdr:ext cx="469744" cy="259045"/>
    <xdr:sp macro="" textlink="">
      <xdr:nvSpPr>
        <xdr:cNvPr id="859" name="n_2mainValue【公民館】&#10;一人当たり面積">
          <a:extLst>
            <a:ext uri="{FF2B5EF4-FFF2-40B4-BE49-F238E27FC236}">
              <a16:creationId xmlns:a16="http://schemas.microsoft.com/office/drawing/2014/main" id="{3E84868D-C81D-4BCF-A501-932A6728AEF4}"/>
            </a:ext>
          </a:extLst>
        </xdr:cNvPr>
        <xdr:cNvSpPr txBox="1"/>
      </xdr:nvSpPr>
      <xdr:spPr>
        <a:xfrm>
          <a:off x="20199427" y="18641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125937</xdr:rowOff>
    </xdr:from>
    <xdr:ext cx="469744" cy="259045"/>
    <xdr:sp macro="" textlink="">
      <xdr:nvSpPr>
        <xdr:cNvPr id="860" name="n_3mainValue【公民館】&#10;一人当たり面積">
          <a:extLst>
            <a:ext uri="{FF2B5EF4-FFF2-40B4-BE49-F238E27FC236}">
              <a16:creationId xmlns:a16="http://schemas.microsoft.com/office/drawing/2014/main" id="{CD40C97B-B35D-4874-BAC1-F56774A771EB}"/>
            </a:ext>
          </a:extLst>
        </xdr:cNvPr>
        <xdr:cNvSpPr txBox="1"/>
      </xdr:nvSpPr>
      <xdr:spPr>
        <a:xfrm>
          <a:off x="19310427" y="18642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126509</xdr:rowOff>
    </xdr:from>
    <xdr:ext cx="469744" cy="259045"/>
    <xdr:sp macro="" textlink="">
      <xdr:nvSpPr>
        <xdr:cNvPr id="861" name="n_4mainValue【公民館】&#10;一人当たり面積">
          <a:extLst>
            <a:ext uri="{FF2B5EF4-FFF2-40B4-BE49-F238E27FC236}">
              <a16:creationId xmlns:a16="http://schemas.microsoft.com/office/drawing/2014/main" id="{25107777-5570-462D-A78C-7072AD8724AA}"/>
            </a:ext>
          </a:extLst>
        </xdr:cNvPr>
        <xdr:cNvSpPr txBox="1"/>
      </xdr:nvSpPr>
      <xdr:spPr>
        <a:xfrm>
          <a:off x="18421427" y="18643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2" name="正方形/長方形 861">
          <a:extLst>
            <a:ext uri="{FF2B5EF4-FFF2-40B4-BE49-F238E27FC236}">
              <a16:creationId xmlns:a16="http://schemas.microsoft.com/office/drawing/2014/main" id="{FDACD50D-8664-4B2F-A51B-C70696550C99}"/>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3" name="正方形/長方形 862">
          <a:extLst>
            <a:ext uri="{FF2B5EF4-FFF2-40B4-BE49-F238E27FC236}">
              <a16:creationId xmlns:a16="http://schemas.microsoft.com/office/drawing/2014/main" id="{CC9BA173-2E52-46AD-AA51-04DEA4D9B39B}"/>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4" name="テキスト ボックス 863">
          <a:extLst>
            <a:ext uri="{FF2B5EF4-FFF2-40B4-BE49-F238E27FC236}">
              <a16:creationId xmlns:a16="http://schemas.microsoft.com/office/drawing/2014/main" id="{80760477-CFFD-45EE-9D17-4300000D2F0A}"/>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ほとんどの施設において有形固定資産減価償却率は類似団体内平均値以下となっているが、児童館、公民館については双方とも建設時期が古いため数値が高止まりとなっている。</a:t>
          </a:r>
        </a:p>
        <a:p>
          <a:r>
            <a:rPr kumimoji="1" lang="ja-JP" altLang="en-US" sz="1300">
              <a:latin typeface="ＭＳ Ｐゴシック" panose="020B0600070205080204" pitchFamily="50" charset="-128"/>
              <a:ea typeface="ＭＳ Ｐゴシック" panose="020B0600070205080204" pitchFamily="50" charset="-128"/>
            </a:rPr>
            <a:t>橋梁、公営住宅の有形固定資産減価償却率は類似団体内平均値を大きく下回っている。橋梁については施設数が少なく比較的新しいため平均値より低くなっている。公営住宅については近年若者住宅を整備したことや老朽化した公営住宅を除却することで適正に管理しているためである。</a:t>
          </a:r>
        </a:p>
        <a:p>
          <a:r>
            <a:rPr kumimoji="1" lang="ja-JP" altLang="en-US" sz="1300">
              <a:latin typeface="ＭＳ Ｐゴシック" panose="020B0600070205080204" pitchFamily="50" charset="-128"/>
              <a:ea typeface="ＭＳ Ｐゴシック" panose="020B0600070205080204" pitchFamily="50" charset="-128"/>
            </a:rPr>
            <a:t>一人当たり面積については、ほぼ類似団体内平均値と同水準であり、人口に対して余剰となる施設が少ないと言える。</a:t>
          </a:r>
        </a:p>
        <a:p>
          <a:r>
            <a:rPr kumimoji="1" lang="ja-JP" altLang="en-US" sz="1300">
              <a:latin typeface="ＭＳ Ｐゴシック" panose="020B0600070205080204" pitchFamily="50" charset="-128"/>
              <a:ea typeface="ＭＳ Ｐゴシック" panose="020B0600070205080204" pitchFamily="50" charset="-128"/>
            </a:rPr>
            <a:t>幼稚園等の有形固定資産減価償却率は、平均値を下回っており、これは幼稚園施設を拡張したためで、子育て環境の整備が進んでいると言える。</a:t>
          </a:r>
        </a:p>
        <a:p>
          <a:r>
            <a:rPr kumimoji="1" lang="ja-JP" altLang="en-US" sz="1300">
              <a:latin typeface="ＭＳ Ｐゴシック" panose="020B0600070205080204" pitchFamily="50" charset="-128"/>
              <a:ea typeface="ＭＳ Ｐゴシック" panose="020B0600070205080204" pitchFamily="50" charset="-128"/>
            </a:rPr>
            <a:t>児童館・公民館の有形固定資産減価償却率は、平均値を大きく上回っているが、人口規模に応じた効率的な管理を今後も続ける必要がある。減価償却率、一人当たりの数値が平均値の施設については、整備不要とせず、長期的な施設環境を維持できる取組みを進めていく必要が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B10A118F-EC3F-43D1-97C5-5C44F33FD8A6}"/>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59F47E77-DC9A-4290-BC30-A3E0277D768B}"/>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1A3994FE-4FC9-4767-9E98-97B0DD314127}"/>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6EC7FA23-9500-4E7A-8ED7-819B7271C72C}"/>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福島県磐梯町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C227AD4-DD8D-4543-971A-031C2298B912}"/>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63E5CBF7-A4E3-4340-BCC8-5709C5A84073}"/>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BEBC68EF-D9CD-419D-8B0D-B3D95BCD360D}"/>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51552B78-8D1E-4A8C-9205-2C66A124E391}"/>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2C0DC86A-36C2-457C-81A8-D222BDC26298}"/>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7128AF35-CD3C-440D-8835-7BA49A512B3B}"/>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3,349
3,329
59.77
5,385,382
5,147,648
135,260
2,629,208
5,191,142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25487549-C4A6-4775-9C82-5F854D60459E}"/>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14435C74-F62F-4F2D-A81C-E01AA9125ACF}"/>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87A8DB36-A5D4-49C5-B7C7-833487916BD7}"/>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12.6
81.3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B142FE79-D45D-4578-8CB2-15178E6F5224}"/>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41971FE5-4C8B-4B2C-B778-18BD95EA1CC2}"/>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C9642EFE-A9E1-44B6-85B0-76146117DE0A}"/>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91F06B62-966E-4334-895E-7C2363DAC36F}"/>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22586A27-2A55-4A00-A5C9-75074BF2265F}"/>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B3C87996-F6A8-4B09-B0C0-F5D5AFEBCD72}"/>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33B9D372-9E50-4D65-B48A-D9ECB49A38EE}"/>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22B8746E-B334-493A-AD79-6B804CE7EDB3}"/>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D86D873F-9290-4A4D-8B15-BEA0E2C85E56}"/>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905FC884-2779-45C9-9A4D-B28FA09699B5}"/>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521DF848-CCEE-4BED-BFCA-0CAF9779F98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3A32B0C4-22D2-40AA-B3AA-C283AD6514C9}"/>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5AC9A392-3F76-4F34-96FA-A23B7F2B8088}"/>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215D14A0-A98D-4AF3-8B2A-7D77E014A3A4}"/>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44C7F880-F0C8-4C05-B17E-CBCA12E96602}"/>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D04998AF-70CF-4449-848D-92185981BBDC}"/>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C26AA51-5972-4F90-9C6B-72C87280336D}"/>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D207447-14C2-4CAC-A914-35A0C53052DB}"/>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BF36BD02-FF06-4C13-A196-34431B860447}"/>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D96A721-EC47-4064-BF63-3796912058C7}"/>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BAE42C95-CCA8-42D8-B5CB-3A43082BE4F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3FC318F7-7EA3-4E07-BF70-DFBC1DDA531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839C91EA-5965-457C-969A-944F9475400B}"/>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94F77983-D145-4F1D-ADF8-335C2F638D11}"/>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73411792-99D5-4919-898B-CF1B03810505}"/>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F0E53712-4B11-4B1F-A13C-AC73FB7E45A9}"/>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D3CC2F1D-BB86-4B64-B760-6725D53E4BB9}"/>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4F27AB9D-3658-4BC2-969F-93C28BB2AF1D}"/>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3237E473-0E19-41C0-8D48-135A85137208}"/>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A39D37F7-0497-4FF0-8ADF-B3A41DED3A45}"/>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CF52548A-6632-4933-8D89-7702A77B88DA}"/>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7827CFB3-7235-4D15-8880-3FAB98221C04}"/>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C7FD2D09-1630-4915-9413-17259603ADD3}"/>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D6E1F9AF-064E-45A3-B5DA-578D1AE66245}"/>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6775C4FA-3CFC-46B3-AF09-D54E4CA5ACDC}"/>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336CDCAE-B705-4B31-8CEA-0CF0B8B62C6B}"/>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79BF5F6E-1CA5-452B-B3AF-531A2E7A0A1F}"/>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55142AFE-7615-48F6-AF2F-0EA5D0467F9D}"/>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506129B7-B01A-4B43-995D-CE9FC61F2C95}"/>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A9F39FC9-10A8-4CE9-9FE2-85C0E97601A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32AE0C7D-D123-4F8B-96D3-AAE15DDFD4C3}"/>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FEC29388-E422-4D44-9610-6B100FC5EDE7}"/>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745AF2AE-2C15-4F1D-B48C-2D6D6A26270C}"/>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B0B3AD76-CE36-4DA4-BA1A-E7B53A546CD8}"/>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C0D98471-5555-4A89-ACAE-8C60B2ABAF04}"/>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a:extLst>
            <a:ext uri="{FF2B5EF4-FFF2-40B4-BE49-F238E27FC236}">
              <a16:creationId xmlns:a16="http://schemas.microsoft.com/office/drawing/2014/main" id="{5412AD3F-2292-4E6D-8EFE-D94D3DEAB3BC}"/>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a:extLst>
            <a:ext uri="{FF2B5EF4-FFF2-40B4-BE49-F238E27FC236}">
              <a16:creationId xmlns:a16="http://schemas.microsoft.com/office/drawing/2014/main" id="{A1426EEE-1ABA-4484-B1AB-13E002818F5A}"/>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a:extLst>
            <a:ext uri="{FF2B5EF4-FFF2-40B4-BE49-F238E27FC236}">
              <a16:creationId xmlns:a16="http://schemas.microsoft.com/office/drawing/2014/main" id="{3C70ADE9-ED07-450D-BC9C-FB8009D3D4F8}"/>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a:extLst>
            <a:ext uri="{FF2B5EF4-FFF2-40B4-BE49-F238E27FC236}">
              <a16:creationId xmlns:a16="http://schemas.microsoft.com/office/drawing/2014/main" id="{E5A2E441-E88B-4895-91EA-DB1407C82F7C}"/>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a:extLst>
            <a:ext uri="{FF2B5EF4-FFF2-40B4-BE49-F238E27FC236}">
              <a16:creationId xmlns:a16="http://schemas.microsoft.com/office/drawing/2014/main" id="{1586235E-0639-4509-B84D-A31ED455E82E}"/>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a:extLst>
            <a:ext uri="{FF2B5EF4-FFF2-40B4-BE49-F238E27FC236}">
              <a16:creationId xmlns:a16="http://schemas.microsoft.com/office/drawing/2014/main" id="{DB6C49CE-BC34-4B83-B1C6-47DBCC6FFCBA}"/>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a:extLst>
            <a:ext uri="{FF2B5EF4-FFF2-40B4-BE49-F238E27FC236}">
              <a16:creationId xmlns:a16="http://schemas.microsoft.com/office/drawing/2014/main" id="{A5699478-12A4-4EB1-81BD-9A4666D09F9E}"/>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a:extLst>
            <a:ext uri="{FF2B5EF4-FFF2-40B4-BE49-F238E27FC236}">
              <a16:creationId xmlns:a16="http://schemas.microsoft.com/office/drawing/2014/main" id="{D1EA7E2D-FDCA-4568-9A08-132A6DE7154B}"/>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a:extLst>
            <a:ext uri="{FF2B5EF4-FFF2-40B4-BE49-F238E27FC236}">
              <a16:creationId xmlns:a16="http://schemas.microsoft.com/office/drawing/2014/main" id="{BBEE07BB-EB4A-4C1D-8094-0A91346E44E9}"/>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a:extLst>
            <a:ext uri="{FF2B5EF4-FFF2-40B4-BE49-F238E27FC236}">
              <a16:creationId xmlns:a16="http://schemas.microsoft.com/office/drawing/2014/main" id="{7E2BFD07-4FFF-4544-ADF2-215D9D74888D}"/>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a:extLst>
            <a:ext uri="{FF2B5EF4-FFF2-40B4-BE49-F238E27FC236}">
              <a16:creationId xmlns:a16="http://schemas.microsoft.com/office/drawing/2014/main" id="{60E45B89-E81A-4308-8817-79A9B5F0C045}"/>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a:extLst>
            <a:ext uri="{FF2B5EF4-FFF2-40B4-BE49-F238E27FC236}">
              <a16:creationId xmlns:a16="http://schemas.microsoft.com/office/drawing/2014/main" id="{5BEF7F9E-6BF5-48D9-96CC-F8411D04EF43}"/>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a:extLst>
            <a:ext uri="{FF2B5EF4-FFF2-40B4-BE49-F238E27FC236}">
              <a16:creationId xmlns:a16="http://schemas.microsoft.com/office/drawing/2014/main" id="{C8003F7D-946E-4CB2-A056-C4A571E5DF52}"/>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a:extLst>
            <a:ext uri="{FF2B5EF4-FFF2-40B4-BE49-F238E27FC236}">
              <a16:creationId xmlns:a16="http://schemas.microsoft.com/office/drawing/2014/main" id="{F921D34A-F1DA-42F1-9789-28CCAC9FA251}"/>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35923</xdr:rowOff>
    </xdr:from>
    <xdr:to>
      <xdr:col>24</xdr:col>
      <xdr:colOff>62865</xdr:colOff>
      <xdr:row>64</xdr:row>
      <xdr:rowOff>130628</xdr:rowOff>
    </xdr:to>
    <xdr:cxnSp macro="">
      <xdr:nvCxnSpPr>
        <xdr:cNvPr id="74" name="直線コネクタ 73">
          <a:extLst>
            <a:ext uri="{FF2B5EF4-FFF2-40B4-BE49-F238E27FC236}">
              <a16:creationId xmlns:a16="http://schemas.microsoft.com/office/drawing/2014/main" id="{FC595435-7F9B-492B-AD84-A19159272287}"/>
            </a:ext>
          </a:extLst>
        </xdr:cNvPr>
        <xdr:cNvCxnSpPr/>
      </xdr:nvCxnSpPr>
      <xdr:spPr>
        <a:xfrm flipV="1">
          <a:off x="4634865" y="9637123"/>
          <a:ext cx="0" cy="1466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a:extLst>
            <a:ext uri="{FF2B5EF4-FFF2-40B4-BE49-F238E27FC236}">
              <a16:creationId xmlns:a16="http://schemas.microsoft.com/office/drawing/2014/main" id="{B05715E5-3734-4ECD-8C5B-18709489E5EE}"/>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a:extLst>
            <a:ext uri="{FF2B5EF4-FFF2-40B4-BE49-F238E27FC236}">
              <a16:creationId xmlns:a16="http://schemas.microsoft.com/office/drawing/2014/main" id="{E3648D16-BF6A-4BD1-885B-CACA05DD64C3}"/>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154050</xdr:rowOff>
    </xdr:from>
    <xdr:ext cx="405111" cy="259045"/>
    <xdr:sp macro="" textlink="">
      <xdr:nvSpPr>
        <xdr:cNvPr id="77" name="【体育館・プール】&#10;有形固定資産減価償却率最大値テキスト">
          <a:extLst>
            <a:ext uri="{FF2B5EF4-FFF2-40B4-BE49-F238E27FC236}">
              <a16:creationId xmlns:a16="http://schemas.microsoft.com/office/drawing/2014/main" id="{A31C4276-6E58-4450-A373-480081646DCE}"/>
            </a:ext>
          </a:extLst>
        </xdr:cNvPr>
        <xdr:cNvSpPr txBox="1"/>
      </xdr:nvSpPr>
      <xdr:spPr>
        <a:xfrm>
          <a:off x="4673600" y="9412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35923</xdr:rowOff>
    </xdr:from>
    <xdr:to>
      <xdr:col>24</xdr:col>
      <xdr:colOff>152400</xdr:colOff>
      <xdr:row>56</xdr:row>
      <xdr:rowOff>35923</xdr:rowOff>
    </xdr:to>
    <xdr:cxnSp macro="">
      <xdr:nvCxnSpPr>
        <xdr:cNvPr id="78" name="直線コネクタ 77">
          <a:extLst>
            <a:ext uri="{FF2B5EF4-FFF2-40B4-BE49-F238E27FC236}">
              <a16:creationId xmlns:a16="http://schemas.microsoft.com/office/drawing/2014/main" id="{A943FBE5-554F-4B9F-AA32-5A03D03F09B4}"/>
            </a:ext>
          </a:extLst>
        </xdr:cNvPr>
        <xdr:cNvCxnSpPr/>
      </xdr:nvCxnSpPr>
      <xdr:spPr>
        <a:xfrm>
          <a:off x="4546600" y="9637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171286</xdr:rowOff>
    </xdr:from>
    <xdr:ext cx="405111" cy="259045"/>
    <xdr:sp macro="" textlink="">
      <xdr:nvSpPr>
        <xdr:cNvPr id="79" name="【体育館・プール】&#10;有形固定資産減価償却率平均値テキスト">
          <a:extLst>
            <a:ext uri="{FF2B5EF4-FFF2-40B4-BE49-F238E27FC236}">
              <a16:creationId xmlns:a16="http://schemas.microsoft.com/office/drawing/2014/main" id="{3B81B180-CCF1-47C4-9259-39E38C5EDA08}"/>
            </a:ext>
          </a:extLst>
        </xdr:cNvPr>
        <xdr:cNvSpPr txBox="1"/>
      </xdr:nvSpPr>
      <xdr:spPr>
        <a:xfrm>
          <a:off x="4673600" y="1028683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148409</xdr:rowOff>
    </xdr:from>
    <xdr:to>
      <xdr:col>24</xdr:col>
      <xdr:colOff>114300</xdr:colOff>
      <xdr:row>61</xdr:row>
      <xdr:rowOff>78559</xdr:rowOff>
    </xdr:to>
    <xdr:sp macro="" textlink="">
      <xdr:nvSpPr>
        <xdr:cNvPr id="80" name="フローチャート: 判断 79">
          <a:extLst>
            <a:ext uri="{FF2B5EF4-FFF2-40B4-BE49-F238E27FC236}">
              <a16:creationId xmlns:a16="http://schemas.microsoft.com/office/drawing/2014/main" id="{699EB288-DB85-45C9-91EA-E09FA7D2CBD3}"/>
            </a:ext>
          </a:extLst>
        </xdr:cNvPr>
        <xdr:cNvSpPr/>
      </xdr:nvSpPr>
      <xdr:spPr>
        <a:xfrm>
          <a:off x="4584700" y="1043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4717</xdr:rowOff>
    </xdr:from>
    <xdr:to>
      <xdr:col>20</xdr:col>
      <xdr:colOff>38100</xdr:colOff>
      <xdr:row>60</xdr:row>
      <xdr:rowOff>106317</xdr:rowOff>
    </xdr:to>
    <xdr:sp macro="" textlink="">
      <xdr:nvSpPr>
        <xdr:cNvPr id="81" name="フローチャート: 判断 80">
          <a:extLst>
            <a:ext uri="{FF2B5EF4-FFF2-40B4-BE49-F238E27FC236}">
              <a16:creationId xmlns:a16="http://schemas.microsoft.com/office/drawing/2014/main" id="{213BA8F0-DD32-434C-966E-F003F7027E3E}"/>
            </a:ext>
          </a:extLst>
        </xdr:cNvPr>
        <xdr:cNvSpPr/>
      </xdr:nvSpPr>
      <xdr:spPr>
        <a:xfrm>
          <a:off x="3746500" y="10291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135346</xdr:rowOff>
    </xdr:from>
    <xdr:to>
      <xdr:col>15</xdr:col>
      <xdr:colOff>101600</xdr:colOff>
      <xdr:row>62</xdr:row>
      <xdr:rowOff>65496</xdr:rowOff>
    </xdr:to>
    <xdr:sp macro="" textlink="">
      <xdr:nvSpPr>
        <xdr:cNvPr id="82" name="フローチャート: 判断 81">
          <a:extLst>
            <a:ext uri="{FF2B5EF4-FFF2-40B4-BE49-F238E27FC236}">
              <a16:creationId xmlns:a16="http://schemas.microsoft.com/office/drawing/2014/main" id="{C67100E0-E488-4255-84A2-B201161AB0FA}"/>
            </a:ext>
          </a:extLst>
        </xdr:cNvPr>
        <xdr:cNvSpPr/>
      </xdr:nvSpPr>
      <xdr:spPr>
        <a:xfrm>
          <a:off x="2857500" y="10593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123916</xdr:rowOff>
    </xdr:from>
    <xdr:to>
      <xdr:col>10</xdr:col>
      <xdr:colOff>165100</xdr:colOff>
      <xdr:row>62</xdr:row>
      <xdr:rowOff>54066</xdr:rowOff>
    </xdr:to>
    <xdr:sp macro="" textlink="">
      <xdr:nvSpPr>
        <xdr:cNvPr id="83" name="フローチャート: 判断 82">
          <a:extLst>
            <a:ext uri="{FF2B5EF4-FFF2-40B4-BE49-F238E27FC236}">
              <a16:creationId xmlns:a16="http://schemas.microsoft.com/office/drawing/2014/main" id="{D44B8040-7F91-468C-8552-A7F5B28CBAD7}"/>
            </a:ext>
          </a:extLst>
        </xdr:cNvPr>
        <xdr:cNvSpPr/>
      </xdr:nvSpPr>
      <xdr:spPr>
        <a:xfrm>
          <a:off x="1968500" y="10582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141877</xdr:rowOff>
    </xdr:from>
    <xdr:to>
      <xdr:col>6</xdr:col>
      <xdr:colOff>38100</xdr:colOff>
      <xdr:row>62</xdr:row>
      <xdr:rowOff>72027</xdr:rowOff>
    </xdr:to>
    <xdr:sp macro="" textlink="">
      <xdr:nvSpPr>
        <xdr:cNvPr id="84" name="フローチャート: 判断 83">
          <a:extLst>
            <a:ext uri="{FF2B5EF4-FFF2-40B4-BE49-F238E27FC236}">
              <a16:creationId xmlns:a16="http://schemas.microsoft.com/office/drawing/2014/main" id="{76E41255-38BC-4416-A846-F6B29ADBBE7B}"/>
            </a:ext>
          </a:extLst>
        </xdr:cNvPr>
        <xdr:cNvSpPr/>
      </xdr:nvSpPr>
      <xdr:spPr>
        <a:xfrm>
          <a:off x="1079500" y="10600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ED7242D9-02F1-4905-A5CB-AB3CDD3D087C}"/>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C77C912E-8E2B-4D22-98B6-BB86D2E576D2}"/>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05A3DF96-D5D8-4594-9289-FBDC6FF59BAA}"/>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88593437-EC21-4E0D-AF31-743A3FEA9A91}"/>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a:extLst>
            <a:ext uri="{FF2B5EF4-FFF2-40B4-BE49-F238E27FC236}">
              <a16:creationId xmlns:a16="http://schemas.microsoft.com/office/drawing/2014/main" id="{0FD62286-7A4F-4DA0-A1C0-1E5D7F68D40A}"/>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83094</xdr:rowOff>
    </xdr:from>
    <xdr:to>
      <xdr:col>24</xdr:col>
      <xdr:colOff>114300</xdr:colOff>
      <xdr:row>63</xdr:row>
      <xdr:rowOff>13244</xdr:rowOff>
    </xdr:to>
    <xdr:sp macro="" textlink="">
      <xdr:nvSpPr>
        <xdr:cNvPr id="90" name="楕円 89">
          <a:extLst>
            <a:ext uri="{FF2B5EF4-FFF2-40B4-BE49-F238E27FC236}">
              <a16:creationId xmlns:a16="http://schemas.microsoft.com/office/drawing/2014/main" id="{636AF5C2-E948-4690-9F4E-B78717FBF4BC}"/>
            </a:ext>
          </a:extLst>
        </xdr:cNvPr>
        <xdr:cNvSpPr/>
      </xdr:nvSpPr>
      <xdr:spPr>
        <a:xfrm>
          <a:off x="4584700" y="1071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61521</xdr:rowOff>
    </xdr:from>
    <xdr:ext cx="405111" cy="259045"/>
    <xdr:sp macro="" textlink="">
      <xdr:nvSpPr>
        <xdr:cNvPr id="91" name="【体育館・プール】&#10;有形固定資産減価償却率該当値テキスト">
          <a:extLst>
            <a:ext uri="{FF2B5EF4-FFF2-40B4-BE49-F238E27FC236}">
              <a16:creationId xmlns:a16="http://schemas.microsoft.com/office/drawing/2014/main" id="{D722E3CF-2E39-42BD-8DBC-644004F2E8D4}"/>
            </a:ext>
          </a:extLst>
        </xdr:cNvPr>
        <xdr:cNvSpPr txBox="1"/>
      </xdr:nvSpPr>
      <xdr:spPr>
        <a:xfrm>
          <a:off x="4673600" y="10691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47172</xdr:rowOff>
    </xdr:from>
    <xdr:to>
      <xdr:col>20</xdr:col>
      <xdr:colOff>38100</xdr:colOff>
      <xdr:row>62</xdr:row>
      <xdr:rowOff>148772</xdr:rowOff>
    </xdr:to>
    <xdr:sp macro="" textlink="">
      <xdr:nvSpPr>
        <xdr:cNvPr id="92" name="楕円 91">
          <a:extLst>
            <a:ext uri="{FF2B5EF4-FFF2-40B4-BE49-F238E27FC236}">
              <a16:creationId xmlns:a16="http://schemas.microsoft.com/office/drawing/2014/main" id="{2081578A-8CC4-45D8-AF38-F4C0A5EA694C}"/>
            </a:ext>
          </a:extLst>
        </xdr:cNvPr>
        <xdr:cNvSpPr/>
      </xdr:nvSpPr>
      <xdr:spPr>
        <a:xfrm>
          <a:off x="3746500" y="10677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97972</xdr:rowOff>
    </xdr:from>
    <xdr:to>
      <xdr:col>24</xdr:col>
      <xdr:colOff>63500</xdr:colOff>
      <xdr:row>62</xdr:row>
      <xdr:rowOff>133894</xdr:rowOff>
    </xdr:to>
    <xdr:cxnSp macro="">
      <xdr:nvCxnSpPr>
        <xdr:cNvPr id="93" name="直線コネクタ 92">
          <a:extLst>
            <a:ext uri="{FF2B5EF4-FFF2-40B4-BE49-F238E27FC236}">
              <a16:creationId xmlns:a16="http://schemas.microsoft.com/office/drawing/2014/main" id="{690B2124-56C8-4D24-B2EE-45A0BB6A2BF3}"/>
            </a:ext>
          </a:extLst>
        </xdr:cNvPr>
        <xdr:cNvCxnSpPr/>
      </xdr:nvCxnSpPr>
      <xdr:spPr>
        <a:xfrm>
          <a:off x="3797300" y="10727872"/>
          <a:ext cx="8382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11249</xdr:rowOff>
    </xdr:from>
    <xdr:to>
      <xdr:col>15</xdr:col>
      <xdr:colOff>101600</xdr:colOff>
      <xdr:row>62</xdr:row>
      <xdr:rowOff>112849</xdr:rowOff>
    </xdr:to>
    <xdr:sp macro="" textlink="">
      <xdr:nvSpPr>
        <xdr:cNvPr id="94" name="楕円 93">
          <a:extLst>
            <a:ext uri="{FF2B5EF4-FFF2-40B4-BE49-F238E27FC236}">
              <a16:creationId xmlns:a16="http://schemas.microsoft.com/office/drawing/2014/main" id="{982F72F7-F50F-4BFC-82F1-81FB111E0FEA}"/>
            </a:ext>
          </a:extLst>
        </xdr:cNvPr>
        <xdr:cNvSpPr/>
      </xdr:nvSpPr>
      <xdr:spPr>
        <a:xfrm>
          <a:off x="2857500" y="1064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62049</xdr:rowOff>
    </xdr:from>
    <xdr:to>
      <xdr:col>19</xdr:col>
      <xdr:colOff>177800</xdr:colOff>
      <xdr:row>62</xdr:row>
      <xdr:rowOff>97972</xdr:rowOff>
    </xdr:to>
    <xdr:cxnSp macro="">
      <xdr:nvCxnSpPr>
        <xdr:cNvPr id="95" name="直線コネクタ 94">
          <a:extLst>
            <a:ext uri="{FF2B5EF4-FFF2-40B4-BE49-F238E27FC236}">
              <a16:creationId xmlns:a16="http://schemas.microsoft.com/office/drawing/2014/main" id="{93EA9970-4EDC-483D-A50C-7C57B213621E}"/>
            </a:ext>
          </a:extLst>
        </xdr:cNvPr>
        <xdr:cNvCxnSpPr/>
      </xdr:nvCxnSpPr>
      <xdr:spPr>
        <a:xfrm>
          <a:off x="2908300" y="10691949"/>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146776</xdr:rowOff>
    </xdr:from>
    <xdr:to>
      <xdr:col>10</xdr:col>
      <xdr:colOff>165100</xdr:colOff>
      <xdr:row>62</xdr:row>
      <xdr:rowOff>76926</xdr:rowOff>
    </xdr:to>
    <xdr:sp macro="" textlink="">
      <xdr:nvSpPr>
        <xdr:cNvPr id="96" name="楕円 95">
          <a:extLst>
            <a:ext uri="{FF2B5EF4-FFF2-40B4-BE49-F238E27FC236}">
              <a16:creationId xmlns:a16="http://schemas.microsoft.com/office/drawing/2014/main" id="{DB55929E-AAAE-4E08-A955-0931B4394A52}"/>
            </a:ext>
          </a:extLst>
        </xdr:cNvPr>
        <xdr:cNvSpPr/>
      </xdr:nvSpPr>
      <xdr:spPr>
        <a:xfrm>
          <a:off x="1968500" y="10605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26126</xdr:rowOff>
    </xdr:from>
    <xdr:to>
      <xdr:col>15</xdr:col>
      <xdr:colOff>50800</xdr:colOff>
      <xdr:row>62</xdr:row>
      <xdr:rowOff>62049</xdr:rowOff>
    </xdr:to>
    <xdr:cxnSp macro="">
      <xdr:nvCxnSpPr>
        <xdr:cNvPr id="97" name="直線コネクタ 96">
          <a:extLst>
            <a:ext uri="{FF2B5EF4-FFF2-40B4-BE49-F238E27FC236}">
              <a16:creationId xmlns:a16="http://schemas.microsoft.com/office/drawing/2014/main" id="{FC25768D-D013-4C1A-9A6E-FB512ECEFDB1}"/>
            </a:ext>
          </a:extLst>
        </xdr:cNvPr>
        <xdr:cNvCxnSpPr/>
      </xdr:nvCxnSpPr>
      <xdr:spPr>
        <a:xfrm>
          <a:off x="2019300" y="10656026"/>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110853</xdr:rowOff>
    </xdr:from>
    <xdr:to>
      <xdr:col>6</xdr:col>
      <xdr:colOff>38100</xdr:colOff>
      <xdr:row>62</xdr:row>
      <xdr:rowOff>41003</xdr:rowOff>
    </xdr:to>
    <xdr:sp macro="" textlink="">
      <xdr:nvSpPr>
        <xdr:cNvPr id="98" name="楕円 97">
          <a:extLst>
            <a:ext uri="{FF2B5EF4-FFF2-40B4-BE49-F238E27FC236}">
              <a16:creationId xmlns:a16="http://schemas.microsoft.com/office/drawing/2014/main" id="{89729F91-3299-4538-A596-50A283E0BC91}"/>
            </a:ext>
          </a:extLst>
        </xdr:cNvPr>
        <xdr:cNvSpPr/>
      </xdr:nvSpPr>
      <xdr:spPr>
        <a:xfrm>
          <a:off x="1079500" y="10569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161653</xdr:rowOff>
    </xdr:from>
    <xdr:to>
      <xdr:col>10</xdr:col>
      <xdr:colOff>114300</xdr:colOff>
      <xdr:row>62</xdr:row>
      <xdr:rowOff>26126</xdr:rowOff>
    </xdr:to>
    <xdr:cxnSp macro="">
      <xdr:nvCxnSpPr>
        <xdr:cNvPr id="99" name="直線コネクタ 98">
          <a:extLst>
            <a:ext uri="{FF2B5EF4-FFF2-40B4-BE49-F238E27FC236}">
              <a16:creationId xmlns:a16="http://schemas.microsoft.com/office/drawing/2014/main" id="{EED5BEE0-F7AC-4B30-B9A5-2A0CF8F8A222}"/>
            </a:ext>
          </a:extLst>
        </xdr:cNvPr>
        <xdr:cNvCxnSpPr/>
      </xdr:nvCxnSpPr>
      <xdr:spPr>
        <a:xfrm>
          <a:off x="1130300" y="10620103"/>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122844</xdr:rowOff>
    </xdr:from>
    <xdr:ext cx="405111" cy="259045"/>
    <xdr:sp macro="" textlink="">
      <xdr:nvSpPr>
        <xdr:cNvPr id="100" name="n_1aveValue【体育館・プール】&#10;有形固定資産減価償却率">
          <a:extLst>
            <a:ext uri="{FF2B5EF4-FFF2-40B4-BE49-F238E27FC236}">
              <a16:creationId xmlns:a16="http://schemas.microsoft.com/office/drawing/2014/main" id="{936687E5-796E-4F68-8506-124C1E8EF4CD}"/>
            </a:ext>
          </a:extLst>
        </xdr:cNvPr>
        <xdr:cNvSpPr txBox="1"/>
      </xdr:nvSpPr>
      <xdr:spPr>
        <a:xfrm>
          <a:off x="3582044" y="10066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82023</xdr:rowOff>
    </xdr:from>
    <xdr:ext cx="405111" cy="259045"/>
    <xdr:sp macro="" textlink="">
      <xdr:nvSpPr>
        <xdr:cNvPr id="101" name="n_2aveValue【体育館・プール】&#10;有形固定資産減価償却率">
          <a:extLst>
            <a:ext uri="{FF2B5EF4-FFF2-40B4-BE49-F238E27FC236}">
              <a16:creationId xmlns:a16="http://schemas.microsoft.com/office/drawing/2014/main" id="{054D4785-FBD1-4DE7-970C-C4D333979020}"/>
            </a:ext>
          </a:extLst>
        </xdr:cNvPr>
        <xdr:cNvSpPr txBox="1"/>
      </xdr:nvSpPr>
      <xdr:spPr>
        <a:xfrm>
          <a:off x="2705744" y="103690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70593</xdr:rowOff>
    </xdr:from>
    <xdr:ext cx="405111" cy="259045"/>
    <xdr:sp macro="" textlink="">
      <xdr:nvSpPr>
        <xdr:cNvPr id="102" name="n_3aveValue【体育館・プール】&#10;有形固定資産減価償却率">
          <a:extLst>
            <a:ext uri="{FF2B5EF4-FFF2-40B4-BE49-F238E27FC236}">
              <a16:creationId xmlns:a16="http://schemas.microsoft.com/office/drawing/2014/main" id="{0E89A5D9-6588-4670-9855-A30731A83D41}"/>
            </a:ext>
          </a:extLst>
        </xdr:cNvPr>
        <xdr:cNvSpPr txBox="1"/>
      </xdr:nvSpPr>
      <xdr:spPr>
        <a:xfrm>
          <a:off x="1816744" y="103575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63154</xdr:rowOff>
    </xdr:from>
    <xdr:ext cx="405111" cy="259045"/>
    <xdr:sp macro="" textlink="">
      <xdr:nvSpPr>
        <xdr:cNvPr id="103" name="n_4aveValue【体育館・プール】&#10;有形固定資産減価償却率">
          <a:extLst>
            <a:ext uri="{FF2B5EF4-FFF2-40B4-BE49-F238E27FC236}">
              <a16:creationId xmlns:a16="http://schemas.microsoft.com/office/drawing/2014/main" id="{416857F2-6E54-4ED8-95E3-DB1BAAA269A9}"/>
            </a:ext>
          </a:extLst>
        </xdr:cNvPr>
        <xdr:cNvSpPr txBox="1"/>
      </xdr:nvSpPr>
      <xdr:spPr>
        <a:xfrm>
          <a:off x="927744" y="10693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139899</xdr:rowOff>
    </xdr:from>
    <xdr:ext cx="405111" cy="259045"/>
    <xdr:sp macro="" textlink="">
      <xdr:nvSpPr>
        <xdr:cNvPr id="104" name="n_1mainValue【体育館・プール】&#10;有形固定資産減価償却率">
          <a:extLst>
            <a:ext uri="{FF2B5EF4-FFF2-40B4-BE49-F238E27FC236}">
              <a16:creationId xmlns:a16="http://schemas.microsoft.com/office/drawing/2014/main" id="{0AF51B78-8A60-4D19-9192-5B63B1FCCAB1}"/>
            </a:ext>
          </a:extLst>
        </xdr:cNvPr>
        <xdr:cNvSpPr txBox="1"/>
      </xdr:nvSpPr>
      <xdr:spPr>
        <a:xfrm>
          <a:off x="3582044" y="10769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103976</xdr:rowOff>
    </xdr:from>
    <xdr:ext cx="405111" cy="259045"/>
    <xdr:sp macro="" textlink="">
      <xdr:nvSpPr>
        <xdr:cNvPr id="105" name="n_2mainValue【体育館・プール】&#10;有形固定資産減価償却率">
          <a:extLst>
            <a:ext uri="{FF2B5EF4-FFF2-40B4-BE49-F238E27FC236}">
              <a16:creationId xmlns:a16="http://schemas.microsoft.com/office/drawing/2014/main" id="{CBC63007-F745-4894-A007-1165D15E72A1}"/>
            </a:ext>
          </a:extLst>
        </xdr:cNvPr>
        <xdr:cNvSpPr txBox="1"/>
      </xdr:nvSpPr>
      <xdr:spPr>
        <a:xfrm>
          <a:off x="2705744" y="10733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68053</xdr:rowOff>
    </xdr:from>
    <xdr:ext cx="405111" cy="259045"/>
    <xdr:sp macro="" textlink="">
      <xdr:nvSpPr>
        <xdr:cNvPr id="106" name="n_3mainValue【体育館・プール】&#10;有形固定資産減価償却率">
          <a:extLst>
            <a:ext uri="{FF2B5EF4-FFF2-40B4-BE49-F238E27FC236}">
              <a16:creationId xmlns:a16="http://schemas.microsoft.com/office/drawing/2014/main" id="{5C24D22D-DD18-4A89-B515-F8B6D0058321}"/>
            </a:ext>
          </a:extLst>
        </xdr:cNvPr>
        <xdr:cNvSpPr txBox="1"/>
      </xdr:nvSpPr>
      <xdr:spPr>
        <a:xfrm>
          <a:off x="1816744" y="10697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57530</xdr:rowOff>
    </xdr:from>
    <xdr:ext cx="405111" cy="259045"/>
    <xdr:sp macro="" textlink="">
      <xdr:nvSpPr>
        <xdr:cNvPr id="107" name="n_4mainValue【体育館・プール】&#10;有形固定資産減価償却率">
          <a:extLst>
            <a:ext uri="{FF2B5EF4-FFF2-40B4-BE49-F238E27FC236}">
              <a16:creationId xmlns:a16="http://schemas.microsoft.com/office/drawing/2014/main" id="{798C25B5-1B57-4E3C-B986-C11B33DFB68E}"/>
            </a:ext>
          </a:extLst>
        </xdr:cNvPr>
        <xdr:cNvSpPr txBox="1"/>
      </xdr:nvSpPr>
      <xdr:spPr>
        <a:xfrm>
          <a:off x="927744" y="103445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8" name="正方形/長方形 107">
          <a:extLst>
            <a:ext uri="{FF2B5EF4-FFF2-40B4-BE49-F238E27FC236}">
              <a16:creationId xmlns:a16="http://schemas.microsoft.com/office/drawing/2014/main" id="{0CDE891E-B42F-4B5E-B1F3-CC833C7AF0AD}"/>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9" name="正方形/長方形 108">
          <a:extLst>
            <a:ext uri="{FF2B5EF4-FFF2-40B4-BE49-F238E27FC236}">
              <a16:creationId xmlns:a16="http://schemas.microsoft.com/office/drawing/2014/main" id="{AFCE4FF4-D97B-4496-807B-7BEB8D0D39C9}"/>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10" name="正方形/長方形 109">
          <a:extLst>
            <a:ext uri="{FF2B5EF4-FFF2-40B4-BE49-F238E27FC236}">
              <a16:creationId xmlns:a16="http://schemas.microsoft.com/office/drawing/2014/main" id="{4C1143AC-02DC-4620-94B7-81DB1436586E}"/>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1" name="正方形/長方形 110">
          <a:extLst>
            <a:ext uri="{FF2B5EF4-FFF2-40B4-BE49-F238E27FC236}">
              <a16:creationId xmlns:a16="http://schemas.microsoft.com/office/drawing/2014/main" id="{59A3124D-C41B-43D5-B1A1-5AC251C545E2}"/>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2" name="正方形/長方形 111">
          <a:extLst>
            <a:ext uri="{FF2B5EF4-FFF2-40B4-BE49-F238E27FC236}">
              <a16:creationId xmlns:a16="http://schemas.microsoft.com/office/drawing/2014/main" id="{9FBEEAE5-D01A-461E-9ECD-4C2A92D2380B}"/>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3" name="正方形/長方形 112">
          <a:extLst>
            <a:ext uri="{FF2B5EF4-FFF2-40B4-BE49-F238E27FC236}">
              <a16:creationId xmlns:a16="http://schemas.microsoft.com/office/drawing/2014/main" id="{51AE517C-987E-4D39-A27E-5BDEE0C30252}"/>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4" name="正方形/長方形 113">
          <a:extLst>
            <a:ext uri="{FF2B5EF4-FFF2-40B4-BE49-F238E27FC236}">
              <a16:creationId xmlns:a16="http://schemas.microsoft.com/office/drawing/2014/main" id="{6F1B10F6-AE29-454B-AE7A-559B69D19924}"/>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5" name="正方形/長方形 114">
          <a:extLst>
            <a:ext uri="{FF2B5EF4-FFF2-40B4-BE49-F238E27FC236}">
              <a16:creationId xmlns:a16="http://schemas.microsoft.com/office/drawing/2014/main" id="{3A8D04F3-5C12-4247-9226-E0CD5B55B3AB}"/>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6" name="テキスト ボックス 115">
          <a:extLst>
            <a:ext uri="{FF2B5EF4-FFF2-40B4-BE49-F238E27FC236}">
              <a16:creationId xmlns:a16="http://schemas.microsoft.com/office/drawing/2014/main" id="{E22C526C-3B08-4C4E-88EA-754E29CD5FC9}"/>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7" name="直線コネクタ 116">
          <a:extLst>
            <a:ext uri="{FF2B5EF4-FFF2-40B4-BE49-F238E27FC236}">
              <a16:creationId xmlns:a16="http://schemas.microsoft.com/office/drawing/2014/main" id="{0F933339-6989-42F7-91FB-53684021680F}"/>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8" name="直線コネクタ 117">
          <a:extLst>
            <a:ext uri="{FF2B5EF4-FFF2-40B4-BE49-F238E27FC236}">
              <a16:creationId xmlns:a16="http://schemas.microsoft.com/office/drawing/2014/main" id="{6C31EFC8-B4DE-4C43-98EB-F1DA066C0D8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9" name="テキスト ボックス 118">
          <a:extLst>
            <a:ext uri="{FF2B5EF4-FFF2-40B4-BE49-F238E27FC236}">
              <a16:creationId xmlns:a16="http://schemas.microsoft.com/office/drawing/2014/main" id="{426381AE-7193-4740-8818-EF3EBD391ED8}"/>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20" name="直線コネクタ 119">
          <a:extLst>
            <a:ext uri="{FF2B5EF4-FFF2-40B4-BE49-F238E27FC236}">
              <a16:creationId xmlns:a16="http://schemas.microsoft.com/office/drawing/2014/main" id="{569EF12D-DFF5-47E2-9A7E-82FED66BD62C}"/>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21" name="テキスト ボックス 120">
          <a:extLst>
            <a:ext uri="{FF2B5EF4-FFF2-40B4-BE49-F238E27FC236}">
              <a16:creationId xmlns:a16="http://schemas.microsoft.com/office/drawing/2014/main" id="{1EC81DCD-65BD-455E-A8DE-CCDB687C251E}"/>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22" name="直線コネクタ 121">
          <a:extLst>
            <a:ext uri="{FF2B5EF4-FFF2-40B4-BE49-F238E27FC236}">
              <a16:creationId xmlns:a16="http://schemas.microsoft.com/office/drawing/2014/main" id="{937A0E2C-FB87-4DE7-B22E-538FDCC63D1A}"/>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3" name="テキスト ボックス 122">
          <a:extLst>
            <a:ext uri="{FF2B5EF4-FFF2-40B4-BE49-F238E27FC236}">
              <a16:creationId xmlns:a16="http://schemas.microsoft.com/office/drawing/2014/main" id="{17EBA769-95A1-4F59-BD20-4DB50B6D0324}"/>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4" name="直線コネクタ 123">
          <a:extLst>
            <a:ext uri="{FF2B5EF4-FFF2-40B4-BE49-F238E27FC236}">
              <a16:creationId xmlns:a16="http://schemas.microsoft.com/office/drawing/2014/main" id="{E9F019B1-0135-4B69-8B3F-A1AC96660077}"/>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5" name="テキスト ボックス 124">
          <a:extLst>
            <a:ext uri="{FF2B5EF4-FFF2-40B4-BE49-F238E27FC236}">
              <a16:creationId xmlns:a16="http://schemas.microsoft.com/office/drawing/2014/main" id="{4974A1B2-4436-47BF-A8E1-A939FE94A4DD}"/>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6" name="直線コネクタ 125">
          <a:extLst>
            <a:ext uri="{FF2B5EF4-FFF2-40B4-BE49-F238E27FC236}">
              <a16:creationId xmlns:a16="http://schemas.microsoft.com/office/drawing/2014/main" id="{F02EB081-E576-4976-9FC5-B9BE0B9073AD}"/>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7" name="テキスト ボックス 126">
          <a:extLst>
            <a:ext uri="{FF2B5EF4-FFF2-40B4-BE49-F238E27FC236}">
              <a16:creationId xmlns:a16="http://schemas.microsoft.com/office/drawing/2014/main" id="{69E735C8-1E14-4A78-A048-4431FD057095}"/>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8" name="直線コネクタ 127">
          <a:extLst>
            <a:ext uri="{FF2B5EF4-FFF2-40B4-BE49-F238E27FC236}">
              <a16:creationId xmlns:a16="http://schemas.microsoft.com/office/drawing/2014/main" id="{58F931F4-9FE1-4DA9-BAE5-66091D707E15}"/>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9" name="テキスト ボックス 128">
          <a:extLst>
            <a:ext uri="{FF2B5EF4-FFF2-40B4-BE49-F238E27FC236}">
              <a16:creationId xmlns:a16="http://schemas.microsoft.com/office/drawing/2014/main" id="{59C518F6-5EBA-4238-BD8E-3789F925ACB4}"/>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0" name="【体育館・プール】&#10;一人当たり面積グラフ枠">
          <a:extLst>
            <a:ext uri="{FF2B5EF4-FFF2-40B4-BE49-F238E27FC236}">
              <a16:creationId xmlns:a16="http://schemas.microsoft.com/office/drawing/2014/main" id="{BDCC0A97-81A2-4F81-B3BA-CD3DF5BFBADF}"/>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133350</xdr:rowOff>
    </xdr:from>
    <xdr:to>
      <xdr:col>54</xdr:col>
      <xdr:colOff>189865</xdr:colOff>
      <xdr:row>64</xdr:row>
      <xdr:rowOff>24384</xdr:rowOff>
    </xdr:to>
    <xdr:cxnSp macro="">
      <xdr:nvCxnSpPr>
        <xdr:cNvPr id="131" name="直線コネクタ 130">
          <a:extLst>
            <a:ext uri="{FF2B5EF4-FFF2-40B4-BE49-F238E27FC236}">
              <a16:creationId xmlns:a16="http://schemas.microsoft.com/office/drawing/2014/main" id="{471220A9-1901-426F-B20D-4EC2EC796E0C}"/>
            </a:ext>
          </a:extLst>
        </xdr:cNvPr>
        <xdr:cNvCxnSpPr/>
      </xdr:nvCxnSpPr>
      <xdr:spPr>
        <a:xfrm flipV="1">
          <a:off x="10476865" y="9734550"/>
          <a:ext cx="0" cy="1262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28211</xdr:rowOff>
    </xdr:from>
    <xdr:ext cx="469744" cy="259045"/>
    <xdr:sp macro="" textlink="">
      <xdr:nvSpPr>
        <xdr:cNvPr id="132" name="【体育館・プール】&#10;一人当たり面積最小値テキスト">
          <a:extLst>
            <a:ext uri="{FF2B5EF4-FFF2-40B4-BE49-F238E27FC236}">
              <a16:creationId xmlns:a16="http://schemas.microsoft.com/office/drawing/2014/main" id="{36F4A13C-47A9-40B0-B880-66DC4DBA4468}"/>
            </a:ext>
          </a:extLst>
        </xdr:cNvPr>
        <xdr:cNvSpPr txBox="1"/>
      </xdr:nvSpPr>
      <xdr:spPr>
        <a:xfrm>
          <a:off x="10515600" y="11001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24384</xdr:rowOff>
    </xdr:from>
    <xdr:to>
      <xdr:col>55</xdr:col>
      <xdr:colOff>88900</xdr:colOff>
      <xdr:row>64</xdr:row>
      <xdr:rowOff>24384</xdr:rowOff>
    </xdr:to>
    <xdr:cxnSp macro="">
      <xdr:nvCxnSpPr>
        <xdr:cNvPr id="133" name="直線コネクタ 132">
          <a:extLst>
            <a:ext uri="{FF2B5EF4-FFF2-40B4-BE49-F238E27FC236}">
              <a16:creationId xmlns:a16="http://schemas.microsoft.com/office/drawing/2014/main" id="{5A2CA59D-566F-41E2-AA4F-EB6F2A07FE4C}"/>
            </a:ext>
          </a:extLst>
        </xdr:cNvPr>
        <xdr:cNvCxnSpPr/>
      </xdr:nvCxnSpPr>
      <xdr:spPr>
        <a:xfrm>
          <a:off x="10388600" y="10997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80027</xdr:rowOff>
    </xdr:from>
    <xdr:ext cx="469744" cy="259045"/>
    <xdr:sp macro="" textlink="">
      <xdr:nvSpPr>
        <xdr:cNvPr id="134" name="【体育館・プール】&#10;一人当たり面積最大値テキスト">
          <a:extLst>
            <a:ext uri="{FF2B5EF4-FFF2-40B4-BE49-F238E27FC236}">
              <a16:creationId xmlns:a16="http://schemas.microsoft.com/office/drawing/2014/main" id="{BCCBE6AD-9400-498C-B61C-BF92F1525FF9}"/>
            </a:ext>
          </a:extLst>
        </xdr:cNvPr>
        <xdr:cNvSpPr txBox="1"/>
      </xdr:nvSpPr>
      <xdr:spPr>
        <a:xfrm>
          <a:off x="10515600" y="9509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133350</xdr:rowOff>
    </xdr:from>
    <xdr:to>
      <xdr:col>55</xdr:col>
      <xdr:colOff>88900</xdr:colOff>
      <xdr:row>56</xdr:row>
      <xdr:rowOff>133350</xdr:rowOff>
    </xdr:to>
    <xdr:cxnSp macro="">
      <xdr:nvCxnSpPr>
        <xdr:cNvPr id="135" name="直線コネクタ 134">
          <a:extLst>
            <a:ext uri="{FF2B5EF4-FFF2-40B4-BE49-F238E27FC236}">
              <a16:creationId xmlns:a16="http://schemas.microsoft.com/office/drawing/2014/main" id="{98431AF5-7035-46FB-B24B-3DC2DA4C9312}"/>
            </a:ext>
          </a:extLst>
        </xdr:cNvPr>
        <xdr:cNvCxnSpPr/>
      </xdr:nvCxnSpPr>
      <xdr:spPr>
        <a:xfrm>
          <a:off x="10388600" y="973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27703</xdr:rowOff>
    </xdr:from>
    <xdr:ext cx="469744" cy="259045"/>
    <xdr:sp macro="" textlink="">
      <xdr:nvSpPr>
        <xdr:cNvPr id="136" name="【体育館・プール】&#10;一人当たり面積平均値テキスト">
          <a:extLst>
            <a:ext uri="{FF2B5EF4-FFF2-40B4-BE49-F238E27FC236}">
              <a16:creationId xmlns:a16="http://schemas.microsoft.com/office/drawing/2014/main" id="{4BD0A11A-4BF4-44FC-86B6-4F6F466E9423}"/>
            </a:ext>
          </a:extLst>
        </xdr:cNvPr>
        <xdr:cNvSpPr txBox="1"/>
      </xdr:nvSpPr>
      <xdr:spPr>
        <a:xfrm>
          <a:off x="10515600" y="104861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4826</xdr:rowOff>
    </xdr:from>
    <xdr:to>
      <xdr:col>55</xdr:col>
      <xdr:colOff>50800</xdr:colOff>
      <xdr:row>62</xdr:row>
      <xdr:rowOff>106426</xdr:rowOff>
    </xdr:to>
    <xdr:sp macro="" textlink="">
      <xdr:nvSpPr>
        <xdr:cNvPr id="137" name="フローチャート: 判断 136">
          <a:extLst>
            <a:ext uri="{FF2B5EF4-FFF2-40B4-BE49-F238E27FC236}">
              <a16:creationId xmlns:a16="http://schemas.microsoft.com/office/drawing/2014/main" id="{13D344B0-BF3E-4885-AD0C-F1384E67EDF7}"/>
            </a:ext>
          </a:extLst>
        </xdr:cNvPr>
        <xdr:cNvSpPr/>
      </xdr:nvSpPr>
      <xdr:spPr>
        <a:xfrm>
          <a:off x="10426700" y="10634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157988</xdr:rowOff>
    </xdr:from>
    <xdr:to>
      <xdr:col>50</xdr:col>
      <xdr:colOff>165100</xdr:colOff>
      <xdr:row>62</xdr:row>
      <xdr:rowOff>88138</xdr:rowOff>
    </xdr:to>
    <xdr:sp macro="" textlink="">
      <xdr:nvSpPr>
        <xdr:cNvPr id="138" name="フローチャート: 判断 137">
          <a:extLst>
            <a:ext uri="{FF2B5EF4-FFF2-40B4-BE49-F238E27FC236}">
              <a16:creationId xmlns:a16="http://schemas.microsoft.com/office/drawing/2014/main" id="{894C97B4-6196-4F95-A608-231D402BF123}"/>
            </a:ext>
          </a:extLst>
        </xdr:cNvPr>
        <xdr:cNvSpPr/>
      </xdr:nvSpPr>
      <xdr:spPr>
        <a:xfrm>
          <a:off x="9588500" y="10616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7493</xdr:rowOff>
    </xdr:from>
    <xdr:to>
      <xdr:col>46</xdr:col>
      <xdr:colOff>38100</xdr:colOff>
      <xdr:row>62</xdr:row>
      <xdr:rowOff>109093</xdr:rowOff>
    </xdr:to>
    <xdr:sp macro="" textlink="">
      <xdr:nvSpPr>
        <xdr:cNvPr id="139" name="フローチャート: 判断 138">
          <a:extLst>
            <a:ext uri="{FF2B5EF4-FFF2-40B4-BE49-F238E27FC236}">
              <a16:creationId xmlns:a16="http://schemas.microsoft.com/office/drawing/2014/main" id="{898B6A43-08DB-404B-ADE9-698B4EC15C2C}"/>
            </a:ext>
          </a:extLst>
        </xdr:cNvPr>
        <xdr:cNvSpPr/>
      </xdr:nvSpPr>
      <xdr:spPr>
        <a:xfrm>
          <a:off x="8699500" y="10637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127127</xdr:rowOff>
    </xdr:from>
    <xdr:to>
      <xdr:col>41</xdr:col>
      <xdr:colOff>101600</xdr:colOff>
      <xdr:row>62</xdr:row>
      <xdr:rowOff>57277</xdr:rowOff>
    </xdr:to>
    <xdr:sp macro="" textlink="">
      <xdr:nvSpPr>
        <xdr:cNvPr id="140" name="フローチャート: 判断 139">
          <a:extLst>
            <a:ext uri="{FF2B5EF4-FFF2-40B4-BE49-F238E27FC236}">
              <a16:creationId xmlns:a16="http://schemas.microsoft.com/office/drawing/2014/main" id="{FCDFEF53-B898-4168-AEDC-6FE7BD85F9A5}"/>
            </a:ext>
          </a:extLst>
        </xdr:cNvPr>
        <xdr:cNvSpPr/>
      </xdr:nvSpPr>
      <xdr:spPr>
        <a:xfrm>
          <a:off x="7810500" y="10585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56642</xdr:rowOff>
    </xdr:from>
    <xdr:to>
      <xdr:col>36</xdr:col>
      <xdr:colOff>165100</xdr:colOff>
      <xdr:row>62</xdr:row>
      <xdr:rowOff>158242</xdr:rowOff>
    </xdr:to>
    <xdr:sp macro="" textlink="">
      <xdr:nvSpPr>
        <xdr:cNvPr id="141" name="フローチャート: 判断 140">
          <a:extLst>
            <a:ext uri="{FF2B5EF4-FFF2-40B4-BE49-F238E27FC236}">
              <a16:creationId xmlns:a16="http://schemas.microsoft.com/office/drawing/2014/main" id="{E598AB1D-6177-4007-9D52-55DAFC1C4301}"/>
            </a:ext>
          </a:extLst>
        </xdr:cNvPr>
        <xdr:cNvSpPr/>
      </xdr:nvSpPr>
      <xdr:spPr>
        <a:xfrm>
          <a:off x="6921500" y="10686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47183973-CFAF-479D-A8A0-48052629270C}"/>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6DE2DB5E-BF29-4585-9147-E383F64BA21B}"/>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849ED636-8098-4C79-92C7-57BFF079E4B5}"/>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4AC21399-26AE-4132-B286-ECF5E9659255}"/>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6" name="テキスト ボックス 145">
          <a:extLst>
            <a:ext uri="{FF2B5EF4-FFF2-40B4-BE49-F238E27FC236}">
              <a16:creationId xmlns:a16="http://schemas.microsoft.com/office/drawing/2014/main" id="{7E42EF09-4A79-40E3-A2F9-FF67C804BE48}"/>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137033</xdr:rowOff>
    </xdr:from>
    <xdr:to>
      <xdr:col>55</xdr:col>
      <xdr:colOff>50800</xdr:colOff>
      <xdr:row>63</xdr:row>
      <xdr:rowOff>67183</xdr:rowOff>
    </xdr:to>
    <xdr:sp macro="" textlink="">
      <xdr:nvSpPr>
        <xdr:cNvPr id="147" name="楕円 146">
          <a:extLst>
            <a:ext uri="{FF2B5EF4-FFF2-40B4-BE49-F238E27FC236}">
              <a16:creationId xmlns:a16="http://schemas.microsoft.com/office/drawing/2014/main" id="{C5D607BE-FADA-4605-92CC-CB4FAC92AAB9}"/>
            </a:ext>
          </a:extLst>
        </xdr:cNvPr>
        <xdr:cNvSpPr/>
      </xdr:nvSpPr>
      <xdr:spPr>
        <a:xfrm>
          <a:off x="10426700" y="10766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115460</xdr:rowOff>
    </xdr:from>
    <xdr:ext cx="469744" cy="259045"/>
    <xdr:sp macro="" textlink="">
      <xdr:nvSpPr>
        <xdr:cNvPr id="148" name="【体育館・プール】&#10;一人当たり面積該当値テキスト">
          <a:extLst>
            <a:ext uri="{FF2B5EF4-FFF2-40B4-BE49-F238E27FC236}">
              <a16:creationId xmlns:a16="http://schemas.microsoft.com/office/drawing/2014/main" id="{54A31BCE-D40D-4C3D-883A-9C7E07FB46B9}"/>
            </a:ext>
          </a:extLst>
        </xdr:cNvPr>
        <xdr:cNvSpPr txBox="1"/>
      </xdr:nvSpPr>
      <xdr:spPr>
        <a:xfrm>
          <a:off x="10515600" y="10745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141224</xdr:rowOff>
    </xdr:from>
    <xdr:to>
      <xdr:col>50</xdr:col>
      <xdr:colOff>165100</xdr:colOff>
      <xdr:row>63</xdr:row>
      <xdr:rowOff>71374</xdr:rowOff>
    </xdr:to>
    <xdr:sp macro="" textlink="">
      <xdr:nvSpPr>
        <xdr:cNvPr id="149" name="楕円 148">
          <a:extLst>
            <a:ext uri="{FF2B5EF4-FFF2-40B4-BE49-F238E27FC236}">
              <a16:creationId xmlns:a16="http://schemas.microsoft.com/office/drawing/2014/main" id="{E6761AE6-EC5D-418D-B56C-954B0F1F7D89}"/>
            </a:ext>
          </a:extLst>
        </xdr:cNvPr>
        <xdr:cNvSpPr/>
      </xdr:nvSpPr>
      <xdr:spPr>
        <a:xfrm>
          <a:off x="9588500" y="1077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16383</xdr:rowOff>
    </xdr:from>
    <xdr:to>
      <xdr:col>55</xdr:col>
      <xdr:colOff>0</xdr:colOff>
      <xdr:row>63</xdr:row>
      <xdr:rowOff>20574</xdr:rowOff>
    </xdr:to>
    <xdr:cxnSp macro="">
      <xdr:nvCxnSpPr>
        <xdr:cNvPr id="150" name="直線コネクタ 149">
          <a:extLst>
            <a:ext uri="{FF2B5EF4-FFF2-40B4-BE49-F238E27FC236}">
              <a16:creationId xmlns:a16="http://schemas.microsoft.com/office/drawing/2014/main" id="{89E30F96-F532-42A0-BA7C-B2A0DB55CD62}"/>
            </a:ext>
          </a:extLst>
        </xdr:cNvPr>
        <xdr:cNvCxnSpPr/>
      </xdr:nvCxnSpPr>
      <xdr:spPr>
        <a:xfrm flipV="1">
          <a:off x="9639300" y="10817733"/>
          <a:ext cx="8382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143510</xdr:rowOff>
    </xdr:from>
    <xdr:to>
      <xdr:col>46</xdr:col>
      <xdr:colOff>38100</xdr:colOff>
      <xdr:row>63</xdr:row>
      <xdr:rowOff>73660</xdr:rowOff>
    </xdr:to>
    <xdr:sp macro="" textlink="">
      <xdr:nvSpPr>
        <xdr:cNvPr id="151" name="楕円 150">
          <a:extLst>
            <a:ext uri="{FF2B5EF4-FFF2-40B4-BE49-F238E27FC236}">
              <a16:creationId xmlns:a16="http://schemas.microsoft.com/office/drawing/2014/main" id="{0D4E9BA7-74A1-43AB-829A-686BF32E86AB}"/>
            </a:ext>
          </a:extLst>
        </xdr:cNvPr>
        <xdr:cNvSpPr/>
      </xdr:nvSpPr>
      <xdr:spPr>
        <a:xfrm>
          <a:off x="8699500" y="1077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20574</xdr:rowOff>
    </xdr:from>
    <xdr:to>
      <xdr:col>50</xdr:col>
      <xdr:colOff>114300</xdr:colOff>
      <xdr:row>63</xdr:row>
      <xdr:rowOff>22860</xdr:rowOff>
    </xdr:to>
    <xdr:cxnSp macro="">
      <xdr:nvCxnSpPr>
        <xdr:cNvPr id="152" name="直線コネクタ 151">
          <a:extLst>
            <a:ext uri="{FF2B5EF4-FFF2-40B4-BE49-F238E27FC236}">
              <a16:creationId xmlns:a16="http://schemas.microsoft.com/office/drawing/2014/main" id="{B9041239-1032-4C50-9CCA-4B2C0D02D64A}"/>
            </a:ext>
          </a:extLst>
        </xdr:cNvPr>
        <xdr:cNvCxnSpPr/>
      </xdr:nvCxnSpPr>
      <xdr:spPr>
        <a:xfrm flipV="1">
          <a:off x="8750300" y="1082192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147320</xdr:rowOff>
    </xdr:from>
    <xdr:to>
      <xdr:col>41</xdr:col>
      <xdr:colOff>101600</xdr:colOff>
      <xdr:row>63</xdr:row>
      <xdr:rowOff>77470</xdr:rowOff>
    </xdr:to>
    <xdr:sp macro="" textlink="">
      <xdr:nvSpPr>
        <xdr:cNvPr id="153" name="楕円 152">
          <a:extLst>
            <a:ext uri="{FF2B5EF4-FFF2-40B4-BE49-F238E27FC236}">
              <a16:creationId xmlns:a16="http://schemas.microsoft.com/office/drawing/2014/main" id="{6D7B1AC1-D308-4623-9942-4754F60BCE60}"/>
            </a:ext>
          </a:extLst>
        </xdr:cNvPr>
        <xdr:cNvSpPr/>
      </xdr:nvSpPr>
      <xdr:spPr>
        <a:xfrm>
          <a:off x="7810500" y="1077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22860</xdr:rowOff>
    </xdr:from>
    <xdr:to>
      <xdr:col>45</xdr:col>
      <xdr:colOff>177800</xdr:colOff>
      <xdr:row>63</xdr:row>
      <xdr:rowOff>26670</xdr:rowOff>
    </xdr:to>
    <xdr:cxnSp macro="">
      <xdr:nvCxnSpPr>
        <xdr:cNvPr id="154" name="直線コネクタ 153">
          <a:extLst>
            <a:ext uri="{FF2B5EF4-FFF2-40B4-BE49-F238E27FC236}">
              <a16:creationId xmlns:a16="http://schemas.microsoft.com/office/drawing/2014/main" id="{1FC2A5A0-DAA9-4CC8-9983-6EE181A3EDBC}"/>
            </a:ext>
          </a:extLst>
        </xdr:cNvPr>
        <xdr:cNvCxnSpPr/>
      </xdr:nvCxnSpPr>
      <xdr:spPr>
        <a:xfrm flipV="1">
          <a:off x="7861300" y="1082421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149225</xdr:rowOff>
    </xdr:from>
    <xdr:to>
      <xdr:col>36</xdr:col>
      <xdr:colOff>165100</xdr:colOff>
      <xdr:row>63</xdr:row>
      <xdr:rowOff>79375</xdr:rowOff>
    </xdr:to>
    <xdr:sp macro="" textlink="">
      <xdr:nvSpPr>
        <xdr:cNvPr id="155" name="楕円 154">
          <a:extLst>
            <a:ext uri="{FF2B5EF4-FFF2-40B4-BE49-F238E27FC236}">
              <a16:creationId xmlns:a16="http://schemas.microsoft.com/office/drawing/2014/main" id="{54C4E411-3539-446B-BEDD-8B09B1207F85}"/>
            </a:ext>
          </a:extLst>
        </xdr:cNvPr>
        <xdr:cNvSpPr/>
      </xdr:nvSpPr>
      <xdr:spPr>
        <a:xfrm>
          <a:off x="6921500" y="10779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26670</xdr:rowOff>
    </xdr:from>
    <xdr:to>
      <xdr:col>41</xdr:col>
      <xdr:colOff>50800</xdr:colOff>
      <xdr:row>63</xdr:row>
      <xdr:rowOff>28575</xdr:rowOff>
    </xdr:to>
    <xdr:cxnSp macro="">
      <xdr:nvCxnSpPr>
        <xdr:cNvPr id="156" name="直線コネクタ 155">
          <a:extLst>
            <a:ext uri="{FF2B5EF4-FFF2-40B4-BE49-F238E27FC236}">
              <a16:creationId xmlns:a16="http://schemas.microsoft.com/office/drawing/2014/main" id="{866A52A2-63D5-4DC1-B568-4DA169AEF0A1}"/>
            </a:ext>
          </a:extLst>
        </xdr:cNvPr>
        <xdr:cNvCxnSpPr/>
      </xdr:nvCxnSpPr>
      <xdr:spPr>
        <a:xfrm flipV="1">
          <a:off x="6972300" y="1082802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104665</xdr:rowOff>
    </xdr:from>
    <xdr:ext cx="469744" cy="259045"/>
    <xdr:sp macro="" textlink="">
      <xdr:nvSpPr>
        <xdr:cNvPr id="157" name="n_1aveValue【体育館・プール】&#10;一人当たり面積">
          <a:extLst>
            <a:ext uri="{FF2B5EF4-FFF2-40B4-BE49-F238E27FC236}">
              <a16:creationId xmlns:a16="http://schemas.microsoft.com/office/drawing/2014/main" id="{E4B8F923-0362-43A0-A90F-4D30E7B78F0D}"/>
            </a:ext>
          </a:extLst>
        </xdr:cNvPr>
        <xdr:cNvSpPr txBox="1"/>
      </xdr:nvSpPr>
      <xdr:spPr>
        <a:xfrm>
          <a:off x="9391727" y="10391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125620</xdr:rowOff>
    </xdr:from>
    <xdr:ext cx="469744" cy="259045"/>
    <xdr:sp macro="" textlink="">
      <xdr:nvSpPr>
        <xdr:cNvPr id="158" name="n_2aveValue【体育館・プール】&#10;一人当たり面積">
          <a:extLst>
            <a:ext uri="{FF2B5EF4-FFF2-40B4-BE49-F238E27FC236}">
              <a16:creationId xmlns:a16="http://schemas.microsoft.com/office/drawing/2014/main" id="{3CC6C754-B9B2-4773-A95C-FD7C6F2023D7}"/>
            </a:ext>
          </a:extLst>
        </xdr:cNvPr>
        <xdr:cNvSpPr txBox="1"/>
      </xdr:nvSpPr>
      <xdr:spPr>
        <a:xfrm>
          <a:off x="8515427" y="10412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73804</xdr:rowOff>
    </xdr:from>
    <xdr:ext cx="469744" cy="259045"/>
    <xdr:sp macro="" textlink="">
      <xdr:nvSpPr>
        <xdr:cNvPr id="159" name="n_3aveValue【体育館・プール】&#10;一人当たり面積">
          <a:extLst>
            <a:ext uri="{FF2B5EF4-FFF2-40B4-BE49-F238E27FC236}">
              <a16:creationId xmlns:a16="http://schemas.microsoft.com/office/drawing/2014/main" id="{7BA64E09-E0B0-43FF-863E-A22B0E3D3CA2}"/>
            </a:ext>
          </a:extLst>
        </xdr:cNvPr>
        <xdr:cNvSpPr txBox="1"/>
      </xdr:nvSpPr>
      <xdr:spPr>
        <a:xfrm>
          <a:off x="7626427" y="10360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3319</xdr:rowOff>
    </xdr:from>
    <xdr:ext cx="469744" cy="259045"/>
    <xdr:sp macro="" textlink="">
      <xdr:nvSpPr>
        <xdr:cNvPr id="160" name="n_4aveValue【体育館・プール】&#10;一人当たり面積">
          <a:extLst>
            <a:ext uri="{FF2B5EF4-FFF2-40B4-BE49-F238E27FC236}">
              <a16:creationId xmlns:a16="http://schemas.microsoft.com/office/drawing/2014/main" id="{3CA63DD4-F357-4883-AC8F-30E904063FB0}"/>
            </a:ext>
          </a:extLst>
        </xdr:cNvPr>
        <xdr:cNvSpPr txBox="1"/>
      </xdr:nvSpPr>
      <xdr:spPr>
        <a:xfrm>
          <a:off x="6737427" y="10461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62501</xdr:rowOff>
    </xdr:from>
    <xdr:ext cx="469744" cy="259045"/>
    <xdr:sp macro="" textlink="">
      <xdr:nvSpPr>
        <xdr:cNvPr id="161" name="n_1mainValue【体育館・プール】&#10;一人当たり面積">
          <a:extLst>
            <a:ext uri="{FF2B5EF4-FFF2-40B4-BE49-F238E27FC236}">
              <a16:creationId xmlns:a16="http://schemas.microsoft.com/office/drawing/2014/main" id="{CC01B66B-0274-443B-ACC0-CFAB2A10B10C}"/>
            </a:ext>
          </a:extLst>
        </xdr:cNvPr>
        <xdr:cNvSpPr txBox="1"/>
      </xdr:nvSpPr>
      <xdr:spPr>
        <a:xfrm>
          <a:off x="9391727" y="10863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64787</xdr:rowOff>
    </xdr:from>
    <xdr:ext cx="469744" cy="259045"/>
    <xdr:sp macro="" textlink="">
      <xdr:nvSpPr>
        <xdr:cNvPr id="162" name="n_2mainValue【体育館・プール】&#10;一人当たり面積">
          <a:extLst>
            <a:ext uri="{FF2B5EF4-FFF2-40B4-BE49-F238E27FC236}">
              <a16:creationId xmlns:a16="http://schemas.microsoft.com/office/drawing/2014/main" id="{20AA680F-84E9-456D-882B-C9B20D383AE1}"/>
            </a:ext>
          </a:extLst>
        </xdr:cNvPr>
        <xdr:cNvSpPr txBox="1"/>
      </xdr:nvSpPr>
      <xdr:spPr>
        <a:xfrm>
          <a:off x="8515427" y="10866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68597</xdr:rowOff>
    </xdr:from>
    <xdr:ext cx="469744" cy="259045"/>
    <xdr:sp macro="" textlink="">
      <xdr:nvSpPr>
        <xdr:cNvPr id="163" name="n_3mainValue【体育館・プール】&#10;一人当たり面積">
          <a:extLst>
            <a:ext uri="{FF2B5EF4-FFF2-40B4-BE49-F238E27FC236}">
              <a16:creationId xmlns:a16="http://schemas.microsoft.com/office/drawing/2014/main" id="{06A5B88E-78CE-4F9C-B3D0-033AC66CAE63}"/>
            </a:ext>
          </a:extLst>
        </xdr:cNvPr>
        <xdr:cNvSpPr txBox="1"/>
      </xdr:nvSpPr>
      <xdr:spPr>
        <a:xfrm>
          <a:off x="7626427" y="1086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70502</xdr:rowOff>
    </xdr:from>
    <xdr:ext cx="469744" cy="259045"/>
    <xdr:sp macro="" textlink="">
      <xdr:nvSpPr>
        <xdr:cNvPr id="164" name="n_4mainValue【体育館・プール】&#10;一人当たり面積">
          <a:extLst>
            <a:ext uri="{FF2B5EF4-FFF2-40B4-BE49-F238E27FC236}">
              <a16:creationId xmlns:a16="http://schemas.microsoft.com/office/drawing/2014/main" id="{5DDE4BBF-E578-4345-AD35-40895B29A91A}"/>
            </a:ext>
          </a:extLst>
        </xdr:cNvPr>
        <xdr:cNvSpPr txBox="1"/>
      </xdr:nvSpPr>
      <xdr:spPr>
        <a:xfrm>
          <a:off x="6737427" y="10871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5" name="正方形/長方形 164">
          <a:extLst>
            <a:ext uri="{FF2B5EF4-FFF2-40B4-BE49-F238E27FC236}">
              <a16:creationId xmlns:a16="http://schemas.microsoft.com/office/drawing/2014/main" id="{7445F6C1-B3CE-432D-8C26-1D56BE724C57}"/>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6" name="正方形/長方形 165">
          <a:extLst>
            <a:ext uri="{FF2B5EF4-FFF2-40B4-BE49-F238E27FC236}">
              <a16:creationId xmlns:a16="http://schemas.microsoft.com/office/drawing/2014/main" id="{28B368B6-D626-4A98-8407-8A77CECAB512}"/>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7" name="正方形/長方形 166">
          <a:extLst>
            <a:ext uri="{FF2B5EF4-FFF2-40B4-BE49-F238E27FC236}">
              <a16:creationId xmlns:a16="http://schemas.microsoft.com/office/drawing/2014/main" id="{D4858BFC-3887-4EDC-8E28-9B7344F90237}"/>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8" name="正方形/長方形 167">
          <a:extLst>
            <a:ext uri="{FF2B5EF4-FFF2-40B4-BE49-F238E27FC236}">
              <a16:creationId xmlns:a16="http://schemas.microsoft.com/office/drawing/2014/main" id="{E18824DC-5DCD-420E-AE70-EDB4B7E8A233}"/>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9" name="正方形/長方形 168">
          <a:extLst>
            <a:ext uri="{FF2B5EF4-FFF2-40B4-BE49-F238E27FC236}">
              <a16:creationId xmlns:a16="http://schemas.microsoft.com/office/drawing/2014/main" id="{B02FC149-00A0-4D39-BB40-0E4AB4C9C22C}"/>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0" name="正方形/長方形 169">
          <a:extLst>
            <a:ext uri="{FF2B5EF4-FFF2-40B4-BE49-F238E27FC236}">
              <a16:creationId xmlns:a16="http://schemas.microsoft.com/office/drawing/2014/main" id="{B0B3E8E9-DBBF-4460-ACB3-61D783C70FC9}"/>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1" name="正方形/長方形 170">
          <a:extLst>
            <a:ext uri="{FF2B5EF4-FFF2-40B4-BE49-F238E27FC236}">
              <a16:creationId xmlns:a16="http://schemas.microsoft.com/office/drawing/2014/main" id="{BA6FF893-6787-44B1-86C5-80F757294718}"/>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2" name="正方形/長方形 171">
          <a:extLst>
            <a:ext uri="{FF2B5EF4-FFF2-40B4-BE49-F238E27FC236}">
              <a16:creationId xmlns:a16="http://schemas.microsoft.com/office/drawing/2014/main" id="{DD362457-D499-4858-8224-26F8DCD763DF}"/>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3" name="テキスト ボックス 172">
          <a:extLst>
            <a:ext uri="{FF2B5EF4-FFF2-40B4-BE49-F238E27FC236}">
              <a16:creationId xmlns:a16="http://schemas.microsoft.com/office/drawing/2014/main" id="{4F44329C-862E-4A14-8F5D-88FCD43B2E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4" name="直線コネクタ 173">
          <a:extLst>
            <a:ext uri="{FF2B5EF4-FFF2-40B4-BE49-F238E27FC236}">
              <a16:creationId xmlns:a16="http://schemas.microsoft.com/office/drawing/2014/main" id="{54094CE5-CA02-4B1B-B8D8-A9CA649B1019}"/>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5" name="テキスト ボックス 174">
          <a:extLst>
            <a:ext uri="{FF2B5EF4-FFF2-40B4-BE49-F238E27FC236}">
              <a16:creationId xmlns:a16="http://schemas.microsoft.com/office/drawing/2014/main" id="{81942FD3-B0E2-4F30-BFCA-F455E55E264F}"/>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176" name="直線コネクタ 175">
          <a:extLst>
            <a:ext uri="{FF2B5EF4-FFF2-40B4-BE49-F238E27FC236}">
              <a16:creationId xmlns:a16="http://schemas.microsoft.com/office/drawing/2014/main" id="{3137C30A-928F-4DD4-9A5A-393F54FF8F8F}"/>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177" name="テキスト ボックス 176">
          <a:extLst>
            <a:ext uri="{FF2B5EF4-FFF2-40B4-BE49-F238E27FC236}">
              <a16:creationId xmlns:a16="http://schemas.microsoft.com/office/drawing/2014/main" id="{CB8C751A-EF80-4A49-9197-A5990F9A20F9}"/>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78" name="直線コネクタ 177">
          <a:extLst>
            <a:ext uri="{FF2B5EF4-FFF2-40B4-BE49-F238E27FC236}">
              <a16:creationId xmlns:a16="http://schemas.microsoft.com/office/drawing/2014/main" id="{6AA68D85-DB3D-469C-A23E-301055212E53}"/>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79" name="テキスト ボックス 178">
          <a:extLst>
            <a:ext uri="{FF2B5EF4-FFF2-40B4-BE49-F238E27FC236}">
              <a16:creationId xmlns:a16="http://schemas.microsoft.com/office/drawing/2014/main" id="{F538061A-A3E1-401F-BB24-E6FACDAFF7A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80" name="直線コネクタ 179">
          <a:extLst>
            <a:ext uri="{FF2B5EF4-FFF2-40B4-BE49-F238E27FC236}">
              <a16:creationId xmlns:a16="http://schemas.microsoft.com/office/drawing/2014/main" id="{14D06C71-DA94-41AF-8972-CB531A795B6D}"/>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81" name="テキスト ボックス 180">
          <a:extLst>
            <a:ext uri="{FF2B5EF4-FFF2-40B4-BE49-F238E27FC236}">
              <a16:creationId xmlns:a16="http://schemas.microsoft.com/office/drawing/2014/main" id="{3B025015-C012-4C65-8AB4-5A5540A71019}"/>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82" name="直線コネクタ 181">
          <a:extLst>
            <a:ext uri="{FF2B5EF4-FFF2-40B4-BE49-F238E27FC236}">
              <a16:creationId xmlns:a16="http://schemas.microsoft.com/office/drawing/2014/main" id="{635CC2C2-1190-4693-BE7A-6AC1C0101651}"/>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83" name="テキスト ボックス 182">
          <a:extLst>
            <a:ext uri="{FF2B5EF4-FFF2-40B4-BE49-F238E27FC236}">
              <a16:creationId xmlns:a16="http://schemas.microsoft.com/office/drawing/2014/main" id="{F8C1BB4D-6681-4B78-BDD1-C5C54B2CFA9F}"/>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84" name="直線コネクタ 183">
          <a:extLst>
            <a:ext uri="{FF2B5EF4-FFF2-40B4-BE49-F238E27FC236}">
              <a16:creationId xmlns:a16="http://schemas.microsoft.com/office/drawing/2014/main" id="{872EA6F6-B43F-4457-B157-03A211AAE842}"/>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85" name="テキスト ボックス 184">
          <a:extLst>
            <a:ext uri="{FF2B5EF4-FFF2-40B4-BE49-F238E27FC236}">
              <a16:creationId xmlns:a16="http://schemas.microsoft.com/office/drawing/2014/main" id="{00B05977-8D23-40A8-A5A6-CD25A07728F9}"/>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86" name="直線コネクタ 185">
          <a:extLst>
            <a:ext uri="{FF2B5EF4-FFF2-40B4-BE49-F238E27FC236}">
              <a16:creationId xmlns:a16="http://schemas.microsoft.com/office/drawing/2014/main" id="{82764A9D-8A0F-4070-A8E8-55DF955A3215}"/>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187" name="テキスト ボックス 186">
          <a:extLst>
            <a:ext uri="{FF2B5EF4-FFF2-40B4-BE49-F238E27FC236}">
              <a16:creationId xmlns:a16="http://schemas.microsoft.com/office/drawing/2014/main" id="{643EDC0E-30D1-4AFD-B526-4FCDDA119FBA}"/>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8" name="直線コネクタ 187">
          <a:extLst>
            <a:ext uri="{FF2B5EF4-FFF2-40B4-BE49-F238E27FC236}">
              <a16:creationId xmlns:a16="http://schemas.microsoft.com/office/drawing/2014/main" id="{4F08BC48-7955-4A72-A5CD-F9283620A1B7}"/>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89" name="【福祉施設】&#10;有形固定資産減価償却率グラフ枠">
          <a:extLst>
            <a:ext uri="{FF2B5EF4-FFF2-40B4-BE49-F238E27FC236}">
              <a16:creationId xmlns:a16="http://schemas.microsoft.com/office/drawing/2014/main" id="{712A665D-6B73-4CC5-8EF7-445DF35827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77288</xdr:rowOff>
    </xdr:from>
    <xdr:to>
      <xdr:col>24</xdr:col>
      <xdr:colOff>62865</xdr:colOff>
      <xdr:row>86</xdr:row>
      <xdr:rowOff>83820</xdr:rowOff>
    </xdr:to>
    <xdr:cxnSp macro="">
      <xdr:nvCxnSpPr>
        <xdr:cNvPr id="190" name="直線コネクタ 189">
          <a:extLst>
            <a:ext uri="{FF2B5EF4-FFF2-40B4-BE49-F238E27FC236}">
              <a16:creationId xmlns:a16="http://schemas.microsoft.com/office/drawing/2014/main" id="{64DC0963-F244-4B4D-8011-37FAA6EC21AA}"/>
            </a:ext>
          </a:extLst>
        </xdr:cNvPr>
        <xdr:cNvCxnSpPr/>
      </xdr:nvCxnSpPr>
      <xdr:spPr>
        <a:xfrm flipV="1">
          <a:off x="4634865" y="13450388"/>
          <a:ext cx="0" cy="1378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87647</xdr:rowOff>
    </xdr:from>
    <xdr:ext cx="405111" cy="259045"/>
    <xdr:sp macro="" textlink="">
      <xdr:nvSpPr>
        <xdr:cNvPr id="191" name="【福祉施設】&#10;有形固定資産減価償却率最小値テキスト">
          <a:extLst>
            <a:ext uri="{FF2B5EF4-FFF2-40B4-BE49-F238E27FC236}">
              <a16:creationId xmlns:a16="http://schemas.microsoft.com/office/drawing/2014/main" id="{48936B62-F4B2-4AE6-B4BD-B84A78898FE4}"/>
            </a:ext>
          </a:extLst>
        </xdr:cNvPr>
        <xdr:cNvSpPr txBox="1"/>
      </xdr:nvSpPr>
      <xdr:spPr>
        <a:xfrm>
          <a:off x="4673600" y="1483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83820</xdr:rowOff>
    </xdr:from>
    <xdr:to>
      <xdr:col>24</xdr:col>
      <xdr:colOff>152400</xdr:colOff>
      <xdr:row>86</xdr:row>
      <xdr:rowOff>83820</xdr:rowOff>
    </xdr:to>
    <xdr:cxnSp macro="">
      <xdr:nvCxnSpPr>
        <xdr:cNvPr id="192" name="直線コネクタ 191">
          <a:extLst>
            <a:ext uri="{FF2B5EF4-FFF2-40B4-BE49-F238E27FC236}">
              <a16:creationId xmlns:a16="http://schemas.microsoft.com/office/drawing/2014/main" id="{477BF242-72E1-49DD-9F40-DE4D86C66307}"/>
            </a:ext>
          </a:extLst>
        </xdr:cNvPr>
        <xdr:cNvCxnSpPr/>
      </xdr:nvCxnSpPr>
      <xdr:spPr>
        <a:xfrm>
          <a:off x="4546600" y="1482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23965</xdr:rowOff>
    </xdr:from>
    <xdr:ext cx="405111" cy="259045"/>
    <xdr:sp macro="" textlink="">
      <xdr:nvSpPr>
        <xdr:cNvPr id="193" name="【福祉施設】&#10;有形固定資産減価償却率最大値テキスト">
          <a:extLst>
            <a:ext uri="{FF2B5EF4-FFF2-40B4-BE49-F238E27FC236}">
              <a16:creationId xmlns:a16="http://schemas.microsoft.com/office/drawing/2014/main" id="{28D06788-29BF-40F9-9E39-B9BF0E36668F}"/>
            </a:ext>
          </a:extLst>
        </xdr:cNvPr>
        <xdr:cNvSpPr txBox="1"/>
      </xdr:nvSpPr>
      <xdr:spPr>
        <a:xfrm>
          <a:off x="4673600" y="13225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77288</xdr:rowOff>
    </xdr:from>
    <xdr:to>
      <xdr:col>24</xdr:col>
      <xdr:colOff>152400</xdr:colOff>
      <xdr:row>78</xdr:row>
      <xdr:rowOff>77288</xdr:rowOff>
    </xdr:to>
    <xdr:cxnSp macro="">
      <xdr:nvCxnSpPr>
        <xdr:cNvPr id="194" name="直線コネクタ 193">
          <a:extLst>
            <a:ext uri="{FF2B5EF4-FFF2-40B4-BE49-F238E27FC236}">
              <a16:creationId xmlns:a16="http://schemas.microsoft.com/office/drawing/2014/main" id="{E113CE5C-1762-4464-B2FE-6A4718E0A81D}"/>
            </a:ext>
          </a:extLst>
        </xdr:cNvPr>
        <xdr:cNvCxnSpPr/>
      </xdr:nvCxnSpPr>
      <xdr:spPr>
        <a:xfrm>
          <a:off x="4546600" y="13450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165298</xdr:rowOff>
    </xdr:from>
    <xdr:ext cx="405111" cy="259045"/>
    <xdr:sp macro="" textlink="">
      <xdr:nvSpPr>
        <xdr:cNvPr id="195" name="【福祉施設】&#10;有形固定資産減価償却率平均値テキスト">
          <a:extLst>
            <a:ext uri="{FF2B5EF4-FFF2-40B4-BE49-F238E27FC236}">
              <a16:creationId xmlns:a16="http://schemas.microsoft.com/office/drawing/2014/main" id="{3DF46E92-9A11-486A-83F2-A81970DE5AB6}"/>
            </a:ext>
          </a:extLst>
        </xdr:cNvPr>
        <xdr:cNvSpPr txBox="1"/>
      </xdr:nvSpPr>
      <xdr:spPr>
        <a:xfrm>
          <a:off x="4673600" y="1388129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142421</xdr:rowOff>
    </xdr:from>
    <xdr:to>
      <xdr:col>24</xdr:col>
      <xdr:colOff>114300</xdr:colOff>
      <xdr:row>82</xdr:row>
      <xdr:rowOff>72571</xdr:rowOff>
    </xdr:to>
    <xdr:sp macro="" textlink="">
      <xdr:nvSpPr>
        <xdr:cNvPr id="196" name="フローチャート: 判断 195">
          <a:extLst>
            <a:ext uri="{FF2B5EF4-FFF2-40B4-BE49-F238E27FC236}">
              <a16:creationId xmlns:a16="http://schemas.microsoft.com/office/drawing/2014/main" id="{350A321F-B59F-4945-AC65-2257D2C65871}"/>
            </a:ext>
          </a:extLst>
        </xdr:cNvPr>
        <xdr:cNvSpPr/>
      </xdr:nvSpPr>
      <xdr:spPr>
        <a:xfrm>
          <a:off x="4584700" y="1402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8527</xdr:rowOff>
    </xdr:from>
    <xdr:to>
      <xdr:col>20</xdr:col>
      <xdr:colOff>38100</xdr:colOff>
      <xdr:row>82</xdr:row>
      <xdr:rowOff>110127</xdr:rowOff>
    </xdr:to>
    <xdr:sp macro="" textlink="">
      <xdr:nvSpPr>
        <xdr:cNvPr id="197" name="フローチャート: 判断 196">
          <a:extLst>
            <a:ext uri="{FF2B5EF4-FFF2-40B4-BE49-F238E27FC236}">
              <a16:creationId xmlns:a16="http://schemas.microsoft.com/office/drawing/2014/main" id="{D625D49D-A676-4298-B978-4A075AA11938}"/>
            </a:ext>
          </a:extLst>
        </xdr:cNvPr>
        <xdr:cNvSpPr/>
      </xdr:nvSpPr>
      <xdr:spPr>
        <a:xfrm>
          <a:off x="3746500" y="1406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33020</xdr:rowOff>
    </xdr:from>
    <xdr:to>
      <xdr:col>15</xdr:col>
      <xdr:colOff>101600</xdr:colOff>
      <xdr:row>82</xdr:row>
      <xdr:rowOff>134620</xdr:rowOff>
    </xdr:to>
    <xdr:sp macro="" textlink="">
      <xdr:nvSpPr>
        <xdr:cNvPr id="198" name="フローチャート: 判断 197">
          <a:extLst>
            <a:ext uri="{FF2B5EF4-FFF2-40B4-BE49-F238E27FC236}">
              <a16:creationId xmlns:a16="http://schemas.microsoft.com/office/drawing/2014/main" id="{7E8939B4-AEA0-4571-B4EF-8F14726782DB}"/>
            </a:ext>
          </a:extLst>
        </xdr:cNvPr>
        <xdr:cNvSpPr/>
      </xdr:nvSpPr>
      <xdr:spPr>
        <a:xfrm>
          <a:off x="2857500" y="1409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160382</xdr:rowOff>
    </xdr:from>
    <xdr:to>
      <xdr:col>10</xdr:col>
      <xdr:colOff>165100</xdr:colOff>
      <xdr:row>82</xdr:row>
      <xdr:rowOff>90532</xdr:rowOff>
    </xdr:to>
    <xdr:sp macro="" textlink="">
      <xdr:nvSpPr>
        <xdr:cNvPr id="199" name="フローチャート: 判断 198">
          <a:extLst>
            <a:ext uri="{FF2B5EF4-FFF2-40B4-BE49-F238E27FC236}">
              <a16:creationId xmlns:a16="http://schemas.microsoft.com/office/drawing/2014/main" id="{4617CE1A-13CE-4ACB-B60F-A14F6A41F257}"/>
            </a:ext>
          </a:extLst>
        </xdr:cNvPr>
        <xdr:cNvSpPr/>
      </xdr:nvSpPr>
      <xdr:spPr>
        <a:xfrm>
          <a:off x="1968500" y="14047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145687</xdr:rowOff>
    </xdr:from>
    <xdr:to>
      <xdr:col>6</xdr:col>
      <xdr:colOff>38100</xdr:colOff>
      <xdr:row>82</xdr:row>
      <xdr:rowOff>75837</xdr:rowOff>
    </xdr:to>
    <xdr:sp macro="" textlink="">
      <xdr:nvSpPr>
        <xdr:cNvPr id="200" name="フローチャート: 判断 199">
          <a:extLst>
            <a:ext uri="{FF2B5EF4-FFF2-40B4-BE49-F238E27FC236}">
              <a16:creationId xmlns:a16="http://schemas.microsoft.com/office/drawing/2014/main" id="{3943C1B0-2934-4BCB-97B3-8609ECC72532}"/>
            </a:ext>
          </a:extLst>
        </xdr:cNvPr>
        <xdr:cNvSpPr/>
      </xdr:nvSpPr>
      <xdr:spPr>
        <a:xfrm>
          <a:off x="1079500" y="1403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id="{365F0F2E-127D-4605-A996-14C62BA0C676}"/>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2" name="テキスト ボックス 201">
          <a:extLst>
            <a:ext uri="{FF2B5EF4-FFF2-40B4-BE49-F238E27FC236}">
              <a16:creationId xmlns:a16="http://schemas.microsoft.com/office/drawing/2014/main" id="{35F2D7EE-9217-4C31-BDEF-069F786CFDB5}"/>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3" name="テキスト ボックス 202">
          <a:extLst>
            <a:ext uri="{FF2B5EF4-FFF2-40B4-BE49-F238E27FC236}">
              <a16:creationId xmlns:a16="http://schemas.microsoft.com/office/drawing/2014/main" id="{4A67F07C-3B87-4876-AAA8-38C0F88720C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4" name="テキスト ボックス 203">
          <a:extLst>
            <a:ext uri="{FF2B5EF4-FFF2-40B4-BE49-F238E27FC236}">
              <a16:creationId xmlns:a16="http://schemas.microsoft.com/office/drawing/2014/main" id="{D025A331-3FF5-4138-A1F8-438D314437E5}"/>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5" name="テキスト ボックス 204">
          <a:extLst>
            <a:ext uri="{FF2B5EF4-FFF2-40B4-BE49-F238E27FC236}">
              <a16:creationId xmlns:a16="http://schemas.microsoft.com/office/drawing/2014/main" id="{245F941D-6FD2-439F-ACF6-8DC5992E5EE7}"/>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77107</xdr:rowOff>
    </xdr:from>
    <xdr:to>
      <xdr:col>24</xdr:col>
      <xdr:colOff>114300</xdr:colOff>
      <xdr:row>86</xdr:row>
      <xdr:rowOff>7257</xdr:rowOff>
    </xdr:to>
    <xdr:sp macro="" textlink="">
      <xdr:nvSpPr>
        <xdr:cNvPr id="206" name="楕円 205">
          <a:extLst>
            <a:ext uri="{FF2B5EF4-FFF2-40B4-BE49-F238E27FC236}">
              <a16:creationId xmlns:a16="http://schemas.microsoft.com/office/drawing/2014/main" id="{F172A448-228E-4D9B-B8AD-4B93288C5AB5}"/>
            </a:ext>
          </a:extLst>
        </xdr:cNvPr>
        <xdr:cNvSpPr/>
      </xdr:nvSpPr>
      <xdr:spPr>
        <a:xfrm>
          <a:off x="4584700" y="14650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55534</xdr:rowOff>
    </xdr:from>
    <xdr:ext cx="405111" cy="259045"/>
    <xdr:sp macro="" textlink="">
      <xdr:nvSpPr>
        <xdr:cNvPr id="207" name="【福祉施設】&#10;有形固定資産減価償却率該当値テキスト">
          <a:extLst>
            <a:ext uri="{FF2B5EF4-FFF2-40B4-BE49-F238E27FC236}">
              <a16:creationId xmlns:a16="http://schemas.microsoft.com/office/drawing/2014/main" id="{21371638-74C0-4E0C-A298-147C063D5CB8}"/>
            </a:ext>
          </a:extLst>
        </xdr:cNvPr>
        <xdr:cNvSpPr txBox="1"/>
      </xdr:nvSpPr>
      <xdr:spPr>
        <a:xfrm>
          <a:off x="4673600" y="14628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46082</xdr:rowOff>
    </xdr:from>
    <xdr:to>
      <xdr:col>20</xdr:col>
      <xdr:colOff>38100</xdr:colOff>
      <xdr:row>85</xdr:row>
      <xdr:rowOff>147682</xdr:rowOff>
    </xdr:to>
    <xdr:sp macro="" textlink="">
      <xdr:nvSpPr>
        <xdr:cNvPr id="208" name="楕円 207">
          <a:extLst>
            <a:ext uri="{FF2B5EF4-FFF2-40B4-BE49-F238E27FC236}">
              <a16:creationId xmlns:a16="http://schemas.microsoft.com/office/drawing/2014/main" id="{1134C8B0-05BE-46F2-8615-70951B64EC3C}"/>
            </a:ext>
          </a:extLst>
        </xdr:cNvPr>
        <xdr:cNvSpPr/>
      </xdr:nvSpPr>
      <xdr:spPr>
        <a:xfrm>
          <a:off x="3746500" y="1461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96882</xdr:rowOff>
    </xdr:from>
    <xdr:to>
      <xdr:col>24</xdr:col>
      <xdr:colOff>63500</xdr:colOff>
      <xdr:row>85</xdr:row>
      <xdr:rowOff>127907</xdr:rowOff>
    </xdr:to>
    <xdr:cxnSp macro="">
      <xdr:nvCxnSpPr>
        <xdr:cNvPr id="209" name="直線コネクタ 208">
          <a:extLst>
            <a:ext uri="{FF2B5EF4-FFF2-40B4-BE49-F238E27FC236}">
              <a16:creationId xmlns:a16="http://schemas.microsoft.com/office/drawing/2014/main" id="{64EE26CD-151D-4F0A-8558-AFF23ABB437F}"/>
            </a:ext>
          </a:extLst>
        </xdr:cNvPr>
        <xdr:cNvCxnSpPr/>
      </xdr:nvCxnSpPr>
      <xdr:spPr>
        <a:xfrm>
          <a:off x="3797300" y="14670132"/>
          <a:ext cx="8382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13426</xdr:rowOff>
    </xdr:from>
    <xdr:to>
      <xdr:col>15</xdr:col>
      <xdr:colOff>101600</xdr:colOff>
      <xdr:row>85</xdr:row>
      <xdr:rowOff>115026</xdr:rowOff>
    </xdr:to>
    <xdr:sp macro="" textlink="">
      <xdr:nvSpPr>
        <xdr:cNvPr id="210" name="楕円 209">
          <a:extLst>
            <a:ext uri="{FF2B5EF4-FFF2-40B4-BE49-F238E27FC236}">
              <a16:creationId xmlns:a16="http://schemas.microsoft.com/office/drawing/2014/main" id="{6D642A71-6208-4093-816A-606ABB4986CA}"/>
            </a:ext>
          </a:extLst>
        </xdr:cNvPr>
        <xdr:cNvSpPr/>
      </xdr:nvSpPr>
      <xdr:spPr>
        <a:xfrm>
          <a:off x="2857500" y="14586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64226</xdr:rowOff>
    </xdr:from>
    <xdr:to>
      <xdr:col>19</xdr:col>
      <xdr:colOff>177800</xdr:colOff>
      <xdr:row>85</xdr:row>
      <xdr:rowOff>96882</xdr:rowOff>
    </xdr:to>
    <xdr:cxnSp macro="">
      <xdr:nvCxnSpPr>
        <xdr:cNvPr id="211" name="直線コネクタ 210">
          <a:extLst>
            <a:ext uri="{FF2B5EF4-FFF2-40B4-BE49-F238E27FC236}">
              <a16:creationId xmlns:a16="http://schemas.microsoft.com/office/drawing/2014/main" id="{5DB4BDCA-870E-4945-BA26-658A249DF5E7}"/>
            </a:ext>
          </a:extLst>
        </xdr:cNvPr>
        <xdr:cNvCxnSpPr/>
      </xdr:nvCxnSpPr>
      <xdr:spPr>
        <a:xfrm>
          <a:off x="2908300" y="14637476"/>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152219</xdr:rowOff>
    </xdr:from>
    <xdr:to>
      <xdr:col>10</xdr:col>
      <xdr:colOff>165100</xdr:colOff>
      <xdr:row>85</xdr:row>
      <xdr:rowOff>82369</xdr:rowOff>
    </xdr:to>
    <xdr:sp macro="" textlink="">
      <xdr:nvSpPr>
        <xdr:cNvPr id="212" name="楕円 211">
          <a:extLst>
            <a:ext uri="{FF2B5EF4-FFF2-40B4-BE49-F238E27FC236}">
              <a16:creationId xmlns:a16="http://schemas.microsoft.com/office/drawing/2014/main" id="{024D2925-072C-4947-9F1A-5D85FCA1F930}"/>
            </a:ext>
          </a:extLst>
        </xdr:cNvPr>
        <xdr:cNvSpPr/>
      </xdr:nvSpPr>
      <xdr:spPr>
        <a:xfrm>
          <a:off x="1968500" y="14554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31569</xdr:rowOff>
    </xdr:from>
    <xdr:to>
      <xdr:col>15</xdr:col>
      <xdr:colOff>50800</xdr:colOff>
      <xdr:row>85</xdr:row>
      <xdr:rowOff>64226</xdr:rowOff>
    </xdr:to>
    <xdr:cxnSp macro="">
      <xdr:nvCxnSpPr>
        <xdr:cNvPr id="213" name="直線コネクタ 212">
          <a:extLst>
            <a:ext uri="{FF2B5EF4-FFF2-40B4-BE49-F238E27FC236}">
              <a16:creationId xmlns:a16="http://schemas.microsoft.com/office/drawing/2014/main" id="{2EC3D5E5-21DF-457C-BC62-5F1B445735DB}"/>
            </a:ext>
          </a:extLst>
        </xdr:cNvPr>
        <xdr:cNvCxnSpPr/>
      </xdr:nvCxnSpPr>
      <xdr:spPr>
        <a:xfrm>
          <a:off x="2019300" y="1460481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121194</xdr:rowOff>
    </xdr:from>
    <xdr:to>
      <xdr:col>6</xdr:col>
      <xdr:colOff>38100</xdr:colOff>
      <xdr:row>85</xdr:row>
      <xdr:rowOff>51344</xdr:rowOff>
    </xdr:to>
    <xdr:sp macro="" textlink="">
      <xdr:nvSpPr>
        <xdr:cNvPr id="214" name="楕円 213">
          <a:extLst>
            <a:ext uri="{FF2B5EF4-FFF2-40B4-BE49-F238E27FC236}">
              <a16:creationId xmlns:a16="http://schemas.microsoft.com/office/drawing/2014/main" id="{12B43F62-2F12-4740-B5F6-2C18522A2B0D}"/>
            </a:ext>
          </a:extLst>
        </xdr:cNvPr>
        <xdr:cNvSpPr/>
      </xdr:nvSpPr>
      <xdr:spPr>
        <a:xfrm>
          <a:off x="1079500" y="1452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544</xdr:rowOff>
    </xdr:from>
    <xdr:to>
      <xdr:col>10</xdr:col>
      <xdr:colOff>114300</xdr:colOff>
      <xdr:row>85</xdr:row>
      <xdr:rowOff>31569</xdr:rowOff>
    </xdr:to>
    <xdr:cxnSp macro="">
      <xdr:nvCxnSpPr>
        <xdr:cNvPr id="215" name="直線コネクタ 214">
          <a:extLst>
            <a:ext uri="{FF2B5EF4-FFF2-40B4-BE49-F238E27FC236}">
              <a16:creationId xmlns:a16="http://schemas.microsoft.com/office/drawing/2014/main" id="{56B22044-2FC4-47D7-9825-58AE0A2A7E93}"/>
            </a:ext>
          </a:extLst>
        </xdr:cNvPr>
        <xdr:cNvCxnSpPr/>
      </xdr:nvCxnSpPr>
      <xdr:spPr>
        <a:xfrm>
          <a:off x="1130300" y="14573794"/>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126654</xdr:rowOff>
    </xdr:from>
    <xdr:ext cx="405111" cy="259045"/>
    <xdr:sp macro="" textlink="">
      <xdr:nvSpPr>
        <xdr:cNvPr id="216" name="n_1aveValue【福祉施設】&#10;有形固定資産減価償却率">
          <a:extLst>
            <a:ext uri="{FF2B5EF4-FFF2-40B4-BE49-F238E27FC236}">
              <a16:creationId xmlns:a16="http://schemas.microsoft.com/office/drawing/2014/main" id="{EB83E751-C9E1-4881-A685-3D11CB0CAFA5}"/>
            </a:ext>
          </a:extLst>
        </xdr:cNvPr>
        <xdr:cNvSpPr txBox="1"/>
      </xdr:nvSpPr>
      <xdr:spPr>
        <a:xfrm>
          <a:off x="3582044" y="1384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151147</xdr:rowOff>
    </xdr:from>
    <xdr:ext cx="405111" cy="259045"/>
    <xdr:sp macro="" textlink="">
      <xdr:nvSpPr>
        <xdr:cNvPr id="217" name="n_2aveValue【福祉施設】&#10;有形固定資産減価償却率">
          <a:extLst>
            <a:ext uri="{FF2B5EF4-FFF2-40B4-BE49-F238E27FC236}">
              <a16:creationId xmlns:a16="http://schemas.microsoft.com/office/drawing/2014/main" id="{D9C64B34-AA91-4EA3-B058-923C6AE889F9}"/>
            </a:ext>
          </a:extLst>
        </xdr:cNvPr>
        <xdr:cNvSpPr txBox="1"/>
      </xdr:nvSpPr>
      <xdr:spPr>
        <a:xfrm>
          <a:off x="2705744" y="1386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107059</xdr:rowOff>
    </xdr:from>
    <xdr:ext cx="405111" cy="259045"/>
    <xdr:sp macro="" textlink="">
      <xdr:nvSpPr>
        <xdr:cNvPr id="218" name="n_3aveValue【福祉施設】&#10;有形固定資産減価償却率">
          <a:extLst>
            <a:ext uri="{FF2B5EF4-FFF2-40B4-BE49-F238E27FC236}">
              <a16:creationId xmlns:a16="http://schemas.microsoft.com/office/drawing/2014/main" id="{30060037-4E57-494C-B7D7-FD8BC4BC9D44}"/>
            </a:ext>
          </a:extLst>
        </xdr:cNvPr>
        <xdr:cNvSpPr txBox="1"/>
      </xdr:nvSpPr>
      <xdr:spPr>
        <a:xfrm>
          <a:off x="1816744" y="13823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92364</xdr:rowOff>
    </xdr:from>
    <xdr:ext cx="405111" cy="259045"/>
    <xdr:sp macro="" textlink="">
      <xdr:nvSpPr>
        <xdr:cNvPr id="219" name="n_4aveValue【福祉施設】&#10;有形固定資産減価償却率">
          <a:extLst>
            <a:ext uri="{FF2B5EF4-FFF2-40B4-BE49-F238E27FC236}">
              <a16:creationId xmlns:a16="http://schemas.microsoft.com/office/drawing/2014/main" id="{7217D5B8-7F03-428A-8189-47D23A063102}"/>
            </a:ext>
          </a:extLst>
        </xdr:cNvPr>
        <xdr:cNvSpPr txBox="1"/>
      </xdr:nvSpPr>
      <xdr:spPr>
        <a:xfrm>
          <a:off x="927744" y="13808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138809</xdr:rowOff>
    </xdr:from>
    <xdr:ext cx="405111" cy="259045"/>
    <xdr:sp macro="" textlink="">
      <xdr:nvSpPr>
        <xdr:cNvPr id="220" name="n_1mainValue【福祉施設】&#10;有形固定資産減価償却率">
          <a:extLst>
            <a:ext uri="{FF2B5EF4-FFF2-40B4-BE49-F238E27FC236}">
              <a16:creationId xmlns:a16="http://schemas.microsoft.com/office/drawing/2014/main" id="{053AA90C-BEAD-4751-9563-E7CAEAABFFBE}"/>
            </a:ext>
          </a:extLst>
        </xdr:cNvPr>
        <xdr:cNvSpPr txBox="1"/>
      </xdr:nvSpPr>
      <xdr:spPr>
        <a:xfrm>
          <a:off x="3582044" y="14712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106153</xdr:rowOff>
    </xdr:from>
    <xdr:ext cx="405111" cy="259045"/>
    <xdr:sp macro="" textlink="">
      <xdr:nvSpPr>
        <xdr:cNvPr id="221" name="n_2mainValue【福祉施設】&#10;有形固定資産減価償却率">
          <a:extLst>
            <a:ext uri="{FF2B5EF4-FFF2-40B4-BE49-F238E27FC236}">
              <a16:creationId xmlns:a16="http://schemas.microsoft.com/office/drawing/2014/main" id="{BBF20080-EEEA-4DCA-9DFC-8FB915A091E6}"/>
            </a:ext>
          </a:extLst>
        </xdr:cNvPr>
        <xdr:cNvSpPr txBox="1"/>
      </xdr:nvSpPr>
      <xdr:spPr>
        <a:xfrm>
          <a:off x="2705744" y="14679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73496</xdr:rowOff>
    </xdr:from>
    <xdr:ext cx="405111" cy="259045"/>
    <xdr:sp macro="" textlink="">
      <xdr:nvSpPr>
        <xdr:cNvPr id="222" name="n_3mainValue【福祉施設】&#10;有形固定資産減価償却率">
          <a:extLst>
            <a:ext uri="{FF2B5EF4-FFF2-40B4-BE49-F238E27FC236}">
              <a16:creationId xmlns:a16="http://schemas.microsoft.com/office/drawing/2014/main" id="{1560F8EB-36C9-4D85-9B73-4F851E76ECDE}"/>
            </a:ext>
          </a:extLst>
        </xdr:cNvPr>
        <xdr:cNvSpPr txBox="1"/>
      </xdr:nvSpPr>
      <xdr:spPr>
        <a:xfrm>
          <a:off x="1816744" y="14646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42471</xdr:rowOff>
    </xdr:from>
    <xdr:ext cx="405111" cy="259045"/>
    <xdr:sp macro="" textlink="">
      <xdr:nvSpPr>
        <xdr:cNvPr id="223" name="n_4mainValue【福祉施設】&#10;有形固定資産減価償却率">
          <a:extLst>
            <a:ext uri="{FF2B5EF4-FFF2-40B4-BE49-F238E27FC236}">
              <a16:creationId xmlns:a16="http://schemas.microsoft.com/office/drawing/2014/main" id="{A7E2F264-0F1C-48B8-A24E-90066D0DF5E5}"/>
            </a:ext>
          </a:extLst>
        </xdr:cNvPr>
        <xdr:cNvSpPr txBox="1"/>
      </xdr:nvSpPr>
      <xdr:spPr>
        <a:xfrm>
          <a:off x="927744" y="14615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4" name="正方形/長方形 223">
          <a:extLst>
            <a:ext uri="{FF2B5EF4-FFF2-40B4-BE49-F238E27FC236}">
              <a16:creationId xmlns:a16="http://schemas.microsoft.com/office/drawing/2014/main" id="{9B02A1E3-2CA7-4862-A32C-F55BA6244805}"/>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5" name="正方形/長方形 224">
          <a:extLst>
            <a:ext uri="{FF2B5EF4-FFF2-40B4-BE49-F238E27FC236}">
              <a16:creationId xmlns:a16="http://schemas.microsoft.com/office/drawing/2014/main" id="{B7004F0A-8D3B-4A2D-97F9-983D19B76FFA}"/>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6" name="正方形/長方形 225">
          <a:extLst>
            <a:ext uri="{FF2B5EF4-FFF2-40B4-BE49-F238E27FC236}">
              <a16:creationId xmlns:a16="http://schemas.microsoft.com/office/drawing/2014/main" id="{81AAB4BE-DC24-4A9A-8F5F-01421F10A4C5}"/>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7" name="正方形/長方形 226">
          <a:extLst>
            <a:ext uri="{FF2B5EF4-FFF2-40B4-BE49-F238E27FC236}">
              <a16:creationId xmlns:a16="http://schemas.microsoft.com/office/drawing/2014/main" id="{2A4280B0-3415-4ED9-9BE2-8AA1A2D6B7D4}"/>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8" name="正方形/長方形 227">
          <a:extLst>
            <a:ext uri="{FF2B5EF4-FFF2-40B4-BE49-F238E27FC236}">
              <a16:creationId xmlns:a16="http://schemas.microsoft.com/office/drawing/2014/main" id="{65A91D68-09AF-4869-B79B-42BD3AA355D7}"/>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9" name="正方形/長方形 228">
          <a:extLst>
            <a:ext uri="{FF2B5EF4-FFF2-40B4-BE49-F238E27FC236}">
              <a16:creationId xmlns:a16="http://schemas.microsoft.com/office/drawing/2014/main" id="{470775CB-A1D8-441D-842D-6CD5CBC8C915}"/>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30" name="正方形/長方形 229">
          <a:extLst>
            <a:ext uri="{FF2B5EF4-FFF2-40B4-BE49-F238E27FC236}">
              <a16:creationId xmlns:a16="http://schemas.microsoft.com/office/drawing/2014/main" id="{CA8A65F5-09CB-4D7F-ABB9-8C311C9CEF94}"/>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31" name="正方形/長方形 230">
          <a:extLst>
            <a:ext uri="{FF2B5EF4-FFF2-40B4-BE49-F238E27FC236}">
              <a16:creationId xmlns:a16="http://schemas.microsoft.com/office/drawing/2014/main" id="{F45BA6BD-9730-4920-B95D-9B6499BCC3C4}"/>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2" name="テキスト ボックス 231">
          <a:extLst>
            <a:ext uri="{FF2B5EF4-FFF2-40B4-BE49-F238E27FC236}">
              <a16:creationId xmlns:a16="http://schemas.microsoft.com/office/drawing/2014/main" id="{EE3C438C-C31E-4C9B-80A9-078E7C5A4F05}"/>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3" name="直線コネクタ 232">
          <a:extLst>
            <a:ext uri="{FF2B5EF4-FFF2-40B4-BE49-F238E27FC236}">
              <a16:creationId xmlns:a16="http://schemas.microsoft.com/office/drawing/2014/main" id="{82F615A5-07EB-4BA1-9A14-17B512C4D34A}"/>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34" name="直線コネクタ 233">
          <a:extLst>
            <a:ext uri="{FF2B5EF4-FFF2-40B4-BE49-F238E27FC236}">
              <a16:creationId xmlns:a16="http://schemas.microsoft.com/office/drawing/2014/main" id="{44FD80F8-2759-4BF3-9062-4C9792B85A71}"/>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35" name="テキスト ボックス 234">
          <a:extLst>
            <a:ext uri="{FF2B5EF4-FFF2-40B4-BE49-F238E27FC236}">
              <a16:creationId xmlns:a16="http://schemas.microsoft.com/office/drawing/2014/main" id="{DC4A5309-D01F-45DF-9B8F-D0EC098A737D}"/>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36" name="直線コネクタ 235">
          <a:extLst>
            <a:ext uri="{FF2B5EF4-FFF2-40B4-BE49-F238E27FC236}">
              <a16:creationId xmlns:a16="http://schemas.microsoft.com/office/drawing/2014/main" id="{CE97BDAA-2DE9-4666-8389-6888C437FEC6}"/>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37" name="テキスト ボックス 236">
          <a:extLst>
            <a:ext uri="{FF2B5EF4-FFF2-40B4-BE49-F238E27FC236}">
              <a16:creationId xmlns:a16="http://schemas.microsoft.com/office/drawing/2014/main" id="{20841A40-DB15-4523-A136-85A93287BE81}"/>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38" name="直線コネクタ 237">
          <a:extLst>
            <a:ext uri="{FF2B5EF4-FFF2-40B4-BE49-F238E27FC236}">
              <a16:creationId xmlns:a16="http://schemas.microsoft.com/office/drawing/2014/main" id="{9D7585DF-B824-4C6A-ADA5-9E2F4EB6E862}"/>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39" name="テキスト ボックス 238">
          <a:extLst>
            <a:ext uri="{FF2B5EF4-FFF2-40B4-BE49-F238E27FC236}">
              <a16:creationId xmlns:a16="http://schemas.microsoft.com/office/drawing/2014/main" id="{7C8C0A0F-67FC-4584-A2B4-9C26CFA599F3}"/>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40" name="直線コネクタ 239">
          <a:extLst>
            <a:ext uri="{FF2B5EF4-FFF2-40B4-BE49-F238E27FC236}">
              <a16:creationId xmlns:a16="http://schemas.microsoft.com/office/drawing/2014/main" id="{5D93F07D-5FBE-4468-8A07-F83C688E5F44}"/>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41" name="テキスト ボックス 240">
          <a:extLst>
            <a:ext uri="{FF2B5EF4-FFF2-40B4-BE49-F238E27FC236}">
              <a16:creationId xmlns:a16="http://schemas.microsoft.com/office/drawing/2014/main" id="{C13745EC-377F-45C0-A05B-1C9868ECD975}"/>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2" name="直線コネクタ 241">
          <a:extLst>
            <a:ext uri="{FF2B5EF4-FFF2-40B4-BE49-F238E27FC236}">
              <a16:creationId xmlns:a16="http://schemas.microsoft.com/office/drawing/2014/main" id="{69ABE481-B731-4D29-BC74-0D780D2A13A3}"/>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3" name="テキスト ボックス 242">
          <a:extLst>
            <a:ext uri="{FF2B5EF4-FFF2-40B4-BE49-F238E27FC236}">
              <a16:creationId xmlns:a16="http://schemas.microsoft.com/office/drawing/2014/main" id="{39367F9C-6B65-46C2-B412-8F7FB621C39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4" name="【福祉施設】&#10;一人当たり面積グラフ枠">
          <a:extLst>
            <a:ext uri="{FF2B5EF4-FFF2-40B4-BE49-F238E27FC236}">
              <a16:creationId xmlns:a16="http://schemas.microsoft.com/office/drawing/2014/main" id="{A261804A-EF50-4EB3-92B1-7C5449F1F16A}"/>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68732</xdr:rowOff>
    </xdr:from>
    <xdr:to>
      <xdr:col>54</xdr:col>
      <xdr:colOff>189865</xdr:colOff>
      <xdr:row>86</xdr:row>
      <xdr:rowOff>25298</xdr:rowOff>
    </xdr:to>
    <xdr:cxnSp macro="">
      <xdr:nvCxnSpPr>
        <xdr:cNvPr id="245" name="直線コネクタ 244">
          <a:extLst>
            <a:ext uri="{FF2B5EF4-FFF2-40B4-BE49-F238E27FC236}">
              <a16:creationId xmlns:a16="http://schemas.microsoft.com/office/drawing/2014/main" id="{27813887-67C9-4994-A44C-F241BFBA23A4}"/>
            </a:ext>
          </a:extLst>
        </xdr:cNvPr>
        <xdr:cNvCxnSpPr/>
      </xdr:nvCxnSpPr>
      <xdr:spPr>
        <a:xfrm flipV="1">
          <a:off x="10476865" y="13613282"/>
          <a:ext cx="0" cy="1156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29125</xdr:rowOff>
    </xdr:from>
    <xdr:ext cx="469744" cy="259045"/>
    <xdr:sp macro="" textlink="">
      <xdr:nvSpPr>
        <xdr:cNvPr id="246" name="【福祉施設】&#10;一人当たり面積最小値テキスト">
          <a:extLst>
            <a:ext uri="{FF2B5EF4-FFF2-40B4-BE49-F238E27FC236}">
              <a16:creationId xmlns:a16="http://schemas.microsoft.com/office/drawing/2014/main" id="{EA5F8FE8-C82B-4F11-A04A-F78A6131851B}"/>
            </a:ext>
          </a:extLst>
        </xdr:cNvPr>
        <xdr:cNvSpPr txBox="1"/>
      </xdr:nvSpPr>
      <xdr:spPr>
        <a:xfrm>
          <a:off x="10515600" y="14773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25298</xdr:rowOff>
    </xdr:from>
    <xdr:to>
      <xdr:col>55</xdr:col>
      <xdr:colOff>88900</xdr:colOff>
      <xdr:row>86</xdr:row>
      <xdr:rowOff>25298</xdr:rowOff>
    </xdr:to>
    <xdr:cxnSp macro="">
      <xdr:nvCxnSpPr>
        <xdr:cNvPr id="247" name="直線コネクタ 246">
          <a:extLst>
            <a:ext uri="{FF2B5EF4-FFF2-40B4-BE49-F238E27FC236}">
              <a16:creationId xmlns:a16="http://schemas.microsoft.com/office/drawing/2014/main" id="{7AC1ED01-289D-44A2-AC99-5DDFB4F82511}"/>
            </a:ext>
          </a:extLst>
        </xdr:cNvPr>
        <xdr:cNvCxnSpPr/>
      </xdr:nvCxnSpPr>
      <xdr:spPr>
        <a:xfrm>
          <a:off x="10388600" y="14769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78</xdr:row>
      <xdr:rowOff>15409</xdr:rowOff>
    </xdr:from>
    <xdr:ext cx="469744" cy="259045"/>
    <xdr:sp macro="" textlink="">
      <xdr:nvSpPr>
        <xdr:cNvPr id="248" name="【福祉施設】&#10;一人当たり面積最大値テキスト">
          <a:extLst>
            <a:ext uri="{FF2B5EF4-FFF2-40B4-BE49-F238E27FC236}">
              <a16:creationId xmlns:a16="http://schemas.microsoft.com/office/drawing/2014/main" id="{142DED81-1B5C-4147-83B7-5BC751282245}"/>
            </a:ext>
          </a:extLst>
        </xdr:cNvPr>
        <xdr:cNvSpPr txBox="1"/>
      </xdr:nvSpPr>
      <xdr:spPr>
        <a:xfrm>
          <a:off x="10515600" y="13388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68732</xdr:rowOff>
    </xdr:from>
    <xdr:to>
      <xdr:col>55</xdr:col>
      <xdr:colOff>88900</xdr:colOff>
      <xdr:row>79</xdr:row>
      <xdr:rowOff>68732</xdr:rowOff>
    </xdr:to>
    <xdr:cxnSp macro="">
      <xdr:nvCxnSpPr>
        <xdr:cNvPr id="249" name="直線コネクタ 248">
          <a:extLst>
            <a:ext uri="{FF2B5EF4-FFF2-40B4-BE49-F238E27FC236}">
              <a16:creationId xmlns:a16="http://schemas.microsoft.com/office/drawing/2014/main" id="{E5871492-0D5D-44EA-9710-75DC0B44A4AE}"/>
            </a:ext>
          </a:extLst>
        </xdr:cNvPr>
        <xdr:cNvCxnSpPr/>
      </xdr:nvCxnSpPr>
      <xdr:spPr>
        <a:xfrm>
          <a:off x="10388600" y="13613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156024</xdr:rowOff>
    </xdr:from>
    <xdr:ext cx="469744" cy="259045"/>
    <xdr:sp macro="" textlink="">
      <xdr:nvSpPr>
        <xdr:cNvPr id="250" name="【福祉施設】&#10;一人当たり面積平均値テキスト">
          <a:extLst>
            <a:ext uri="{FF2B5EF4-FFF2-40B4-BE49-F238E27FC236}">
              <a16:creationId xmlns:a16="http://schemas.microsoft.com/office/drawing/2014/main" id="{9BED7CB9-185D-469A-A4B1-1B401991CBDF}"/>
            </a:ext>
          </a:extLst>
        </xdr:cNvPr>
        <xdr:cNvSpPr txBox="1"/>
      </xdr:nvSpPr>
      <xdr:spPr>
        <a:xfrm>
          <a:off x="10515600" y="143863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133147</xdr:rowOff>
    </xdr:from>
    <xdr:to>
      <xdr:col>55</xdr:col>
      <xdr:colOff>50800</xdr:colOff>
      <xdr:row>85</xdr:row>
      <xdr:rowOff>63297</xdr:rowOff>
    </xdr:to>
    <xdr:sp macro="" textlink="">
      <xdr:nvSpPr>
        <xdr:cNvPr id="251" name="フローチャート: 判断 250">
          <a:extLst>
            <a:ext uri="{FF2B5EF4-FFF2-40B4-BE49-F238E27FC236}">
              <a16:creationId xmlns:a16="http://schemas.microsoft.com/office/drawing/2014/main" id="{A298116F-A150-49CC-B2A6-608062AF87B6}"/>
            </a:ext>
          </a:extLst>
        </xdr:cNvPr>
        <xdr:cNvSpPr/>
      </xdr:nvSpPr>
      <xdr:spPr>
        <a:xfrm>
          <a:off x="10426700" y="1453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140691</xdr:rowOff>
    </xdr:from>
    <xdr:to>
      <xdr:col>50</xdr:col>
      <xdr:colOff>165100</xdr:colOff>
      <xdr:row>85</xdr:row>
      <xdr:rowOff>70841</xdr:rowOff>
    </xdr:to>
    <xdr:sp macro="" textlink="">
      <xdr:nvSpPr>
        <xdr:cNvPr id="252" name="フローチャート: 判断 251">
          <a:extLst>
            <a:ext uri="{FF2B5EF4-FFF2-40B4-BE49-F238E27FC236}">
              <a16:creationId xmlns:a16="http://schemas.microsoft.com/office/drawing/2014/main" id="{35790641-0A8C-42F4-B2BC-F1346D6CA22D}"/>
            </a:ext>
          </a:extLst>
        </xdr:cNvPr>
        <xdr:cNvSpPr/>
      </xdr:nvSpPr>
      <xdr:spPr>
        <a:xfrm>
          <a:off x="9588500" y="14542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132004</xdr:rowOff>
    </xdr:from>
    <xdr:to>
      <xdr:col>46</xdr:col>
      <xdr:colOff>38100</xdr:colOff>
      <xdr:row>85</xdr:row>
      <xdr:rowOff>62154</xdr:rowOff>
    </xdr:to>
    <xdr:sp macro="" textlink="">
      <xdr:nvSpPr>
        <xdr:cNvPr id="253" name="フローチャート: 判断 252">
          <a:extLst>
            <a:ext uri="{FF2B5EF4-FFF2-40B4-BE49-F238E27FC236}">
              <a16:creationId xmlns:a16="http://schemas.microsoft.com/office/drawing/2014/main" id="{41CD10CB-8C96-4CAB-99F9-8C72392E245B}"/>
            </a:ext>
          </a:extLst>
        </xdr:cNvPr>
        <xdr:cNvSpPr/>
      </xdr:nvSpPr>
      <xdr:spPr>
        <a:xfrm>
          <a:off x="8699500" y="14533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131090</xdr:rowOff>
    </xdr:from>
    <xdr:to>
      <xdr:col>41</xdr:col>
      <xdr:colOff>101600</xdr:colOff>
      <xdr:row>85</xdr:row>
      <xdr:rowOff>61240</xdr:rowOff>
    </xdr:to>
    <xdr:sp macro="" textlink="">
      <xdr:nvSpPr>
        <xdr:cNvPr id="254" name="フローチャート: 判断 253">
          <a:extLst>
            <a:ext uri="{FF2B5EF4-FFF2-40B4-BE49-F238E27FC236}">
              <a16:creationId xmlns:a16="http://schemas.microsoft.com/office/drawing/2014/main" id="{09F1FD4F-6EE6-41D6-96B2-881A7A1EE038}"/>
            </a:ext>
          </a:extLst>
        </xdr:cNvPr>
        <xdr:cNvSpPr/>
      </xdr:nvSpPr>
      <xdr:spPr>
        <a:xfrm>
          <a:off x="7810500" y="1453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167666</xdr:rowOff>
    </xdr:from>
    <xdr:to>
      <xdr:col>36</xdr:col>
      <xdr:colOff>165100</xdr:colOff>
      <xdr:row>85</xdr:row>
      <xdr:rowOff>97816</xdr:rowOff>
    </xdr:to>
    <xdr:sp macro="" textlink="">
      <xdr:nvSpPr>
        <xdr:cNvPr id="255" name="フローチャート: 判断 254">
          <a:extLst>
            <a:ext uri="{FF2B5EF4-FFF2-40B4-BE49-F238E27FC236}">
              <a16:creationId xmlns:a16="http://schemas.microsoft.com/office/drawing/2014/main" id="{F54920A2-ACC4-47CF-9E2A-3B7C6F04FC94}"/>
            </a:ext>
          </a:extLst>
        </xdr:cNvPr>
        <xdr:cNvSpPr/>
      </xdr:nvSpPr>
      <xdr:spPr>
        <a:xfrm>
          <a:off x="6921500" y="1456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id="{FAE61EED-AB8F-4766-B02C-43D2C1B949E3}"/>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id="{473CF370-4B5C-4805-8FD1-7184C72CEB0C}"/>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id="{942956BB-3574-4D0C-A441-01A2708B93E7}"/>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9" name="テキスト ボックス 258">
          <a:extLst>
            <a:ext uri="{FF2B5EF4-FFF2-40B4-BE49-F238E27FC236}">
              <a16:creationId xmlns:a16="http://schemas.microsoft.com/office/drawing/2014/main" id="{1FFFAEE0-6C7F-4F5E-8B6B-33DADE7CAC68}"/>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60" name="テキスト ボックス 259">
          <a:extLst>
            <a:ext uri="{FF2B5EF4-FFF2-40B4-BE49-F238E27FC236}">
              <a16:creationId xmlns:a16="http://schemas.microsoft.com/office/drawing/2014/main" id="{36C224DB-BDDE-4271-BC40-EA3ACD1C75D3}"/>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110973</xdr:rowOff>
    </xdr:from>
    <xdr:to>
      <xdr:col>55</xdr:col>
      <xdr:colOff>50800</xdr:colOff>
      <xdr:row>86</xdr:row>
      <xdr:rowOff>41123</xdr:rowOff>
    </xdr:to>
    <xdr:sp macro="" textlink="">
      <xdr:nvSpPr>
        <xdr:cNvPr id="261" name="楕円 260">
          <a:extLst>
            <a:ext uri="{FF2B5EF4-FFF2-40B4-BE49-F238E27FC236}">
              <a16:creationId xmlns:a16="http://schemas.microsoft.com/office/drawing/2014/main" id="{10B40D00-F50E-48DB-B8CF-E098A4CB351E}"/>
            </a:ext>
          </a:extLst>
        </xdr:cNvPr>
        <xdr:cNvSpPr/>
      </xdr:nvSpPr>
      <xdr:spPr>
        <a:xfrm>
          <a:off x="10426700" y="14684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25900</xdr:rowOff>
    </xdr:from>
    <xdr:ext cx="469744" cy="259045"/>
    <xdr:sp macro="" textlink="">
      <xdr:nvSpPr>
        <xdr:cNvPr id="262" name="【福祉施設】&#10;一人当たり面積該当値テキスト">
          <a:extLst>
            <a:ext uri="{FF2B5EF4-FFF2-40B4-BE49-F238E27FC236}">
              <a16:creationId xmlns:a16="http://schemas.microsoft.com/office/drawing/2014/main" id="{45A1D309-AF2D-40C6-99C4-0429F551F183}"/>
            </a:ext>
          </a:extLst>
        </xdr:cNvPr>
        <xdr:cNvSpPr txBox="1"/>
      </xdr:nvSpPr>
      <xdr:spPr>
        <a:xfrm>
          <a:off x="10515600" y="14599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111658</xdr:rowOff>
    </xdr:from>
    <xdr:to>
      <xdr:col>50</xdr:col>
      <xdr:colOff>165100</xdr:colOff>
      <xdr:row>86</xdr:row>
      <xdr:rowOff>41808</xdr:rowOff>
    </xdr:to>
    <xdr:sp macro="" textlink="">
      <xdr:nvSpPr>
        <xdr:cNvPr id="263" name="楕円 262">
          <a:extLst>
            <a:ext uri="{FF2B5EF4-FFF2-40B4-BE49-F238E27FC236}">
              <a16:creationId xmlns:a16="http://schemas.microsoft.com/office/drawing/2014/main" id="{2AF198B1-1550-4576-A13D-DE0DE4252BAF}"/>
            </a:ext>
          </a:extLst>
        </xdr:cNvPr>
        <xdr:cNvSpPr/>
      </xdr:nvSpPr>
      <xdr:spPr>
        <a:xfrm>
          <a:off x="9588500" y="14684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161773</xdr:rowOff>
    </xdr:from>
    <xdr:to>
      <xdr:col>55</xdr:col>
      <xdr:colOff>0</xdr:colOff>
      <xdr:row>85</xdr:row>
      <xdr:rowOff>162458</xdr:rowOff>
    </xdr:to>
    <xdr:cxnSp macro="">
      <xdr:nvCxnSpPr>
        <xdr:cNvPr id="264" name="直線コネクタ 263">
          <a:extLst>
            <a:ext uri="{FF2B5EF4-FFF2-40B4-BE49-F238E27FC236}">
              <a16:creationId xmlns:a16="http://schemas.microsoft.com/office/drawing/2014/main" id="{8947D419-540B-4251-99B0-BC47A3F34527}"/>
            </a:ext>
          </a:extLst>
        </xdr:cNvPr>
        <xdr:cNvCxnSpPr/>
      </xdr:nvCxnSpPr>
      <xdr:spPr>
        <a:xfrm flipV="1">
          <a:off x="9639300" y="14735023"/>
          <a:ext cx="838200" cy="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112116</xdr:rowOff>
    </xdr:from>
    <xdr:to>
      <xdr:col>46</xdr:col>
      <xdr:colOff>38100</xdr:colOff>
      <xdr:row>86</xdr:row>
      <xdr:rowOff>42266</xdr:rowOff>
    </xdr:to>
    <xdr:sp macro="" textlink="">
      <xdr:nvSpPr>
        <xdr:cNvPr id="265" name="楕円 264">
          <a:extLst>
            <a:ext uri="{FF2B5EF4-FFF2-40B4-BE49-F238E27FC236}">
              <a16:creationId xmlns:a16="http://schemas.microsoft.com/office/drawing/2014/main" id="{20BF0A40-CE7D-44E3-A3B4-38FCCD9B9A17}"/>
            </a:ext>
          </a:extLst>
        </xdr:cNvPr>
        <xdr:cNvSpPr/>
      </xdr:nvSpPr>
      <xdr:spPr>
        <a:xfrm>
          <a:off x="8699500" y="14685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162458</xdr:rowOff>
    </xdr:from>
    <xdr:to>
      <xdr:col>50</xdr:col>
      <xdr:colOff>114300</xdr:colOff>
      <xdr:row>85</xdr:row>
      <xdr:rowOff>162916</xdr:rowOff>
    </xdr:to>
    <xdr:cxnSp macro="">
      <xdr:nvCxnSpPr>
        <xdr:cNvPr id="266" name="直線コネクタ 265">
          <a:extLst>
            <a:ext uri="{FF2B5EF4-FFF2-40B4-BE49-F238E27FC236}">
              <a16:creationId xmlns:a16="http://schemas.microsoft.com/office/drawing/2014/main" id="{E5A210E7-F4C8-45EC-AAEC-D5B270A0BC41}"/>
            </a:ext>
          </a:extLst>
        </xdr:cNvPr>
        <xdr:cNvCxnSpPr/>
      </xdr:nvCxnSpPr>
      <xdr:spPr>
        <a:xfrm flipV="1">
          <a:off x="8750300" y="14735708"/>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113030</xdr:rowOff>
    </xdr:from>
    <xdr:to>
      <xdr:col>41</xdr:col>
      <xdr:colOff>101600</xdr:colOff>
      <xdr:row>86</xdr:row>
      <xdr:rowOff>43180</xdr:rowOff>
    </xdr:to>
    <xdr:sp macro="" textlink="">
      <xdr:nvSpPr>
        <xdr:cNvPr id="267" name="楕円 266">
          <a:extLst>
            <a:ext uri="{FF2B5EF4-FFF2-40B4-BE49-F238E27FC236}">
              <a16:creationId xmlns:a16="http://schemas.microsoft.com/office/drawing/2014/main" id="{D266D70F-2EA7-4BC7-A0EB-CED390310056}"/>
            </a:ext>
          </a:extLst>
        </xdr:cNvPr>
        <xdr:cNvSpPr/>
      </xdr:nvSpPr>
      <xdr:spPr>
        <a:xfrm>
          <a:off x="7810500" y="1468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162916</xdr:rowOff>
    </xdr:from>
    <xdr:to>
      <xdr:col>45</xdr:col>
      <xdr:colOff>177800</xdr:colOff>
      <xdr:row>85</xdr:row>
      <xdr:rowOff>163830</xdr:rowOff>
    </xdr:to>
    <xdr:cxnSp macro="">
      <xdr:nvCxnSpPr>
        <xdr:cNvPr id="268" name="直線コネクタ 267">
          <a:extLst>
            <a:ext uri="{FF2B5EF4-FFF2-40B4-BE49-F238E27FC236}">
              <a16:creationId xmlns:a16="http://schemas.microsoft.com/office/drawing/2014/main" id="{F8A263FF-C221-430F-B5F5-375849BC7A08}"/>
            </a:ext>
          </a:extLst>
        </xdr:cNvPr>
        <xdr:cNvCxnSpPr/>
      </xdr:nvCxnSpPr>
      <xdr:spPr>
        <a:xfrm flipV="1">
          <a:off x="7861300" y="14736166"/>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113488</xdr:rowOff>
    </xdr:from>
    <xdr:to>
      <xdr:col>36</xdr:col>
      <xdr:colOff>165100</xdr:colOff>
      <xdr:row>86</xdr:row>
      <xdr:rowOff>43638</xdr:rowOff>
    </xdr:to>
    <xdr:sp macro="" textlink="">
      <xdr:nvSpPr>
        <xdr:cNvPr id="269" name="楕円 268">
          <a:extLst>
            <a:ext uri="{FF2B5EF4-FFF2-40B4-BE49-F238E27FC236}">
              <a16:creationId xmlns:a16="http://schemas.microsoft.com/office/drawing/2014/main" id="{CE89E6E8-AC5C-4CAB-AE4C-0A1B85254B5C}"/>
            </a:ext>
          </a:extLst>
        </xdr:cNvPr>
        <xdr:cNvSpPr/>
      </xdr:nvSpPr>
      <xdr:spPr>
        <a:xfrm>
          <a:off x="6921500" y="14686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163830</xdr:rowOff>
    </xdr:from>
    <xdr:to>
      <xdr:col>41</xdr:col>
      <xdr:colOff>50800</xdr:colOff>
      <xdr:row>85</xdr:row>
      <xdr:rowOff>164288</xdr:rowOff>
    </xdr:to>
    <xdr:cxnSp macro="">
      <xdr:nvCxnSpPr>
        <xdr:cNvPr id="270" name="直線コネクタ 269">
          <a:extLst>
            <a:ext uri="{FF2B5EF4-FFF2-40B4-BE49-F238E27FC236}">
              <a16:creationId xmlns:a16="http://schemas.microsoft.com/office/drawing/2014/main" id="{BE39F204-3207-4ECD-B828-9667BC14E802}"/>
            </a:ext>
          </a:extLst>
        </xdr:cNvPr>
        <xdr:cNvCxnSpPr/>
      </xdr:nvCxnSpPr>
      <xdr:spPr>
        <a:xfrm flipV="1">
          <a:off x="6972300" y="14737080"/>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87368</xdr:rowOff>
    </xdr:from>
    <xdr:ext cx="469744" cy="259045"/>
    <xdr:sp macro="" textlink="">
      <xdr:nvSpPr>
        <xdr:cNvPr id="271" name="n_1aveValue【福祉施設】&#10;一人当たり面積">
          <a:extLst>
            <a:ext uri="{FF2B5EF4-FFF2-40B4-BE49-F238E27FC236}">
              <a16:creationId xmlns:a16="http://schemas.microsoft.com/office/drawing/2014/main" id="{4474F0E1-CAB6-4C68-90CC-BD8F04E8BBD4}"/>
            </a:ext>
          </a:extLst>
        </xdr:cNvPr>
        <xdr:cNvSpPr txBox="1"/>
      </xdr:nvSpPr>
      <xdr:spPr>
        <a:xfrm>
          <a:off x="9391727" y="14317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78681</xdr:rowOff>
    </xdr:from>
    <xdr:ext cx="469744" cy="259045"/>
    <xdr:sp macro="" textlink="">
      <xdr:nvSpPr>
        <xdr:cNvPr id="272" name="n_2aveValue【福祉施設】&#10;一人当たり面積">
          <a:extLst>
            <a:ext uri="{FF2B5EF4-FFF2-40B4-BE49-F238E27FC236}">
              <a16:creationId xmlns:a16="http://schemas.microsoft.com/office/drawing/2014/main" id="{FF42AC3F-C358-4FB9-9A83-04D7A3529B30}"/>
            </a:ext>
          </a:extLst>
        </xdr:cNvPr>
        <xdr:cNvSpPr txBox="1"/>
      </xdr:nvSpPr>
      <xdr:spPr>
        <a:xfrm>
          <a:off x="8515427" y="14309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77767</xdr:rowOff>
    </xdr:from>
    <xdr:ext cx="469744" cy="259045"/>
    <xdr:sp macro="" textlink="">
      <xdr:nvSpPr>
        <xdr:cNvPr id="273" name="n_3aveValue【福祉施設】&#10;一人当たり面積">
          <a:extLst>
            <a:ext uri="{FF2B5EF4-FFF2-40B4-BE49-F238E27FC236}">
              <a16:creationId xmlns:a16="http://schemas.microsoft.com/office/drawing/2014/main" id="{DA02FFD2-E1D5-4D1D-A7DE-4195EBBE3C34}"/>
            </a:ext>
          </a:extLst>
        </xdr:cNvPr>
        <xdr:cNvSpPr txBox="1"/>
      </xdr:nvSpPr>
      <xdr:spPr>
        <a:xfrm>
          <a:off x="7626427" y="14308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114343</xdr:rowOff>
    </xdr:from>
    <xdr:ext cx="469744" cy="259045"/>
    <xdr:sp macro="" textlink="">
      <xdr:nvSpPr>
        <xdr:cNvPr id="274" name="n_4aveValue【福祉施設】&#10;一人当たり面積">
          <a:extLst>
            <a:ext uri="{FF2B5EF4-FFF2-40B4-BE49-F238E27FC236}">
              <a16:creationId xmlns:a16="http://schemas.microsoft.com/office/drawing/2014/main" id="{CAC3C770-C2D7-4E26-AE46-DCAE6B3C2B80}"/>
            </a:ext>
          </a:extLst>
        </xdr:cNvPr>
        <xdr:cNvSpPr txBox="1"/>
      </xdr:nvSpPr>
      <xdr:spPr>
        <a:xfrm>
          <a:off x="6737427" y="14344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32935</xdr:rowOff>
    </xdr:from>
    <xdr:ext cx="469744" cy="259045"/>
    <xdr:sp macro="" textlink="">
      <xdr:nvSpPr>
        <xdr:cNvPr id="275" name="n_1mainValue【福祉施設】&#10;一人当たり面積">
          <a:extLst>
            <a:ext uri="{FF2B5EF4-FFF2-40B4-BE49-F238E27FC236}">
              <a16:creationId xmlns:a16="http://schemas.microsoft.com/office/drawing/2014/main" id="{028D9F3B-8EF1-47FA-8882-DF681D03FA23}"/>
            </a:ext>
          </a:extLst>
        </xdr:cNvPr>
        <xdr:cNvSpPr txBox="1"/>
      </xdr:nvSpPr>
      <xdr:spPr>
        <a:xfrm>
          <a:off x="9391727" y="14777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33393</xdr:rowOff>
    </xdr:from>
    <xdr:ext cx="469744" cy="259045"/>
    <xdr:sp macro="" textlink="">
      <xdr:nvSpPr>
        <xdr:cNvPr id="276" name="n_2mainValue【福祉施設】&#10;一人当たり面積">
          <a:extLst>
            <a:ext uri="{FF2B5EF4-FFF2-40B4-BE49-F238E27FC236}">
              <a16:creationId xmlns:a16="http://schemas.microsoft.com/office/drawing/2014/main" id="{0F2BB90C-7562-458A-99B8-30F9237EF976}"/>
            </a:ext>
          </a:extLst>
        </xdr:cNvPr>
        <xdr:cNvSpPr txBox="1"/>
      </xdr:nvSpPr>
      <xdr:spPr>
        <a:xfrm>
          <a:off x="8515427" y="14778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34307</xdr:rowOff>
    </xdr:from>
    <xdr:ext cx="469744" cy="259045"/>
    <xdr:sp macro="" textlink="">
      <xdr:nvSpPr>
        <xdr:cNvPr id="277" name="n_3mainValue【福祉施設】&#10;一人当たり面積">
          <a:extLst>
            <a:ext uri="{FF2B5EF4-FFF2-40B4-BE49-F238E27FC236}">
              <a16:creationId xmlns:a16="http://schemas.microsoft.com/office/drawing/2014/main" id="{02F1E24C-1532-4509-8159-054069D973F4}"/>
            </a:ext>
          </a:extLst>
        </xdr:cNvPr>
        <xdr:cNvSpPr txBox="1"/>
      </xdr:nvSpPr>
      <xdr:spPr>
        <a:xfrm>
          <a:off x="7626427" y="1477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34765</xdr:rowOff>
    </xdr:from>
    <xdr:ext cx="469744" cy="259045"/>
    <xdr:sp macro="" textlink="">
      <xdr:nvSpPr>
        <xdr:cNvPr id="278" name="n_4mainValue【福祉施設】&#10;一人当たり面積">
          <a:extLst>
            <a:ext uri="{FF2B5EF4-FFF2-40B4-BE49-F238E27FC236}">
              <a16:creationId xmlns:a16="http://schemas.microsoft.com/office/drawing/2014/main" id="{127E7238-F3E0-43BF-A23F-4757D9B71216}"/>
            </a:ext>
          </a:extLst>
        </xdr:cNvPr>
        <xdr:cNvSpPr txBox="1"/>
      </xdr:nvSpPr>
      <xdr:spPr>
        <a:xfrm>
          <a:off x="6737427" y="14779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9" name="正方形/長方形 278">
          <a:extLst>
            <a:ext uri="{FF2B5EF4-FFF2-40B4-BE49-F238E27FC236}">
              <a16:creationId xmlns:a16="http://schemas.microsoft.com/office/drawing/2014/main" id="{30258015-9D57-4905-AE9D-B05A527C8A7A}"/>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0" name="正方形/長方形 279">
          <a:extLst>
            <a:ext uri="{FF2B5EF4-FFF2-40B4-BE49-F238E27FC236}">
              <a16:creationId xmlns:a16="http://schemas.microsoft.com/office/drawing/2014/main" id="{8D9A1C7D-906E-43A2-A146-40780FD6CEC8}"/>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1" name="正方形/長方形 280">
          <a:extLst>
            <a:ext uri="{FF2B5EF4-FFF2-40B4-BE49-F238E27FC236}">
              <a16:creationId xmlns:a16="http://schemas.microsoft.com/office/drawing/2014/main" id="{576E4B35-9406-4648-9A51-9AC57DE48D8F}"/>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2" name="正方形/長方形 281">
          <a:extLst>
            <a:ext uri="{FF2B5EF4-FFF2-40B4-BE49-F238E27FC236}">
              <a16:creationId xmlns:a16="http://schemas.microsoft.com/office/drawing/2014/main" id="{9F13EC1F-1973-4AAE-8562-C76AA7B29B4D}"/>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3" name="正方形/長方形 282">
          <a:extLst>
            <a:ext uri="{FF2B5EF4-FFF2-40B4-BE49-F238E27FC236}">
              <a16:creationId xmlns:a16="http://schemas.microsoft.com/office/drawing/2014/main" id="{94175744-41E5-41EC-8370-C3F3F24174C2}"/>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4" name="正方形/長方形 283">
          <a:extLst>
            <a:ext uri="{FF2B5EF4-FFF2-40B4-BE49-F238E27FC236}">
              <a16:creationId xmlns:a16="http://schemas.microsoft.com/office/drawing/2014/main" id="{3E55A519-6371-438F-9398-06318BCB813F}"/>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5" name="正方形/長方形 284">
          <a:extLst>
            <a:ext uri="{FF2B5EF4-FFF2-40B4-BE49-F238E27FC236}">
              <a16:creationId xmlns:a16="http://schemas.microsoft.com/office/drawing/2014/main" id="{7A616EB0-BF6D-4990-9F48-9469F5CCDB38}"/>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6" name="正方形/長方形 285">
          <a:extLst>
            <a:ext uri="{FF2B5EF4-FFF2-40B4-BE49-F238E27FC236}">
              <a16:creationId xmlns:a16="http://schemas.microsoft.com/office/drawing/2014/main" id="{8BD675A6-0CE9-4911-A3F9-A3A219227B36}"/>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7" name="正方形/長方形 286">
          <a:extLst>
            <a:ext uri="{FF2B5EF4-FFF2-40B4-BE49-F238E27FC236}">
              <a16:creationId xmlns:a16="http://schemas.microsoft.com/office/drawing/2014/main" id="{4E1FB8B9-F8C0-49A8-A1BC-00BB0400EFDD}"/>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8" name="正方形/長方形 287">
          <a:extLst>
            <a:ext uri="{FF2B5EF4-FFF2-40B4-BE49-F238E27FC236}">
              <a16:creationId xmlns:a16="http://schemas.microsoft.com/office/drawing/2014/main" id="{6F697AFA-0543-4795-83DF-4928A26F6E8D}"/>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9" name="正方形/長方形 288">
          <a:extLst>
            <a:ext uri="{FF2B5EF4-FFF2-40B4-BE49-F238E27FC236}">
              <a16:creationId xmlns:a16="http://schemas.microsoft.com/office/drawing/2014/main" id="{057DE4C1-B769-4224-8041-0DFCAD291406}"/>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0" name="正方形/長方形 289">
          <a:extLst>
            <a:ext uri="{FF2B5EF4-FFF2-40B4-BE49-F238E27FC236}">
              <a16:creationId xmlns:a16="http://schemas.microsoft.com/office/drawing/2014/main" id="{8281B7AC-1C2C-4D76-A146-E8ACC73114A9}"/>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1" name="正方形/長方形 290">
          <a:extLst>
            <a:ext uri="{FF2B5EF4-FFF2-40B4-BE49-F238E27FC236}">
              <a16:creationId xmlns:a16="http://schemas.microsoft.com/office/drawing/2014/main" id="{EB5F2CF9-67D7-4B6F-B764-DE3988121B44}"/>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2" name="正方形/長方形 291">
          <a:extLst>
            <a:ext uri="{FF2B5EF4-FFF2-40B4-BE49-F238E27FC236}">
              <a16:creationId xmlns:a16="http://schemas.microsoft.com/office/drawing/2014/main" id="{5904BE8E-1E9F-4378-A36B-0F5A59791B65}"/>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3" name="正方形/長方形 292">
          <a:extLst>
            <a:ext uri="{FF2B5EF4-FFF2-40B4-BE49-F238E27FC236}">
              <a16:creationId xmlns:a16="http://schemas.microsoft.com/office/drawing/2014/main" id="{ED916363-511A-4D86-8F94-2E953ADA7304}"/>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4" name="正方形/長方形 293">
          <a:extLst>
            <a:ext uri="{FF2B5EF4-FFF2-40B4-BE49-F238E27FC236}">
              <a16:creationId xmlns:a16="http://schemas.microsoft.com/office/drawing/2014/main" id="{9317E50F-49F6-4B04-9DBC-8D4FB5517FE1}"/>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5" name="正方形/長方形 294">
          <a:extLst>
            <a:ext uri="{FF2B5EF4-FFF2-40B4-BE49-F238E27FC236}">
              <a16:creationId xmlns:a16="http://schemas.microsoft.com/office/drawing/2014/main" id="{AE4E3D10-0E3E-4F6C-BD25-146D95D6378E}"/>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6" name="正方形/長方形 295">
          <a:extLst>
            <a:ext uri="{FF2B5EF4-FFF2-40B4-BE49-F238E27FC236}">
              <a16:creationId xmlns:a16="http://schemas.microsoft.com/office/drawing/2014/main" id="{A23585B2-3869-41FD-976D-69AC890BE1DF}"/>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7" name="正方形/長方形 296">
          <a:extLst>
            <a:ext uri="{FF2B5EF4-FFF2-40B4-BE49-F238E27FC236}">
              <a16:creationId xmlns:a16="http://schemas.microsoft.com/office/drawing/2014/main" id="{4BD2A7DC-7538-4CF7-BD0A-963C8110D67E}"/>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8" name="正方形/長方形 297">
          <a:extLst>
            <a:ext uri="{FF2B5EF4-FFF2-40B4-BE49-F238E27FC236}">
              <a16:creationId xmlns:a16="http://schemas.microsoft.com/office/drawing/2014/main" id="{9DCEA513-0FEC-4803-93D1-02633015659D}"/>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9" name="正方形/長方形 298">
          <a:extLst>
            <a:ext uri="{FF2B5EF4-FFF2-40B4-BE49-F238E27FC236}">
              <a16:creationId xmlns:a16="http://schemas.microsoft.com/office/drawing/2014/main" id="{F5D63E86-D248-4272-9E41-F3B4ABB8B8AE}"/>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0" name="正方形/長方形 299">
          <a:extLst>
            <a:ext uri="{FF2B5EF4-FFF2-40B4-BE49-F238E27FC236}">
              <a16:creationId xmlns:a16="http://schemas.microsoft.com/office/drawing/2014/main" id="{F789EA7E-CD94-4FFD-8396-0A8DD6798A96}"/>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1" name="正方形/長方形 300">
          <a:extLst>
            <a:ext uri="{FF2B5EF4-FFF2-40B4-BE49-F238E27FC236}">
              <a16:creationId xmlns:a16="http://schemas.microsoft.com/office/drawing/2014/main" id="{66513C10-0A0C-43AC-B2F4-0AEF4A8AEED6}"/>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2" name="正方形/長方形 301">
          <a:extLst>
            <a:ext uri="{FF2B5EF4-FFF2-40B4-BE49-F238E27FC236}">
              <a16:creationId xmlns:a16="http://schemas.microsoft.com/office/drawing/2014/main" id="{097A21B5-D127-4EC1-B291-C79EB171E8FE}"/>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3" name="テキスト ボックス 302">
          <a:extLst>
            <a:ext uri="{FF2B5EF4-FFF2-40B4-BE49-F238E27FC236}">
              <a16:creationId xmlns:a16="http://schemas.microsoft.com/office/drawing/2014/main" id="{A5BFE344-BAD0-441C-9FB6-65F08F48EA76}"/>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4" name="直線コネクタ 303">
          <a:extLst>
            <a:ext uri="{FF2B5EF4-FFF2-40B4-BE49-F238E27FC236}">
              <a16:creationId xmlns:a16="http://schemas.microsoft.com/office/drawing/2014/main" id="{50DA501E-F8C0-4A21-BAD6-0E8CF0A22DDA}"/>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5" name="テキスト ボックス 304">
          <a:extLst>
            <a:ext uri="{FF2B5EF4-FFF2-40B4-BE49-F238E27FC236}">
              <a16:creationId xmlns:a16="http://schemas.microsoft.com/office/drawing/2014/main" id="{30018056-2AEA-4BD5-A369-382ED3D4225C}"/>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06" name="直線コネクタ 305">
          <a:extLst>
            <a:ext uri="{FF2B5EF4-FFF2-40B4-BE49-F238E27FC236}">
              <a16:creationId xmlns:a16="http://schemas.microsoft.com/office/drawing/2014/main" id="{28008A82-4401-4028-9E99-C6EA9CEA70DB}"/>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07" name="テキスト ボックス 306">
          <a:extLst>
            <a:ext uri="{FF2B5EF4-FFF2-40B4-BE49-F238E27FC236}">
              <a16:creationId xmlns:a16="http://schemas.microsoft.com/office/drawing/2014/main" id="{A38E1068-E4FA-49A7-BF3C-D85335EDF114}"/>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08" name="直線コネクタ 307">
          <a:extLst>
            <a:ext uri="{FF2B5EF4-FFF2-40B4-BE49-F238E27FC236}">
              <a16:creationId xmlns:a16="http://schemas.microsoft.com/office/drawing/2014/main" id="{120CC995-953D-4506-868B-4BD158CB86F4}"/>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09" name="テキスト ボックス 308">
          <a:extLst>
            <a:ext uri="{FF2B5EF4-FFF2-40B4-BE49-F238E27FC236}">
              <a16:creationId xmlns:a16="http://schemas.microsoft.com/office/drawing/2014/main" id="{B16E8847-41A3-41C9-BC58-B41D13FC6F5E}"/>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10" name="直線コネクタ 309">
          <a:extLst>
            <a:ext uri="{FF2B5EF4-FFF2-40B4-BE49-F238E27FC236}">
              <a16:creationId xmlns:a16="http://schemas.microsoft.com/office/drawing/2014/main" id="{6D4336BA-4F0D-4082-BA49-FCEB4755A28E}"/>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11" name="テキスト ボックス 310">
          <a:extLst>
            <a:ext uri="{FF2B5EF4-FFF2-40B4-BE49-F238E27FC236}">
              <a16:creationId xmlns:a16="http://schemas.microsoft.com/office/drawing/2014/main" id="{14471C31-FCCE-4EC8-BB74-EC01481DA96F}"/>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12" name="直線コネクタ 311">
          <a:extLst>
            <a:ext uri="{FF2B5EF4-FFF2-40B4-BE49-F238E27FC236}">
              <a16:creationId xmlns:a16="http://schemas.microsoft.com/office/drawing/2014/main" id="{4398C53B-6D41-4E33-A8B9-042C615E442B}"/>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13" name="テキスト ボックス 312">
          <a:extLst>
            <a:ext uri="{FF2B5EF4-FFF2-40B4-BE49-F238E27FC236}">
              <a16:creationId xmlns:a16="http://schemas.microsoft.com/office/drawing/2014/main" id="{42C3871F-94E9-400F-81BF-4C67E318245A}"/>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14" name="直線コネクタ 313">
          <a:extLst>
            <a:ext uri="{FF2B5EF4-FFF2-40B4-BE49-F238E27FC236}">
              <a16:creationId xmlns:a16="http://schemas.microsoft.com/office/drawing/2014/main" id="{94C4624C-C153-42AD-95F0-6E62FDA6EFFC}"/>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15" name="テキスト ボックス 314">
          <a:extLst>
            <a:ext uri="{FF2B5EF4-FFF2-40B4-BE49-F238E27FC236}">
              <a16:creationId xmlns:a16="http://schemas.microsoft.com/office/drawing/2014/main" id="{92E3845F-3402-462D-8186-6A4ADDAAAAAF}"/>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6" name="直線コネクタ 315">
          <a:extLst>
            <a:ext uri="{FF2B5EF4-FFF2-40B4-BE49-F238E27FC236}">
              <a16:creationId xmlns:a16="http://schemas.microsoft.com/office/drawing/2014/main" id="{771798E4-4A3A-4CCC-8978-63679A390611}"/>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17" name="テキスト ボックス 316">
          <a:extLst>
            <a:ext uri="{FF2B5EF4-FFF2-40B4-BE49-F238E27FC236}">
              <a16:creationId xmlns:a16="http://schemas.microsoft.com/office/drawing/2014/main" id="{A814938B-C60E-41D9-B36C-7B7D8EDC12B6}"/>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18" name="【一般廃棄物処理施設】&#10;有形固定資産減価償却率グラフ枠">
          <a:extLst>
            <a:ext uri="{FF2B5EF4-FFF2-40B4-BE49-F238E27FC236}">
              <a16:creationId xmlns:a16="http://schemas.microsoft.com/office/drawing/2014/main" id="{01CD2416-F008-457B-8DD5-2F097B8CF78D}"/>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148590</xdr:rowOff>
    </xdr:from>
    <xdr:to>
      <xdr:col>85</xdr:col>
      <xdr:colOff>126364</xdr:colOff>
      <xdr:row>40</xdr:row>
      <xdr:rowOff>83820</xdr:rowOff>
    </xdr:to>
    <xdr:cxnSp macro="">
      <xdr:nvCxnSpPr>
        <xdr:cNvPr id="319" name="直線コネクタ 318">
          <a:extLst>
            <a:ext uri="{FF2B5EF4-FFF2-40B4-BE49-F238E27FC236}">
              <a16:creationId xmlns:a16="http://schemas.microsoft.com/office/drawing/2014/main" id="{1A4AC39F-520C-4DEA-B619-36D5B4D9A512}"/>
            </a:ext>
          </a:extLst>
        </xdr:cNvPr>
        <xdr:cNvCxnSpPr/>
      </xdr:nvCxnSpPr>
      <xdr:spPr>
        <a:xfrm flipV="1">
          <a:off x="16318864" y="5634990"/>
          <a:ext cx="0" cy="1306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87647</xdr:rowOff>
    </xdr:from>
    <xdr:ext cx="405111" cy="259045"/>
    <xdr:sp macro="" textlink="">
      <xdr:nvSpPr>
        <xdr:cNvPr id="320" name="【一般廃棄物処理施設】&#10;有形固定資産減価償却率最小値テキスト">
          <a:extLst>
            <a:ext uri="{FF2B5EF4-FFF2-40B4-BE49-F238E27FC236}">
              <a16:creationId xmlns:a16="http://schemas.microsoft.com/office/drawing/2014/main" id="{8935BB1F-3EA6-4D10-B31A-4E2B7BF39969}"/>
            </a:ext>
          </a:extLst>
        </xdr:cNvPr>
        <xdr:cNvSpPr txBox="1"/>
      </xdr:nvSpPr>
      <xdr:spPr>
        <a:xfrm>
          <a:off x="16357600" y="6945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83820</xdr:rowOff>
    </xdr:from>
    <xdr:to>
      <xdr:col>86</xdr:col>
      <xdr:colOff>25400</xdr:colOff>
      <xdr:row>40</xdr:row>
      <xdr:rowOff>83820</xdr:rowOff>
    </xdr:to>
    <xdr:cxnSp macro="">
      <xdr:nvCxnSpPr>
        <xdr:cNvPr id="321" name="直線コネクタ 320">
          <a:extLst>
            <a:ext uri="{FF2B5EF4-FFF2-40B4-BE49-F238E27FC236}">
              <a16:creationId xmlns:a16="http://schemas.microsoft.com/office/drawing/2014/main" id="{9D4B1053-2E0C-45F1-9C6F-E653D26B5E45}"/>
            </a:ext>
          </a:extLst>
        </xdr:cNvPr>
        <xdr:cNvCxnSpPr/>
      </xdr:nvCxnSpPr>
      <xdr:spPr>
        <a:xfrm>
          <a:off x="16230600" y="6941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95267</xdr:rowOff>
    </xdr:from>
    <xdr:ext cx="405111" cy="259045"/>
    <xdr:sp macro="" textlink="">
      <xdr:nvSpPr>
        <xdr:cNvPr id="322" name="【一般廃棄物処理施設】&#10;有形固定資産減価償却率最大値テキスト">
          <a:extLst>
            <a:ext uri="{FF2B5EF4-FFF2-40B4-BE49-F238E27FC236}">
              <a16:creationId xmlns:a16="http://schemas.microsoft.com/office/drawing/2014/main" id="{BF27F336-2B9A-403B-A066-A95D674CEA55}"/>
            </a:ext>
          </a:extLst>
        </xdr:cNvPr>
        <xdr:cNvSpPr txBox="1"/>
      </xdr:nvSpPr>
      <xdr:spPr>
        <a:xfrm>
          <a:off x="16357600" y="5410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148590</xdr:rowOff>
    </xdr:from>
    <xdr:to>
      <xdr:col>86</xdr:col>
      <xdr:colOff>25400</xdr:colOff>
      <xdr:row>32</xdr:row>
      <xdr:rowOff>148590</xdr:rowOff>
    </xdr:to>
    <xdr:cxnSp macro="">
      <xdr:nvCxnSpPr>
        <xdr:cNvPr id="323" name="直線コネクタ 322">
          <a:extLst>
            <a:ext uri="{FF2B5EF4-FFF2-40B4-BE49-F238E27FC236}">
              <a16:creationId xmlns:a16="http://schemas.microsoft.com/office/drawing/2014/main" id="{5873835C-7B82-4F10-8CA4-A5605FB723D6}"/>
            </a:ext>
          </a:extLst>
        </xdr:cNvPr>
        <xdr:cNvCxnSpPr/>
      </xdr:nvCxnSpPr>
      <xdr:spPr>
        <a:xfrm>
          <a:off x="16230600" y="5634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74947</xdr:rowOff>
    </xdr:from>
    <xdr:ext cx="405111" cy="259045"/>
    <xdr:sp macro="" textlink="">
      <xdr:nvSpPr>
        <xdr:cNvPr id="324" name="【一般廃棄物処理施設】&#10;有形固定資産減価償却率平均値テキスト">
          <a:extLst>
            <a:ext uri="{FF2B5EF4-FFF2-40B4-BE49-F238E27FC236}">
              <a16:creationId xmlns:a16="http://schemas.microsoft.com/office/drawing/2014/main" id="{145FE7F5-8293-430D-9A31-97D6C5B0FA6A}"/>
            </a:ext>
          </a:extLst>
        </xdr:cNvPr>
        <xdr:cNvSpPr txBox="1"/>
      </xdr:nvSpPr>
      <xdr:spPr>
        <a:xfrm>
          <a:off x="16357600" y="60756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52070</xdr:rowOff>
    </xdr:from>
    <xdr:to>
      <xdr:col>85</xdr:col>
      <xdr:colOff>177800</xdr:colOff>
      <xdr:row>36</xdr:row>
      <xdr:rowOff>153670</xdr:rowOff>
    </xdr:to>
    <xdr:sp macro="" textlink="">
      <xdr:nvSpPr>
        <xdr:cNvPr id="325" name="フローチャート: 判断 324">
          <a:extLst>
            <a:ext uri="{FF2B5EF4-FFF2-40B4-BE49-F238E27FC236}">
              <a16:creationId xmlns:a16="http://schemas.microsoft.com/office/drawing/2014/main" id="{603A9FA4-90B3-4513-AEA3-15DA737039FC}"/>
            </a:ext>
          </a:extLst>
        </xdr:cNvPr>
        <xdr:cNvSpPr/>
      </xdr:nvSpPr>
      <xdr:spPr>
        <a:xfrm>
          <a:off x="16268700" y="622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35</xdr:row>
      <xdr:rowOff>95885</xdr:rowOff>
    </xdr:from>
    <xdr:to>
      <xdr:col>81</xdr:col>
      <xdr:colOff>101600</xdr:colOff>
      <xdr:row>36</xdr:row>
      <xdr:rowOff>26035</xdr:rowOff>
    </xdr:to>
    <xdr:sp macro="" textlink="">
      <xdr:nvSpPr>
        <xdr:cNvPr id="326" name="フローチャート: 判断 325">
          <a:extLst>
            <a:ext uri="{FF2B5EF4-FFF2-40B4-BE49-F238E27FC236}">
              <a16:creationId xmlns:a16="http://schemas.microsoft.com/office/drawing/2014/main" id="{2FD62FFB-1893-4E05-AB00-E7904B451EC3}"/>
            </a:ext>
          </a:extLst>
        </xdr:cNvPr>
        <xdr:cNvSpPr/>
      </xdr:nvSpPr>
      <xdr:spPr>
        <a:xfrm>
          <a:off x="15430500" y="6096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35</xdr:row>
      <xdr:rowOff>147320</xdr:rowOff>
    </xdr:from>
    <xdr:to>
      <xdr:col>76</xdr:col>
      <xdr:colOff>165100</xdr:colOff>
      <xdr:row>36</xdr:row>
      <xdr:rowOff>77470</xdr:rowOff>
    </xdr:to>
    <xdr:sp macro="" textlink="">
      <xdr:nvSpPr>
        <xdr:cNvPr id="327" name="フローチャート: 判断 326">
          <a:extLst>
            <a:ext uri="{FF2B5EF4-FFF2-40B4-BE49-F238E27FC236}">
              <a16:creationId xmlns:a16="http://schemas.microsoft.com/office/drawing/2014/main" id="{3BF6411E-C40A-4054-BA1D-E1949EF40D62}"/>
            </a:ext>
          </a:extLst>
        </xdr:cNvPr>
        <xdr:cNvSpPr/>
      </xdr:nvSpPr>
      <xdr:spPr>
        <a:xfrm>
          <a:off x="14541500" y="6148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35</xdr:row>
      <xdr:rowOff>80645</xdr:rowOff>
    </xdr:from>
    <xdr:to>
      <xdr:col>72</xdr:col>
      <xdr:colOff>38100</xdr:colOff>
      <xdr:row>36</xdr:row>
      <xdr:rowOff>10795</xdr:rowOff>
    </xdr:to>
    <xdr:sp macro="" textlink="">
      <xdr:nvSpPr>
        <xdr:cNvPr id="328" name="フローチャート: 判断 327">
          <a:extLst>
            <a:ext uri="{FF2B5EF4-FFF2-40B4-BE49-F238E27FC236}">
              <a16:creationId xmlns:a16="http://schemas.microsoft.com/office/drawing/2014/main" id="{67D8FEE2-A066-4D8D-9F8E-43E3B4CD1FD0}"/>
            </a:ext>
          </a:extLst>
        </xdr:cNvPr>
        <xdr:cNvSpPr/>
      </xdr:nvSpPr>
      <xdr:spPr>
        <a:xfrm>
          <a:off x="13652500" y="6081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69215</xdr:rowOff>
    </xdr:from>
    <xdr:to>
      <xdr:col>67</xdr:col>
      <xdr:colOff>101600</xdr:colOff>
      <xdr:row>36</xdr:row>
      <xdr:rowOff>170815</xdr:rowOff>
    </xdr:to>
    <xdr:sp macro="" textlink="">
      <xdr:nvSpPr>
        <xdr:cNvPr id="329" name="フローチャート: 判断 328">
          <a:extLst>
            <a:ext uri="{FF2B5EF4-FFF2-40B4-BE49-F238E27FC236}">
              <a16:creationId xmlns:a16="http://schemas.microsoft.com/office/drawing/2014/main" id="{2B574349-2EFC-4522-9DE3-942CAC5118DD}"/>
            </a:ext>
          </a:extLst>
        </xdr:cNvPr>
        <xdr:cNvSpPr/>
      </xdr:nvSpPr>
      <xdr:spPr>
        <a:xfrm>
          <a:off x="12763500" y="624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0" name="テキスト ボックス 329">
          <a:extLst>
            <a:ext uri="{FF2B5EF4-FFF2-40B4-BE49-F238E27FC236}">
              <a16:creationId xmlns:a16="http://schemas.microsoft.com/office/drawing/2014/main" id="{01188BCC-B977-4019-BA87-18B9B36E2E7D}"/>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1" name="テキスト ボックス 330">
          <a:extLst>
            <a:ext uri="{FF2B5EF4-FFF2-40B4-BE49-F238E27FC236}">
              <a16:creationId xmlns:a16="http://schemas.microsoft.com/office/drawing/2014/main" id="{B9A4B026-12AC-419D-B24C-CEBA06DC8BA7}"/>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2" name="テキスト ボックス 331">
          <a:extLst>
            <a:ext uri="{FF2B5EF4-FFF2-40B4-BE49-F238E27FC236}">
              <a16:creationId xmlns:a16="http://schemas.microsoft.com/office/drawing/2014/main" id="{FDFC0E5C-07B6-46E8-A302-02862BF5E3D5}"/>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3" name="テキスト ボックス 332">
          <a:extLst>
            <a:ext uri="{FF2B5EF4-FFF2-40B4-BE49-F238E27FC236}">
              <a16:creationId xmlns:a16="http://schemas.microsoft.com/office/drawing/2014/main" id="{D88C8A79-16A4-41AF-A85B-09FE85CDA8A4}"/>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4" name="テキスト ボックス 333">
          <a:extLst>
            <a:ext uri="{FF2B5EF4-FFF2-40B4-BE49-F238E27FC236}">
              <a16:creationId xmlns:a16="http://schemas.microsoft.com/office/drawing/2014/main" id="{C602B54C-4D90-4DAD-A3F9-B8030581BBA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31115</xdr:rowOff>
    </xdr:from>
    <xdr:to>
      <xdr:col>85</xdr:col>
      <xdr:colOff>177800</xdr:colOff>
      <xdr:row>38</xdr:row>
      <xdr:rowOff>132715</xdr:rowOff>
    </xdr:to>
    <xdr:sp macro="" textlink="">
      <xdr:nvSpPr>
        <xdr:cNvPr id="335" name="楕円 334">
          <a:extLst>
            <a:ext uri="{FF2B5EF4-FFF2-40B4-BE49-F238E27FC236}">
              <a16:creationId xmlns:a16="http://schemas.microsoft.com/office/drawing/2014/main" id="{4AB8DA70-A47F-47E3-82DD-07C685C304FE}"/>
            </a:ext>
          </a:extLst>
        </xdr:cNvPr>
        <xdr:cNvSpPr/>
      </xdr:nvSpPr>
      <xdr:spPr>
        <a:xfrm>
          <a:off x="16268700" y="6546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9542</xdr:rowOff>
    </xdr:from>
    <xdr:ext cx="405111" cy="259045"/>
    <xdr:sp macro="" textlink="">
      <xdr:nvSpPr>
        <xdr:cNvPr id="336" name="【一般廃棄物処理施設】&#10;有形固定資産減価償却率該当値テキスト">
          <a:extLst>
            <a:ext uri="{FF2B5EF4-FFF2-40B4-BE49-F238E27FC236}">
              <a16:creationId xmlns:a16="http://schemas.microsoft.com/office/drawing/2014/main" id="{769971C4-9C51-4145-9F48-42E4BBAEF8A5}"/>
            </a:ext>
          </a:extLst>
        </xdr:cNvPr>
        <xdr:cNvSpPr txBox="1"/>
      </xdr:nvSpPr>
      <xdr:spPr>
        <a:xfrm>
          <a:off x="16357600" y="6524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168275</xdr:rowOff>
    </xdr:from>
    <xdr:to>
      <xdr:col>81</xdr:col>
      <xdr:colOff>101600</xdr:colOff>
      <xdr:row>38</xdr:row>
      <xdr:rowOff>98425</xdr:rowOff>
    </xdr:to>
    <xdr:sp macro="" textlink="">
      <xdr:nvSpPr>
        <xdr:cNvPr id="337" name="楕円 336">
          <a:extLst>
            <a:ext uri="{FF2B5EF4-FFF2-40B4-BE49-F238E27FC236}">
              <a16:creationId xmlns:a16="http://schemas.microsoft.com/office/drawing/2014/main" id="{2E90DF60-8745-4DB0-91AD-5AB4C4789372}"/>
            </a:ext>
          </a:extLst>
        </xdr:cNvPr>
        <xdr:cNvSpPr/>
      </xdr:nvSpPr>
      <xdr:spPr>
        <a:xfrm>
          <a:off x="15430500" y="651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47625</xdr:rowOff>
    </xdr:from>
    <xdr:to>
      <xdr:col>85</xdr:col>
      <xdr:colOff>127000</xdr:colOff>
      <xdr:row>38</xdr:row>
      <xdr:rowOff>81915</xdr:rowOff>
    </xdr:to>
    <xdr:cxnSp macro="">
      <xdr:nvCxnSpPr>
        <xdr:cNvPr id="338" name="直線コネクタ 337">
          <a:extLst>
            <a:ext uri="{FF2B5EF4-FFF2-40B4-BE49-F238E27FC236}">
              <a16:creationId xmlns:a16="http://schemas.microsoft.com/office/drawing/2014/main" id="{ABB47231-C697-4E73-9DF9-02DB562B2159}"/>
            </a:ext>
          </a:extLst>
        </xdr:cNvPr>
        <xdr:cNvCxnSpPr/>
      </xdr:nvCxnSpPr>
      <xdr:spPr>
        <a:xfrm>
          <a:off x="15481300" y="6562725"/>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65405</xdr:rowOff>
    </xdr:from>
    <xdr:to>
      <xdr:col>76</xdr:col>
      <xdr:colOff>165100</xdr:colOff>
      <xdr:row>40</xdr:row>
      <xdr:rowOff>167005</xdr:rowOff>
    </xdr:to>
    <xdr:sp macro="" textlink="">
      <xdr:nvSpPr>
        <xdr:cNvPr id="339" name="楕円 338">
          <a:extLst>
            <a:ext uri="{FF2B5EF4-FFF2-40B4-BE49-F238E27FC236}">
              <a16:creationId xmlns:a16="http://schemas.microsoft.com/office/drawing/2014/main" id="{1605DBF9-22A0-4A07-898C-3A1AC28C857F}"/>
            </a:ext>
          </a:extLst>
        </xdr:cNvPr>
        <xdr:cNvSpPr/>
      </xdr:nvSpPr>
      <xdr:spPr>
        <a:xfrm>
          <a:off x="14541500" y="6923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47625</xdr:rowOff>
    </xdr:from>
    <xdr:to>
      <xdr:col>81</xdr:col>
      <xdr:colOff>50800</xdr:colOff>
      <xdr:row>40</xdr:row>
      <xdr:rowOff>116205</xdr:rowOff>
    </xdr:to>
    <xdr:cxnSp macro="">
      <xdr:nvCxnSpPr>
        <xdr:cNvPr id="340" name="直線コネクタ 339">
          <a:extLst>
            <a:ext uri="{FF2B5EF4-FFF2-40B4-BE49-F238E27FC236}">
              <a16:creationId xmlns:a16="http://schemas.microsoft.com/office/drawing/2014/main" id="{D20C1A88-C7DB-4D69-ACF3-6C405AF0CFAF}"/>
            </a:ext>
          </a:extLst>
        </xdr:cNvPr>
        <xdr:cNvCxnSpPr/>
      </xdr:nvCxnSpPr>
      <xdr:spPr>
        <a:xfrm flipV="1">
          <a:off x="14592300" y="6562725"/>
          <a:ext cx="889000" cy="411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38735</xdr:rowOff>
    </xdr:from>
    <xdr:to>
      <xdr:col>72</xdr:col>
      <xdr:colOff>38100</xdr:colOff>
      <xdr:row>40</xdr:row>
      <xdr:rowOff>140335</xdr:rowOff>
    </xdr:to>
    <xdr:sp macro="" textlink="">
      <xdr:nvSpPr>
        <xdr:cNvPr id="341" name="楕円 340">
          <a:extLst>
            <a:ext uri="{FF2B5EF4-FFF2-40B4-BE49-F238E27FC236}">
              <a16:creationId xmlns:a16="http://schemas.microsoft.com/office/drawing/2014/main" id="{E2098C24-2B98-41E0-B7AD-B62F22766D57}"/>
            </a:ext>
          </a:extLst>
        </xdr:cNvPr>
        <xdr:cNvSpPr/>
      </xdr:nvSpPr>
      <xdr:spPr>
        <a:xfrm>
          <a:off x="13652500" y="6896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89535</xdr:rowOff>
    </xdr:from>
    <xdr:to>
      <xdr:col>76</xdr:col>
      <xdr:colOff>114300</xdr:colOff>
      <xdr:row>40</xdr:row>
      <xdr:rowOff>116205</xdr:rowOff>
    </xdr:to>
    <xdr:cxnSp macro="">
      <xdr:nvCxnSpPr>
        <xdr:cNvPr id="342" name="直線コネクタ 341">
          <a:extLst>
            <a:ext uri="{FF2B5EF4-FFF2-40B4-BE49-F238E27FC236}">
              <a16:creationId xmlns:a16="http://schemas.microsoft.com/office/drawing/2014/main" id="{4FD21428-2508-409A-B92B-71D1E2334D73}"/>
            </a:ext>
          </a:extLst>
        </xdr:cNvPr>
        <xdr:cNvCxnSpPr/>
      </xdr:nvCxnSpPr>
      <xdr:spPr>
        <a:xfrm>
          <a:off x="13703300" y="694753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4445</xdr:rowOff>
    </xdr:from>
    <xdr:to>
      <xdr:col>67</xdr:col>
      <xdr:colOff>101600</xdr:colOff>
      <xdr:row>40</xdr:row>
      <xdr:rowOff>106045</xdr:rowOff>
    </xdr:to>
    <xdr:sp macro="" textlink="">
      <xdr:nvSpPr>
        <xdr:cNvPr id="343" name="楕円 342">
          <a:extLst>
            <a:ext uri="{FF2B5EF4-FFF2-40B4-BE49-F238E27FC236}">
              <a16:creationId xmlns:a16="http://schemas.microsoft.com/office/drawing/2014/main" id="{49024ADC-36DD-4F5E-A391-A89C3A5BB3FA}"/>
            </a:ext>
          </a:extLst>
        </xdr:cNvPr>
        <xdr:cNvSpPr/>
      </xdr:nvSpPr>
      <xdr:spPr>
        <a:xfrm>
          <a:off x="12763500" y="6862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55245</xdr:rowOff>
    </xdr:from>
    <xdr:to>
      <xdr:col>71</xdr:col>
      <xdr:colOff>177800</xdr:colOff>
      <xdr:row>40</xdr:row>
      <xdr:rowOff>89535</xdr:rowOff>
    </xdr:to>
    <xdr:cxnSp macro="">
      <xdr:nvCxnSpPr>
        <xdr:cNvPr id="344" name="直線コネクタ 343">
          <a:extLst>
            <a:ext uri="{FF2B5EF4-FFF2-40B4-BE49-F238E27FC236}">
              <a16:creationId xmlns:a16="http://schemas.microsoft.com/office/drawing/2014/main" id="{0A97D0B8-5100-46C4-ABED-E037DCF4BB30}"/>
            </a:ext>
          </a:extLst>
        </xdr:cNvPr>
        <xdr:cNvCxnSpPr/>
      </xdr:nvCxnSpPr>
      <xdr:spPr>
        <a:xfrm>
          <a:off x="12814300" y="691324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34</xdr:row>
      <xdr:rowOff>42562</xdr:rowOff>
    </xdr:from>
    <xdr:ext cx="405111" cy="259045"/>
    <xdr:sp macro="" textlink="">
      <xdr:nvSpPr>
        <xdr:cNvPr id="345" name="n_1aveValue【一般廃棄物処理施設】&#10;有形固定資産減価償却率">
          <a:extLst>
            <a:ext uri="{FF2B5EF4-FFF2-40B4-BE49-F238E27FC236}">
              <a16:creationId xmlns:a16="http://schemas.microsoft.com/office/drawing/2014/main" id="{EEDA6C23-3EBB-49ED-96CD-B86A3FD328DA}"/>
            </a:ext>
          </a:extLst>
        </xdr:cNvPr>
        <xdr:cNvSpPr txBox="1"/>
      </xdr:nvSpPr>
      <xdr:spPr>
        <a:xfrm>
          <a:off x="15266044" y="5871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93997</xdr:rowOff>
    </xdr:from>
    <xdr:ext cx="405111" cy="259045"/>
    <xdr:sp macro="" textlink="">
      <xdr:nvSpPr>
        <xdr:cNvPr id="346" name="n_2aveValue【一般廃棄物処理施設】&#10;有形固定資産減価償却率">
          <a:extLst>
            <a:ext uri="{FF2B5EF4-FFF2-40B4-BE49-F238E27FC236}">
              <a16:creationId xmlns:a16="http://schemas.microsoft.com/office/drawing/2014/main" id="{98AC2C51-26A2-42B3-AF11-0CBB5DF19FDA}"/>
            </a:ext>
          </a:extLst>
        </xdr:cNvPr>
        <xdr:cNvSpPr txBox="1"/>
      </xdr:nvSpPr>
      <xdr:spPr>
        <a:xfrm>
          <a:off x="14389744" y="592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27322</xdr:rowOff>
    </xdr:from>
    <xdr:ext cx="405111" cy="259045"/>
    <xdr:sp macro="" textlink="">
      <xdr:nvSpPr>
        <xdr:cNvPr id="347" name="n_3aveValue【一般廃棄物処理施設】&#10;有形固定資産減価償却率">
          <a:extLst>
            <a:ext uri="{FF2B5EF4-FFF2-40B4-BE49-F238E27FC236}">
              <a16:creationId xmlns:a16="http://schemas.microsoft.com/office/drawing/2014/main" id="{186AA51C-671B-41DC-8EA7-A7EF537072E5}"/>
            </a:ext>
          </a:extLst>
        </xdr:cNvPr>
        <xdr:cNvSpPr txBox="1"/>
      </xdr:nvSpPr>
      <xdr:spPr>
        <a:xfrm>
          <a:off x="13500744" y="585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15892</xdr:rowOff>
    </xdr:from>
    <xdr:ext cx="405111" cy="259045"/>
    <xdr:sp macro="" textlink="">
      <xdr:nvSpPr>
        <xdr:cNvPr id="348" name="n_4aveValue【一般廃棄物処理施設】&#10;有形固定資産減価償却率">
          <a:extLst>
            <a:ext uri="{FF2B5EF4-FFF2-40B4-BE49-F238E27FC236}">
              <a16:creationId xmlns:a16="http://schemas.microsoft.com/office/drawing/2014/main" id="{E749A587-BA1A-497B-935A-45D9F9893D66}"/>
            </a:ext>
          </a:extLst>
        </xdr:cNvPr>
        <xdr:cNvSpPr txBox="1"/>
      </xdr:nvSpPr>
      <xdr:spPr>
        <a:xfrm>
          <a:off x="12611744" y="6016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89552</xdr:rowOff>
    </xdr:from>
    <xdr:ext cx="405111" cy="259045"/>
    <xdr:sp macro="" textlink="">
      <xdr:nvSpPr>
        <xdr:cNvPr id="349" name="n_1mainValue【一般廃棄物処理施設】&#10;有形固定資産減価償却率">
          <a:extLst>
            <a:ext uri="{FF2B5EF4-FFF2-40B4-BE49-F238E27FC236}">
              <a16:creationId xmlns:a16="http://schemas.microsoft.com/office/drawing/2014/main" id="{A06322A1-C30D-4140-8F86-F328EE560E7A}"/>
            </a:ext>
          </a:extLst>
        </xdr:cNvPr>
        <xdr:cNvSpPr txBox="1"/>
      </xdr:nvSpPr>
      <xdr:spPr>
        <a:xfrm>
          <a:off x="15266044" y="660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158132</xdr:rowOff>
    </xdr:from>
    <xdr:ext cx="405111" cy="259045"/>
    <xdr:sp macro="" textlink="">
      <xdr:nvSpPr>
        <xdr:cNvPr id="350" name="n_2mainValue【一般廃棄物処理施設】&#10;有形固定資産減価償却率">
          <a:extLst>
            <a:ext uri="{FF2B5EF4-FFF2-40B4-BE49-F238E27FC236}">
              <a16:creationId xmlns:a16="http://schemas.microsoft.com/office/drawing/2014/main" id="{AEF1600D-96DE-4EDE-B78C-24B1F21DC90B}"/>
            </a:ext>
          </a:extLst>
        </xdr:cNvPr>
        <xdr:cNvSpPr txBox="1"/>
      </xdr:nvSpPr>
      <xdr:spPr>
        <a:xfrm>
          <a:off x="14389744" y="701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131462</xdr:rowOff>
    </xdr:from>
    <xdr:ext cx="405111" cy="259045"/>
    <xdr:sp macro="" textlink="">
      <xdr:nvSpPr>
        <xdr:cNvPr id="351" name="n_3mainValue【一般廃棄物処理施設】&#10;有形固定資産減価償却率">
          <a:extLst>
            <a:ext uri="{FF2B5EF4-FFF2-40B4-BE49-F238E27FC236}">
              <a16:creationId xmlns:a16="http://schemas.microsoft.com/office/drawing/2014/main" id="{E8AF2AAC-2459-4EC2-A8D2-B2CE32398F3F}"/>
            </a:ext>
          </a:extLst>
        </xdr:cNvPr>
        <xdr:cNvSpPr txBox="1"/>
      </xdr:nvSpPr>
      <xdr:spPr>
        <a:xfrm>
          <a:off x="13500744" y="6989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97172</xdr:rowOff>
    </xdr:from>
    <xdr:ext cx="405111" cy="259045"/>
    <xdr:sp macro="" textlink="">
      <xdr:nvSpPr>
        <xdr:cNvPr id="352" name="n_4mainValue【一般廃棄物処理施設】&#10;有形固定資産減価償却率">
          <a:extLst>
            <a:ext uri="{FF2B5EF4-FFF2-40B4-BE49-F238E27FC236}">
              <a16:creationId xmlns:a16="http://schemas.microsoft.com/office/drawing/2014/main" id="{1145BBC3-419A-47D5-9AA0-11390316382F}"/>
            </a:ext>
          </a:extLst>
        </xdr:cNvPr>
        <xdr:cNvSpPr txBox="1"/>
      </xdr:nvSpPr>
      <xdr:spPr>
        <a:xfrm>
          <a:off x="12611744" y="6955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3" name="正方形/長方形 352">
          <a:extLst>
            <a:ext uri="{FF2B5EF4-FFF2-40B4-BE49-F238E27FC236}">
              <a16:creationId xmlns:a16="http://schemas.microsoft.com/office/drawing/2014/main" id="{FA6CA525-98F8-429C-B8EA-29F20D9A53BB}"/>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4" name="正方形/長方形 353">
          <a:extLst>
            <a:ext uri="{FF2B5EF4-FFF2-40B4-BE49-F238E27FC236}">
              <a16:creationId xmlns:a16="http://schemas.microsoft.com/office/drawing/2014/main" id="{3E3C3692-4B73-42E8-BFFD-F68A8316EFAF}"/>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5" name="正方形/長方形 354">
          <a:extLst>
            <a:ext uri="{FF2B5EF4-FFF2-40B4-BE49-F238E27FC236}">
              <a16:creationId xmlns:a16="http://schemas.microsoft.com/office/drawing/2014/main" id="{363D73AC-26FF-493F-81C4-EAB5B05D6033}"/>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6" name="正方形/長方形 355">
          <a:extLst>
            <a:ext uri="{FF2B5EF4-FFF2-40B4-BE49-F238E27FC236}">
              <a16:creationId xmlns:a16="http://schemas.microsoft.com/office/drawing/2014/main" id="{E813C262-C9B9-4329-B99F-50070A93E513}"/>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7" name="正方形/長方形 356">
          <a:extLst>
            <a:ext uri="{FF2B5EF4-FFF2-40B4-BE49-F238E27FC236}">
              <a16:creationId xmlns:a16="http://schemas.microsoft.com/office/drawing/2014/main" id="{0EED41AD-40A9-485B-AB58-9F3B3BF192A3}"/>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8" name="正方形/長方形 357">
          <a:extLst>
            <a:ext uri="{FF2B5EF4-FFF2-40B4-BE49-F238E27FC236}">
              <a16:creationId xmlns:a16="http://schemas.microsoft.com/office/drawing/2014/main" id="{CD5F86FA-DFEF-40F9-B983-A3683543E2C8}"/>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9" name="正方形/長方形 358">
          <a:extLst>
            <a:ext uri="{FF2B5EF4-FFF2-40B4-BE49-F238E27FC236}">
              <a16:creationId xmlns:a16="http://schemas.microsoft.com/office/drawing/2014/main" id="{2E34820B-4EB9-4D07-846A-AA00BAA07506}"/>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0" name="正方形/長方形 359">
          <a:extLst>
            <a:ext uri="{FF2B5EF4-FFF2-40B4-BE49-F238E27FC236}">
              <a16:creationId xmlns:a16="http://schemas.microsoft.com/office/drawing/2014/main" id="{5FFE356A-EE6D-4E25-B530-FD2C6F6C2A87}"/>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1" name="テキスト ボックス 360">
          <a:extLst>
            <a:ext uri="{FF2B5EF4-FFF2-40B4-BE49-F238E27FC236}">
              <a16:creationId xmlns:a16="http://schemas.microsoft.com/office/drawing/2014/main" id="{906E0192-F982-4953-B630-BD0D05E25A5D}"/>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2" name="直線コネクタ 361">
          <a:extLst>
            <a:ext uri="{FF2B5EF4-FFF2-40B4-BE49-F238E27FC236}">
              <a16:creationId xmlns:a16="http://schemas.microsoft.com/office/drawing/2014/main" id="{ABB1C853-3952-4F8C-9314-AB65B1B5BB03}"/>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63" name="直線コネクタ 362">
          <a:extLst>
            <a:ext uri="{FF2B5EF4-FFF2-40B4-BE49-F238E27FC236}">
              <a16:creationId xmlns:a16="http://schemas.microsoft.com/office/drawing/2014/main" id="{1107CC46-806A-4EF3-B7AD-A2C72BD24EA1}"/>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364" name="テキスト ボックス 363">
          <a:extLst>
            <a:ext uri="{FF2B5EF4-FFF2-40B4-BE49-F238E27FC236}">
              <a16:creationId xmlns:a16="http://schemas.microsoft.com/office/drawing/2014/main" id="{D72AFE2E-2CE3-4AEC-8290-8F1F5D6E102D}"/>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65" name="直線コネクタ 364">
          <a:extLst>
            <a:ext uri="{FF2B5EF4-FFF2-40B4-BE49-F238E27FC236}">
              <a16:creationId xmlns:a16="http://schemas.microsoft.com/office/drawing/2014/main" id="{68685C6E-2D07-4081-AEDE-51C060FF5761}"/>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38</xdr:row>
      <xdr:rowOff>48277</xdr:rowOff>
    </xdr:from>
    <xdr:ext cx="685572" cy="259045"/>
    <xdr:sp macro="" textlink="">
      <xdr:nvSpPr>
        <xdr:cNvPr id="366" name="テキスト ボックス 365">
          <a:extLst>
            <a:ext uri="{FF2B5EF4-FFF2-40B4-BE49-F238E27FC236}">
              <a16:creationId xmlns:a16="http://schemas.microsoft.com/office/drawing/2014/main" id="{FB77B4BB-3B35-4FE4-884D-83FD61CFA08A}"/>
            </a:ext>
          </a:extLst>
        </xdr:cNvPr>
        <xdr:cNvSpPr txBox="1"/>
      </xdr:nvSpPr>
      <xdr:spPr>
        <a:xfrm>
          <a:off x="17602428" y="656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67" name="直線コネクタ 366">
          <a:extLst>
            <a:ext uri="{FF2B5EF4-FFF2-40B4-BE49-F238E27FC236}">
              <a16:creationId xmlns:a16="http://schemas.microsoft.com/office/drawing/2014/main" id="{8654E089-F7E0-46EE-80A8-18F59A5C3BFB}"/>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35</xdr:row>
      <xdr:rowOff>105427</xdr:rowOff>
    </xdr:from>
    <xdr:ext cx="685572" cy="259045"/>
    <xdr:sp macro="" textlink="">
      <xdr:nvSpPr>
        <xdr:cNvPr id="368" name="テキスト ボックス 367">
          <a:extLst>
            <a:ext uri="{FF2B5EF4-FFF2-40B4-BE49-F238E27FC236}">
              <a16:creationId xmlns:a16="http://schemas.microsoft.com/office/drawing/2014/main" id="{FE5B33A6-652C-4380-88A5-BD4BCEDB5751}"/>
            </a:ext>
          </a:extLst>
        </xdr:cNvPr>
        <xdr:cNvSpPr txBox="1"/>
      </xdr:nvSpPr>
      <xdr:spPr>
        <a:xfrm>
          <a:off x="17602428" y="610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69" name="直線コネクタ 368">
          <a:extLst>
            <a:ext uri="{FF2B5EF4-FFF2-40B4-BE49-F238E27FC236}">
              <a16:creationId xmlns:a16="http://schemas.microsoft.com/office/drawing/2014/main" id="{273BE064-14AB-4301-BAAA-88014ADD9368}"/>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162577</xdr:rowOff>
    </xdr:from>
    <xdr:ext cx="685572" cy="259045"/>
    <xdr:sp macro="" textlink="">
      <xdr:nvSpPr>
        <xdr:cNvPr id="370" name="テキスト ボックス 369">
          <a:extLst>
            <a:ext uri="{FF2B5EF4-FFF2-40B4-BE49-F238E27FC236}">
              <a16:creationId xmlns:a16="http://schemas.microsoft.com/office/drawing/2014/main" id="{3ECA20E0-8EDE-4FAF-9F14-AAA1C1C746D6}"/>
            </a:ext>
          </a:extLst>
        </xdr:cNvPr>
        <xdr:cNvSpPr txBox="1"/>
      </xdr:nvSpPr>
      <xdr:spPr>
        <a:xfrm>
          <a:off x="17602428" y="564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1" name="直線コネクタ 370">
          <a:extLst>
            <a:ext uri="{FF2B5EF4-FFF2-40B4-BE49-F238E27FC236}">
              <a16:creationId xmlns:a16="http://schemas.microsoft.com/office/drawing/2014/main" id="{4B98CFA1-F715-4C82-8603-1EE1561AB572}"/>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372" name="テキスト ボックス 371">
          <a:extLst>
            <a:ext uri="{FF2B5EF4-FFF2-40B4-BE49-F238E27FC236}">
              <a16:creationId xmlns:a16="http://schemas.microsoft.com/office/drawing/2014/main" id="{92C09F9A-3EB7-49E0-B8A4-F3F04CE8032B}"/>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3" name="【一般廃棄物処理施設】&#10;一人当たり有形固定資産（償却資産）額グラフ枠">
          <a:extLst>
            <a:ext uri="{FF2B5EF4-FFF2-40B4-BE49-F238E27FC236}">
              <a16:creationId xmlns:a16="http://schemas.microsoft.com/office/drawing/2014/main" id="{F6F85052-2492-4B02-8957-E23F2B7CCD84}"/>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131439</xdr:rowOff>
    </xdr:from>
    <xdr:to>
      <xdr:col>116</xdr:col>
      <xdr:colOff>62864</xdr:colOff>
      <xdr:row>41</xdr:row>
      <xdr:rowOff>133297</xdr:rowOff>
    </xdr:to>
    <xdr:cxnSp macro="">
      <xdr:nvCxnSpPr>
        <xdr:cNvPr id="374" name="直線コネクタ 373">
          <a:extLst>
            <a:ext uri="{FF2B5EF4-FFF2-40B4-BE49-F238E27FC236}">
              <a16:creationId xmlns:a16="http://schemas.microsoft.com/office/drawing/2014/main" id="{1BAE1BC4-2E1A-412A-909F-58AA12AEA3A1}"/>
            </a:ext>
          </a:extLst>
        </xdr:cNvPr>
        <xdr:cNvCxnSpPr/>
      </xdr:nvCxnSpPr>
      <xdr:spPr>
        <a:xfrm flipV="1">
          <a:off x="22160864" y="5960739"/>
          <a:ext cx="0" cy="1202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137124</xdr:rowOff>
    </xdr:from>
    <xdr:ext cx="378565" cy="259045"/>
    <xdr:sp macro="" textlink="">
      <xdr:nvSpPr>
        <xdr:cNvPr id="375" name="【一般廃棄物処理施設】&#10;一人当たり有形固定資産（償却資産）額最小値テキスト">
          <a:extLst>
            <a:ext uri="{FF2B5EF4-FFF2-40B4-BE49-F238E27FC236}">
              <a16:creationId xmlns:a16="http://schemas.microsoft.com/office/drawing/2014/main" id="{DAF320FB-0D83-4766-8436-E9F9F651EB40}"/>
            </a:ext>
          </a:extLst>
        </xdr:cNvPr>
        <xdr:cNvSpPr txBox="1"/>
      </xdr:nvSpPr>
      <xdr:spPr>
        <a:xfrm>
          <a:off x="22199600" y="71665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133297</xdr:rowOff>
    </xdr:from>
    <xdr:to>
      <xdr:col>116</xdr:col>
      <xdr:colOff>152400</xdr:colOff>
      <xdr:row>41</xdr:row>
      <xdr:rowOff>133297</xdr:rowOff>
    </xdr:to>
    <xdr:cxnSp macro="">
      <xdr:nvCxnSpPr>
        <xdr:cNvPr id="376" name="直線コネクタ 375">
          <a:extLst>
            <a:ext uri="{FF2B5EF4-FFF2-40B4-BE49-F238E27FC236}">
              <a16:creationId xmlns:a16="http://schemas.microsoft.com/office/drawing/2014/main" id="{BA7E4013-C70B-493F-8ABE-EC73C702D326}"/>
            </a:ext>
          </a:extLst>
        </xdr:cNvPr>
        <xdr:cNvCxnSpPr/>
      </xdr:nvCxnSpPr>
      <xdr:spPr>
        <a:xfrm>
          <a:off x="22072600" y="7162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78116</xdr:rowOff>
    </xdr:from>
    <xdr:ext cx="690189" cy="259045"/>
    <xdr:sp macro="" textlink="">
      <xdr:nvSpPr>
        <xdr:cNvPr id="377" name="【一般廃棄物処理施設】&#10;一人当たり有形固定資産（償却資産）額最大値テキスト">
          <a:extLst>
            <a:ext uri="{FF2B5EF4-FFF2-40B4-BE49-F238E27FC236}">
              <a16:creationId xmlns:a16="http://schemas.microsoft.com/office/drawing/2014/main" id="{0FBE7A4A-06F4-4D53-9F99-CA8CA3579329}"/>
            </a:ext>
          </a:extLst>
        </xdr:cNvPr>
        <xdr:cNvSpPr txBox="1"/>
      </xdr:nvSpPr>
      <xdr:spPr>
        <a:xfrm>
          <a:off x="22199600" y="573596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2,629,179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131439</xdr:rowOff>
    </xdr:from>
    <xdr:to>
      <xdr:col>116</xdr:col>
      <xdr:colOff>152400</xdr:colOff>
      <xdr:row>34</xdr:row>
      <xdr:rowOff>131439</xdr:rowOff>
    </xdr:to>
    <xdr:cxnSp macro="">
      <xdr:nvCxnSpPr>
        <xdr:cNvPr id="378" name="直線コネクタ 377">
          <a:extLst>
            <a:ext uri="{FF2B5EF4-FFF2-40B4-BE49-F238E27FC236}">
              <a16:creationId xmlns:a16="http://schemas.microsoft.com/office/drawing/2014/main" id="{A116468F-A489-422F-91C8-2D4C2C03A639}"/>
            </a:ext>
          </a:extLst>
        </xdr:cNvPr>
        <xdr:cNvCxnSpPr/>
      </xdr:nvCxnSpPr>
      <xdr:spPr>
        <a:xfrm>
          <a:off x="22072600" y="5960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12209</xdr:rowOff>
    </xdr:from>
    <xdr:ext cx="599010" cy="259045"/>
    <xdr:sp macro="" textlink="">
      <xdr:nvSpPr>
        <xdr:cNvPr id="379" name="【一般廃棄物処理施設】&#10;一人当たり有形固定資産（償却資産）額平均値テキスト">
          <a:extLst>
            <a:ext uri="{FF2B5EF4-FFF2-40B4-BE49-F238E27FC236}">
              <a16:creationId xmlns:a16="http://schemas.microsoft.com/office/drawing/2014/main" id="{DFC6B712-AA75-441F-877F-57DD6B9A5510}"/>
            </a:ext>
          </a:extLst>
        </xdr:cNvPr>
        <xdr:cNvSpPr txBox="1"/>
      </xdr:nvSpPr>
      <xdr:spPr>
        <a:xfrm>
          <a:off x="22199600" y="68702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160782</xdr:rowOff>
    </xdr:from>
    <xdr:to>
      <xdr:col>116</xdr:col>
      <xdr:colOff>114300</xdr:colOff>
      <xdr:row>41</xdr:row>
      <xdr:rowOff>90932</xdr:rowOff>
    </xdr:to>
    <xdr:sp macro="" textlink="">
      <xdr:nvSpPr>
        <xdr:cNvPr id="380" name="フローチャート: 判断 379">
          <a:extLst>
            <a:ext uri="{FF2B5EF4-FFF2-40B4-BE49-F238E27FC236}">
              <a16:creationId xmlns:a16="http://schemas.microsoft.com/office/drawing/2014/main" id="{349C3A0A-4AEE-4C1E-82C7-D03D048E1726}"/>
            </a:ext>
          </a:extLst>
        </xdr:cNvPr>
        <xdr:cNvSpPr/>
      </xdr:nvSpPr>
      <xdr:spPr>
        <a:xfrm>
          <a:off x="22110700" y="7018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160968</xdr:rowOff>
    </xdr:from>
    <xdr:to>
      <xdr:col>112</xdr:col>
      <xdr:colOff>38100</xdr:colOff>
      <xdr:row>41</xdr:row>
      <xdr:rowOff>91118</xdr:rowOff>
    </xdr:to>
    <xdr:sp macro="" textlink="">
      <xdr:nvSpPr>
        <xdr:cNvPr id="381" name="フローチャート: 判断 380">
          <a:extLst>
            <a:ext uri="{FF2B5EF4-FFF2-40B4-BE49-F238E27FC236}">
              <a16:creationId xmlns:a16="http://schemas.microsoft.com/office/drawing/2014/main" id="{B0D63C47-2AA5-4BB4-8034-DB24C8155D21}"/>
            </a:ext>
          </a:extLst>
        </xdr:cNvPr>
        <xdr:cNvSpPr/>
      </xdr:nvSpPr>
      <xdr:spPr>
        <a:xfrm>
          <a:off x="21272500" y="701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167125</xdr:rowOff>
    </xdr:from>
    <xdr:to>
      <xdr:col>107</xdr:col>
      <xdr:colOff>101600</xdr:colOff>
      <xdr:row>41</xdr:row>
      <xdr:rowOff>97275</xdr:rowOff>
    </xdr:to>
    <xdr:sp macro="" textlink="">
      <xdr:nvSpPr>
        <xdr:cNvPr id="382" name="フローチャート: 判断 381">
          <a:extLst>
            <a:ext uri="{FF2B5EF4-FFF2-40B4-BE49-F238E27FC236}">
              <a16:creationId xmlns:a16="http://schemas.microsoft.com/office/drawing/2014/main" id="{ED3611E7-33B8-4A08-8750-246197BCBB6A}"/>
            </a:ext>
          </a:extLst>
        </xdr:cNvPr>
        <xdr:cNvSpPr/>
      </xdr:nvSpPr>
      <xdr:spPr>
        <a:xfrm>
          <a:off x="20383500" y="702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169745</xdr:rowOff>
    </xdr:from>
    <xdr:to>
      <xdr:col>102</xdr:col>
      <xdr:colOff>165100</xdr:colOff>
      <xdr:row>41</xdr:row>
      <xdr:rowOff>99895</xdr:rowOff>
    </xdr:to>
    <xdr:sp macro="" textlink="">
      <xdr:nvSpPr>
        <xdr:cNvPr id="383" name="フローチャート: 判断 382">
          <a:extLst>
            <a:ext uri="{FF2B5EF4-FFF2-40B4-BE49-F238E27FC236}">
              <a16:creationId xmlns:a16="http://schemas.microsoft.com/office/drawing/2014/main" id="{297299D9-C31C-4AC9-BC0F-D39B068251FC}"/>
            </a:ext>
          </a:extLst>
        </xdr:cNvPr>
        <xdr:cNvSpPr/>
      </xdr:nvSpPr>
      <xdr:spPr>
        <a:xfrm>
          <a:off x="19494500" y="702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27407</xdr:rowOff>
    </xdr:from>
    <xdr:to>
      <xdr:col>98</xdr:col>
      <xdr:colOff>38100</xdr:colOff>
      <xdr:row>41</xdr:row>
      <xdr:rowOff>129007</xdr:rowOff>
    </xdr:to>
    <xdr:sp macro="" textlink="">
      <xdr:nvSpPr>
        <xdr:cNvPr id="384" name="フローチャート: 判断 383">
          <a:extLst>
            <a:ext uri="{FF2B5EF4-FFF2-40B4-BE49-F238E27FC236}">
              <a16:creationId xmlns:a16="http://schemas.microsoft.com/office/drawing/2014/main" id="{394D0DCF-5796-4920-83D0-29EABC067FF1}"/>
            </a:ext>
          </a:extLst>
        </xdr:cNvPr>
        <xdr:cNvSpPr/>
      </xdr:nvSpPr>
      <xdr:spPr>
        <a:xfrm>
          <a:off x="18605500" y="7056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5" name="テキスト ボックス 384">
          <a:extLst>
            <a:ext uri="{FF2B5EF4-FFF2-40B4-BE49-F238E27FC236}">
              <a16:creationId xmlns:a16="http://schemas.microsoft.com/office/drawing/2014/main" id="{06FFCC0E-8CFF-4AB6-A09D-F26D3CFA44A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6" name="テキスト ボックス 385">
          <a:extLst>
            <a:ext uri="{FF2B5EF4-FFF2-40B4-BE49-F238E27FC236}">
              <a16:creationId xmlns:a16="http://schemas.microsoft.com/office/drawing/2014/main" id="{57ECCAAD-413F-40FC-9637-C6F4E51A46B5}"/>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7" name="テキスト ボックス 386">
          <a:extLst>
            <a:ext uri="{FF2B5EF4-FFF2-40B4-BE49-F238E27FC236}">
              <a16:creationId xmlns:a16="http://schemas.microsoft.com/office/drawing/2014/main" id="{51EEDEED-F34D-4F78-B796-94E03C439CC2}"/>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88" name="テキスト ボックス 387">
          <a:extLst>
            <a:ext uri="{FF2B5EF4-FFF2-40B4-BE49-F238E27FC236}">
              <a16:creationId xmlns:a16="http://schemas.microsoft.com/office/drawing/2014/main" id="{0D0C46B7-AD6F-4195-B029-C0E0F8688445}"/>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89" name="テキスト ボックス 388">
          <a:extLst>
            <a:ext uri="{FF2B5EF4-FFF2-40B4-BE49-F238E27FC236}">
              <a16:creationId xmlns:a16="http://schemas.microsoft.com/office/drawing/2014/main" id="{9D722DDB-F1DB-4261-9A5E-EACCE161966C}"/>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30493</xdr:rowOff>
    </xdr:from>
    <xdr:to>
      <xdr:col>116</xdr:col>
      <xdr:colOff>114300</xdr:colOff>
      <xdr:row>41</xdr:row>
      <xdr:rowOff>132093</xdr:rowOff>
    </xdr:to>
    <xdr:sp macro="" textlink="">
      <xdr:nvSpPr>
        <xdr:cNvPr id="390" name="楕円 389">
          <a:extLst>
            <a:ext uri="{FF2B5EF4-FFF2-40B4-BE49-F238E27FC236}">
              <a16:creationId xmlns:a16="http://schemas.microsoft.com/office/drawing/2014/main" id="{5BCDC569-D4BB-4F0E-A1EF-AF24CB1B042D}"/>
            </a:ext>
          </a:extLst>
        </xdr:cNvPr>
        <xdr:cNvSpPr/>
      </xdr:nvSpPr>
      <xdr:spPr>
        <a:xfrm>
          <a:off x="22110700" y="7059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139209</xdr:rowOff>
    </xdr:from>
    <xdr:ext cx="599010" cy="259045"/>
    <xdr:sp macro="" textlink="">
      <xdr:nvSpPr>
        <xdr:cNvPr id="391" name="【一般廃棄物処理施設】&#10;一人当たり有形固定資産（償却資産）額該当値テキスト">
          <a:extLst>
            <a:ext uri="{FF2B5EF4-FFF2-40B4-BE49-F238E27FC236}">
              <a16:creationId xmlns:a16="http://schemas.microsoft.com/office/drawing/2014/main" id="{AC4665EF-636A-4774-9DF8-0B120D665E2F}"/>
            </a:ext>
          </a:extLst>
        </xdr:cNvPr>
        <xdr:cNvSpPr txBox="1"/>
      </xdr:nvSpPr>
      <xdr:spPr>
        <a:xfrm>
          <a:off x="22199600" y="6997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31379</xdr:rowOff>
    </xdr:from>
    <xdr:to>
      <xdr:col>112</xdr:col>
      <xdr:colOff>38100</xdr:colOff>
      <xdr:row>41</xdr:row>
      <xdr:rowOff>132979</xdr:rowOff>
    </xdr:to>
    <xdr:sp macro="" textlink="">
      <xdr:nvSpPr>
        <xdr:cNvPr id="392" name="楕円 391">
          <a:extLst>
            <a:ext uri="{FF2B5EF4-FFF2-40B4-BE49-F238E27FC236}">
              <a16:creationId xmlns:a16="http://schemas.microsoft.com/office/drawing/2014/main" id="{1BF88A5B-68F6-49AF-A9AC-368826AC33C6}"/>
            </a:ext>
          </a:extLst>
        </xdr:cNvPr>
        <xdr:cNvSpPr/>
      </xdr:nvSpPr>
      <xdr:spPr>
        <a:xfrm>
          <a:off x="21272500" y="7060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81293</xdr:rowOff>
    </xdr:from>
    <xdr:to>
      <xdr:col>116</xdr:col>
      <xdr:colOff>63500</xdr:colOff>
      <xdr:row>41</xdr:row>
      <xdr:rowOff>82179</xdr:rowOff>
    </xdr:to>
    <xdr:cxnSp macro="">
      <xdr:nvCxnSpPr>
        <xdr:cNvPr id="393" name="直線コネクタ 392">
          <a:extLst>
            <a:ext uri="{FF2B5EF4-FFF2-40B4-BE49-F238E27FC236}">
              <a16:creationId xmlns:a16="http://schemas.microsoft.com/office/drawing/2014/main" id="{CD62A0E0-504E-4DDA-B286-C8C0336DEC0D}"/>
            </a:ext>
          </a:extLst>
        </xdr:cNvPr>
        <xdr:cNvCxnSpPr/>
      </xdr:nvCxnSpPr>
      <xdr:spPr>
        <a:xfrm flipV="1">
          <a:off x="21323300" y="7110743"/>
          <a:ext cx="838200" cy="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45694</xdr:rowOff>
    </xdr:from>
    <xdr:to>
      <xdr:col>107</xdr:col>
      <xdr:colOff>101600</xdr:colOff>
      <xdr:row>41</xdr:row>
      <xdr:rowOff>147294</xdr:rowOff>
    </xdr:to>
    <xdr:sp macro="" textlink="">
      <xdr:nvSpPr>
        <xdr:cNvPr id="394" name="楕円 393">
          <a:extLst>
            <a:ext uri="{FF2B5EF4-FFF2-40B4-BE49-F238E27FC236}">
              <a16:creationId xmlns:a16="http://schemas.microsoft.com/office/drawing/2014/main" id="{62BB610B-D3A4-4C5B-9BE2-D079F1710A71}"/>
            </a:ext>
          </a:extLst>
        </xdr:cNvPr>
        <xdr:cNvSpPr/>
      </xdr:nvSpPr>
      <xdr:spPr>
        <a:xfrm>
          <a:off x="20383500" y="7075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82179</xdr:rowOff>
    </xdr:from>
    <xdr:to>
      <xdr:col>111</xdr:col>
      <xdr:colOff>177800</xdr:colOff>
      <xdr:row>41</xdr:row>
      <xdr:rowOff>96494</xdr:rowOff>
    </xdr:to>
    <xdr:cxnSp macro="">
      <xdr:nvCxnSpPr>
        <xdr:cNvPr id="395" name="直線コネクタ 394">
          <a:extLst>
            <a:ext uri="{FF2B5EF4-FFF2-40B4-BE49-F238E27FC236}">
              <a16:creationId xmlns:a16="http://schemas.microsoft.com/office/drawing/2014/main" id="{50BECF50-28BA-4BE9-8249-1E5C3A30EC1D}"/>
            </a:ext>
          </a:extLst>
        </xdr:cNvPr>
        <xdr:cNvCxnSpPr/>
      </xdr:nvCxnSpPr>
      <xdr:spPr>
        <a:xfrm flipV="1">
          <a:off x="20434300" y="7111629"/>
          <a:ext cx="889000" cy="14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46845</xdr:rowOff>
    </xdr:from>
    <xdr:to>
      <xdr:col>102</xdr:col>
      <xdr:colOff>165100</xdr:colOff>
      <xdr:row>41</xdr:row>
      <xdr:rowOff>148445</xdr:rowOff>
    </xdr:to>
    <xdr:sp macro="" textlink="">
      <xdr:nvSpPr>
        <xdr:cNvPr id="396" name="楕円 395">
          <a:extLst>
            <a:ext uri="{FF2B5EF4-FFF2-40B4-BE49-F238E27FC236}">
              <a16:creationId xmlns:a16="http://schemas.microsoft.com/office/drawing/2014/main" id="{880D78B6-E19F-482E-9F60-B4E88A178828}"/>
            </a:ext>
          </a:extLst>
        </xdr:cNvPr>
        <xdr:cNvSpPr/>
      </xdr:nvSpPr>
      <xdr:spPr>
        <a:xfrm>
          <a:off x="19494500" y="7076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96494</xdr:rowOff>
    </xdr:from>
    <xdr:to>
      <xdr:col>107</xdr:col>
      <xdr:colOff>50800</xdr:colOff>
      <xdr:row>41</xdr:row>
      <xdr:rowOff>97645</xdr:rowOff>
    </xdr:to>
    <xdr:cxnSp macro="">
      <xdr:nvCxnSpPr>
        <xdr:cNvPr id="397" name="直線コネクタ 396">
          <a:extLst>
            <a:ext uri="{FF2B5EF4-FFF2-40B4-BE49-F238E27FC236}">
              <a16:creationId xmlns:a16="http://schemas.microsoft.com/office/drawing/2014/main" id="{35C2BD7D-7465-41EE-A396-77AF1195A5A3}"/>
            </a:ext>
          </a:extLst>
        </xdr:cNvPr>
        <xdr:cNvCxnSpPr/>
      </xdr:nvCxnSpPr>
      <xdr:spPr>
        <a:xfrm flipV="1">
          <a:off x="19545300" y="7125944"/>
          <a:ext cx="889000" cy="1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47342</xdr:rowOff>
    </xdr:from>
    <xdr:to>
      <xdr:col>98</xdr:col>
      <xdr:colOff>38100</xdr:colOff>
      <xdr:row>41</xdr:row>
      <xdr:rowOff>148942</xdr:rowOff>
    </xdr:to>
    <xdr:sp macro="" textlink="">
      <xdr:nvSpPr>
        <xdr:cNvPr id="398" name="楕円 397">
          <a:extLst>
            <a:ext uri="{FF2B5EF4-FFF2-40B4-BE49-F238E27FC236}">
              <a16:creationId xmlns:a16="http://schemas.microsoft.com/office/drawing/2014/main" id="{49CFD3A1-B4A6-4B63-ABB3-43C30F058806}"/>
            </a:ext>
          </a:extLst>
        </xdr:cNvPr>
        <xdr:cNvSpPr/>
      </xdr:nvSpPr>
      <xdr:spPr>
        <a:xfrm>
          <a:off x="18605500" y="7076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97645</xdr:rowOff>
    </xdr:from>
    <xdr:to>
      <xdr:col>102</xdr:col>
      <xdr:colOff>114300</xdr:colOff>
      <xdr:row>41</xdr:row>
      <xdr:rowOff>98142</xdr:rowOff>
    </xdr:to>
    <xdr:cxnSp macro="">
      <xdr:nvCxnSpPr>
        <xdr:cNvPr id="399" name="直線コネクタ 398">
          <a:extLst>
            <a:ext uri="{FF2B5EF4-FFF2-40B4-BE49-F238E27FC236}">
              <a16:creationId xmlns:a16="http://schemas.microsoft.com/office/drawing/2014/main" id="{F28DF1C4-E10E-40B6-8150-CDA2204FD66A}"/>
            </a:ext>
          </a:extLst>
        </xdr:cNvPr>
        <xdr:cNvCxnSpPr/>
      </xdr:nvCxnSpPr>
      <xdr:spPr>
        <a:xfrm flipV="1">
          <a:off x="18656300" y="7127095"/>
          <a:ext cx="889000" cy="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107645</xdr:rowOff>
    </xdr:from>
    <xdr:ext cx="599010" cy="259045"/>
    <xdr:sp macro="" textlink="">
      <xdr:nvSpPr>
        <xdr:cNvPr id="400" name="n_1aveValue【一般廃棄物処理施設】&#10;一人当たり有形固定資産（償却資産）額">
          <a:extLst>
            <a:ext uri="{FF2B5EF4-FFF2-40B4-BE49-F238E27FC236}">
              <a16:creationId xmlns:a16="http://schemas.microsoft.com/office/drawing/2014/main" id="{455C23B1-D0C4-4C12-A6EE-90A91CB18DF7}"/>
            </a:ext>
          </a:extLst>
        </xdr:cNvPr>
        <xdr:cNvSpPr txBox="1"/>
      </xdr:nvSpPr>
      <xdr:spPr>
        <a:xfrm>
          <a:off x="21011095" y="6794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113802</xdr:rowOff>
    </xdr:from>
    <xdr:ext cx="599010" cy="259045"/>
    <xdr:sp macro="" textlink="">
      <xdr:nvSpPr>
        <xdr:cNvPr id="401" name="n_2aveValue【一般廃棄物処理施設】&#10;一人当たり有形固定資産（償却資産）額">
          <a:extLst>
            <a:ext uri="{FF2B5EF4-FFF2-40B4-BE49-F238E27FC236}">
              <a16:creationId xmlns:a16="http://schemas.microsoft.com/office/drawing/2014/main" id="{BE5B4A38-B3A4-487E-B04A-10B2BBC06C45}"/>
            </a:ext>
          </a:extLst>
        </xdr:cNvPr>
        <xdr:cNvSpPr txBox="1"/>
      </xdr:nvSpPr>
      <xdr:spPr>
        <a:xfrm>
          <a:off x="20134795" y="6800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116422</xdr:rowOff>
    </xdr:from>
    <xdr:ext cx="599010" cy="259045"/>
    <xdr:sp macro="" textlink="">
      <xdr:nvSpPr>
        <xdr:cNvPr id="402" name="n_3aveValue【一般廃棄物処理施設】&#10;一人当たり有形固定資産（償却資産）額">
          <a:extLst>
            <a:ext uri="{FF2B5EF4-FFF2-40B4-BE49-F238E27FC236}">
              <a16:creationId xmlns:a16="http://schemas.microsoft.com/office/drawing/2014/main" id="{D8AB1598-234B-4BC6-972F-DDEA188ACA6F}"/>
            </a:ext>
          </a:extLst>
        </xdr:cNvPr>
        <xdr:cNvSpPr txBox="1"/>
      </xdr:nvSpPr>
      <xdr:spPr>
        <a:xfrm>
          <a:off x="19245795" y="6802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145534</xdr:rowOff>
    </xdr:from>
    <xdr:ext cx="599010" cy="259045"/>
    <xdr:sp macro="" textlink="">
      <xdr:nvSpPr>
        <xdr:cNvPr id="403" name="n_4aveValue【一般廃棄物処理施設】&#10;一人当たり有形固定資産（償却資産）額">
          <a:extLst>
            <a:ext uri="{FF2B5EF4-FFF2-40B4-BE49-F238E27FC236}">
              <a16:creationId xmlns:a16="http://schemas.microsoft.com/office/drawing/2014/main" id="{DCA3ACD4-709F-40CE-8569-D3E751117D3A}"/>
            </a:ext>
          </a:extLst>
        </xdr:cNvPr>
        <xdr:cNvSpPr txBox="1"/>
      </xdr:nvSpPr>
      <xdr:spPr>
        <a:xfrm>
          <a:off x="18356795" y="6832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41</xdr:row>
      <xdr:rowOff>124106</xdr:rowOff>
    </xdr:from>
    <xdr:ext cx="599010" cy="259045"/>
    <xdr:sp macro="" textlink="">
      <xdr:nvSpPr>
        <xdr:cNvPr id="404" name="n_1mainValue【一般廃棄物処理施設】&#10;一人当たり有形固定資産（償却資産）額">
          <a:extLst>
            <a:ext uri="{FF2B5EF4-FFF2-40B4-BE49-F238E27FC236}">
              <a16:creationId xmlns:a16="http://schemas.microsoft.com/office/drawing/2014/main" id="{C04457F9-BD90-425F-956B-EB554FA9C0DE}"/>
            </a:ext>
          </a:extLst>
        </xdr:cNvPr>
        <xdr:cNvSpPr txBox="1"/>
      </xdr:nvSpPr>
      <xdr:spPr>
        <a:xfrm>
          <a:off x="21011095" y="7153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138421</xdr:rowOff>
    </xdr:from>
    <xdr:ext cx="534377" cy="259045"/>
    <xdr:sp macro="" textlink="">
      <xdr:nvSpPr>
        <xdr:cNvPr id="405" name="n_2mainValue【一般廃棄物処理施設】&#10;一人当たり有形固定資産（償却資産）額">
          <a:extLst>
            <a:ext uri="{FF2B5EF4-FFF2-40B4-BE49-F238E27FC236}">
              <a16:creationId xmlns:a16="http://schemas.microsoft.com/office/drawing/2014/main" id="{A91B8816-8F1D-43E7-943F-32B48CFC090B}"/>
            </a:ext>
          </a:extLst>
        </xdr:cNvPr>
        <xdr:cNvSpPr txBox="1"/>
      </xdr:nvSpPr>
      <xdr:spPr>
        <a:xfrm>
          <a:off x="20167111" y="7167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139572</xdr:rowOff>
    </xdr:from>
    <xdr:ext cx="534377" cy="259045"/>
    <xdr:sp macro="" textlink="">
      <xdr:nvSpPr>
        <xdr:cNvPr id="406" name="n_3mainValue【一般廃棄物処理施設】&#10;一人当たり有形固定資産（償却資産）額">
          <a:extLst>
            <a:ext uri="{FF2B5EF4-FFF2-40B4-BE49-F238E27FC236}">
              <a16:creationId xmlns:a16="http://schemas.microsoft.com/office/drawing/2014/main" id="{411607E5-30D4-4F52-A085-35DDF4150F6F}"/>
            </a:ext>
          </a:extLst>
        </xdr:cNvPr>
        <xdr:cNvSpPr txBox="1"/>
      </xdr:nvSpPr>
      <xdr:spPr>
        <a:xfrm>
          <a:off x="19278111" y="7169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140069</xdr:rowOff>
    </xdr:from>
    <xdr:ext cx="534377" cy="259045"/>
    <xdr:sp macro="" textlink="">
      <xdr:nvSpPr>
        <xdr:cNvPr id="407" name="n_4mainValue【一般廃棄物処理施設】&#10;一人当たり有形固定資産（償却資産）額">
          <a:extLst>
            <a:ext uri="{FF2B5EF4-FFF2-40B4-BE49-F238E27FC236}">
              <a16:creationId xmlns:a16="http://schemas.microsoft.com/office/drawing/2014/main" id="{1C94F6A2-E9FF-4A15-90A9-07161051DA4F}"/>
            </a:ext>
          </a:extLst>
        </xdr:cNvPr>
        <xdr:cNvSpPr txBox="1"/>
      </xdr:nvSpPr>
      <xdr:spPr>
        <a:xfrm>
          <a:off x="18389111" y="7169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8" name="正方形/長方形 407">
          <a:extLst>
            <a:ext uri="{FF2B5EF4-FFF2-40B4-BE49-F238E27FC236}">
              <a16:creationId xmlns:a16="http://schemas.microsoft.com/office/drawing/2014/main" id="{BE949EE1-7E2A-4102-939D-DF4C631FDC2E}"/>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9" name="正方形/長方形 408">
          <a:extLst>
            <a:ext uri="{FF2B5EF4-FFF2-40B4-BE49-F238E27FC236}">
              <a16:creationId xmlns:a16="http://schemas.microsoft.com/office/drawing/2014/main" id="{6441AA92-444B-4707-A126-E652D7BF4FC9}"/>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0" name="正方形/長方形 409">
          <a:extLst>
            <a:ext uri="{FF2B5EF4-FFF2-40B4-BE49-F238E27FC236}">
              <a16:creationId xmlns:a16="http://schemas.microsoft.com/office/drawing/2014/main" id="{D4F5A0CB-FD25-49DC-92F6-C5326C84F036}"/>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1" name="正方形/長方形 410">
          <a:extLst>
            <a:ext uri="{FF2B5EF4-FFF2-40B4-BE49-F238E27FC236}">
              <a16:creationId xmlns:a16="http://schemas.microsoft.com/office/drawing/2014/main" id="{22A17210-076C-4443-AF85-3DC3522FCC31}"/>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2" name="正方形/長方形 411">
          <a:extLst>
            <a:ext uri="{FF2B5EF4-FFF2-40B4-BE49-F238E27FC236}">
              <a16:creationId xmlns:a16="http://schemas.microsoft.com/office/drawing/2014/main" id="{995F5B00-A3DA-486B-B09A-2173F85798E7}"/>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3" name="正方形/長方形 412">
          <a:extLst>
            <a:ext uri="{FF2B5EF4-FFF2-40B4-BE49-F238E27FC236}">
              <a16:creationId xmlns:a16="http://schemas.microsoft.com/office/drawing/2014/main" id="{151C0740-6B16-4ECC-9A0A-B8C043BD6E72}"/>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4" name="正方形/長方形 413">
          <a:extLst>
            <a:ext uri="{FF2B5EF4-FFF2-40B4-BE49-F238E27FC236}">
              <a16:creationId xmlns:a16="http://schemas.microsoft.com/office/drawing/2014/main" id="{001B91D1-84C9-4EBE-92A4-CA2B0386D354}"/>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5" name="正方形/長方形 414">
          <a:extLst>
            <a:ext uri="{FF2B5EF4-FFF2-40B4-BE49-F238E27FC236}">
              <a16:creationId xmlns:a16="http://schemas.microsoft.com/office/drawing/2014/main" id="{0321B82C-5B20-465C-84CD-7FA714CB83A1}"/>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6" name="テキスト ボックス 415">
          <a:extLst>
            <a:ext uri="{FF2B5EF4-FFF2-40B4-BE49-F238E27FC236}">
              <a16:creationId xmlns:a16="http://schemas.microsoft.com/office/drawing/2014/main" id="{D2C62629-57A6-4B22-8FF7-06B215157692}"/>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7" name="直線コネクタ 416">
          <a:extLst>
            <a:ext uri="{FF2B5EF4-FFF2-40B4-BE49-F238E27FC236}">
              <a16:creationId xmlns:a16="http://schemas.microsoft.com/office/drawing/2014/main" id="{B1CEFFCC-7B74-4053-9010-89064CD6845A}"/>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18" name="テキスト ボックス 417">
          <a:extLst>
            <a:ext uri="{FF2B5EF4-FFF2-40B4-BE49-F238E27FC236}">
              <a16:creationId xmlns:a16="http://schemas.microsoft.com/office/drawing/2014/main" id="{9E1DFA30-217E-4693-A6C6-0271C5B1B955}"/>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65</xdr:row>
      <xdr:rowOff>0</xdr:rowOff>
    </xdr:from>
    <xdr:to>
      <xdr:col>89</xdr:col>
      <xdr:colOff>177800</xdr:colOff>
      <xdr:row>65</xdr:row>
      <xdr:rowOff>0</xdr:rowOff>
    </xdr:to>
    <xdr:cxnSp macro="">
      <xdr:nvCxnSpPr>
        <xdr:cNvPr id="419" name="直線コネクタ 418">
          <a:extLst>
            <a:ext uri="{FF2B5EF4-FFF2-40B4-BE49-F238E27FC236}">
              <a16:creationId xmlns:a16="http://schemas.microsoft.com/office/drawing/2014/main" id="{CCF1F6C5-EB54-448F-89EF-1D0031976043}"/>
            </a:ext>
          </a:extLst>
        </xdr:cNvPr>
        <xdr:cNvCxnSpPr/>
      </xdr:nvCxnSpPr>
      <xdr:spPr>
        <a:xfrm>
          <a:off x="12446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64</xdr:row>
      <xdr:rowOff>29227</xdr:rowOff>
    </xdr:from>
    <xdr:ext cx="403059" cy="259045"/>
    <xdr:sp macro="" textlink="">
      <xdr:nvSpPr>
        <xdr:cNvPr id="420" name="テキスト ボックス 419">
          <a:extLst>
            <a:ext uri="{FF2B5EF4-FFF2-40B4-BE49-F238E27FC236}">
              <a16:creationId xmlns:a16="http://schemas.microsoft.com/office/drawing/2014/main" id="{55E99DF2-4B7F-4011-B802-C99C063A659D}"/>
            </a:ext>
          </a:extLst>
        </xdr:cNvPr>
        <xdr:cNvSpPr txBox="1"/>
      </xdr:nvSpPr>
      <xdr:spPr>
        <a:xfrm>
          <a:off x="12042941" y="1100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63</xdr:row>
      <xdr:rowOff>57150</xdr:rowOff>
    </xdr:to>
    <xdr:cxnSp macro="">
      <xdr:nvCxnSpPr>
        <xdr:cNvPr id="421" name="直線コネクタ 420">
          <a:extLst>
            <a:ext uri="{FF2B5EF4-FFF2-40B4-BE49-F238E27FC236}">
              <a16:creationId xmlns:a16="http://schemas.microsoft.com/office/drawing/2014/main" id="{CD412342-B6A7-43D1-A9C1-521343A6CCD8}"/>
            </a:ext>
          </a:extLst>
        </xdr:cNvPr>
        <xdr:cNvCxnSpPr/>
      </xdr:nvCxnSpPr>
      <xdr:spPr>
        <a:xfrm>
          <a:off x="12446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86377</xdr:rowOff>
    </xdr:from>
    <xdr:ext cx="403059" cy="259045"/>
    <xdr:sp macro="" textlink="">
      <xdr:nvSpPr>
        <xdr:cNvPr id="422" name="テキスト ボックス 421">
          <a:extLst>
            <a:ext uri="{FF2B5EF4-FFF2-40B4-BE49-F238E27FC236}">
              <a16:creationId xmlns:a16="http://schemas.microsoft.com/office/drawing/2014/main" id="{BB755DA5-E555-4B97-BF48-46F36EC09D63}"/>
            </a:ext>
          </a:extLst>
        </xdr:cNvPr>
        <xdr:cNvSpPr txBox="1"/>
      </xdr:nvSpPr>
      <xdr:spPr>
        <a:xfrm>
          <a:off x="12042941" y="1071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114300</xdr:rowOff>
    </xdr:from>
    <xdr:to>
      <xdr:col>89</xdr:col>
      <xdr:colOff>177800</xdr:colOff>
      <xdr:row>61</xdr:row>
      <xdr:rowOff>114300</xdr:rowOff>
    </xdr:to>
    <xdr:cxnSp macro="">
      <xdr:nvCxnSpPr>
        <xdr:cNvPr id="423" name="直線コネクタ 422">
          <a:extLst>
            <a:ext uri="{FF2B5EF4-FFF2-40B4-BE49-F238E27FC236}">
              <a16:creationId xmlns:a16="http://schemas.microsoft.com/office/drawing/2014/main" id="{F460487F-379F-449F-8394-D86EA2CD4C77}"/>
            </a:ext>
          </a:extLst>
        </xdr:cNvPr>
        <xdr:cNvCxnSpPr/>
      </xdr:nvCxnSpPr>
      <xdr:spPr>
        <a:xfrm>
          <a:off x="12446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143527</xdr:rowOff>
    </xdr:from>
    <xdr:ext cx="403059" cy="259045"/>
    <xdr:sp macro="" textlink="">
      <xdr:nvSpPr>
        <xdr:cNvPr id="424" name="テキスト ボックス 423">
          <a:extLst>
            <a:ext uri="{FF2B5EF4-FFF2-40B4-BE49-F238E27FC236}">
              <a16:creationId xmlns:a16="http://schemas.microsoft.com/office/drawing/2014/main" id="{0178ABC6-B479-4939-8ABD-EA4B5403FF0B}"/>
            </a:ext>
          </a:extLst>
        </xdr:cNvPr>
        <xdr:cNvSpPr txBox="1"/>
      </xdr:nvSpPr>
      <xdr:spPr>
        <a:xfrm>
          <a:off x="12042941" y="1043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5" name="直線コネクタ 424">
          <a:extLst>
            <a:ext uri="{FF2B5EF4-FFF2-40B4-BE49-F238E27FC236}">
              <a16:creationId xmlns:a16="http://schemas.microsoft.com/office/drawing/2014/main" id="{8F4AB534-F2D3-40B3-9959-050AE07A2A23}"/>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6" name="テキスト ボックス 425">
          <a:extLst>
            <a:ext uri="{FF2B5EF4-FFF2-40B4-BE49-F238E27FC236}">
              <a16:creationId xmlns:a16="http://schemas.microsoft.com/office/drawing/2014/main" id="{783FF146-A689-4A5D-B247-AD1715B28771}"/>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57150</xdr:rowOff>
    </xdr:from>
    <xdr:to>
      <xdr:col>89</xdr:col>
      <xdr:colOff>177800</xdr:colOff>
      <xdr:row>58</xdr:row>
      <xdr:rowOff>57150</xdr:rowOff>
    </xdr:to>
    <xdr:cxnSp macro="">
      <xdr:nvCxnSpPr>
        <xdr:cNvPr id="427" name="直線コネクタ 426">
          <a:extLst>
            <a:ext uri="{FF2B5EF4-FFF2-40B4-BE49-F238E27FC236}">
              <a16:creationId xmlns:a16="http://schemas.microsoft.com/office/drawing/2014/main" id="{429BAAE1-C45A-4653-A2F7-7224164B4187}"/>
            </a:ext>
          </a:extLst>
        </xdr:cNvPr>
        <xdr:cNvCxnSpPr/>
      </xdr:nvCxnSpPr>
      <xdr:spPr>
        <a:xfrm>
          <a:off x="12446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86377</xdr:rowOff>
    </xdr:from>
    <xdr:ext cx="403059" cy="259045"/>
    <xdr:sp macro="" textlink="">
      <xdr:nvSpPr>
        <xdr:cNvPr id="428" name="テキスト ボックス 427">
          <a:extLst>
            <a:ext uri="{FF2B5EF4-FFF2-40B4-BE49-F238E27FC236}">
              <a16:creationId xmlns:a16="http://schemas.microsoft.com/office/drawing/2014/main" id="{265DED17-B391-4913-936A-E705AFB48027}"/>
            </a:ext>
          </a:extLst>
        </xdr:cNvPr>
        <xdr:cNvSpPr txBox="1"/>
      </xdr:nvSpPr>
      <xdr:spPr>
        <a:xfrm>
          <a:off x="12042941" y="985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114300</xdr:rowOff>
    </xdr:from>
    <xdr:to>
      <xdr:col>89</xdr:col>
      <xdr:colOff>177800</xdr:colOff>
      <xdr:row>56</xdr:row>
      <xdr:rowOff>114300</xdr:rowOff>
    </xdr:to>
    <xdr:cxnSp macro="">
      <xdr:nvCxnSpPr>
        <xdr:cNvPr id="429" name="直線コネクタ 428">
          <a:extLst>
            <a:ext uri="{FF2B5EF4-FFF2-40B4-BE49-F238E27FC236}">
              <a16:creationId xmlns:a16="http://schemas.microsoft.com/office/drawing/2014/main" id="{0BA08487-F928-44A0-BDF4-4611A739B576}"/>
            </a:ext>
          </a:extLst>
        </xdr:cNvPr>
        <xdr:cNvCxnSpPr/>
      </xdr:nvCxnSpPr>
      <xdr:spPr>
        <a:xfrm>
          <a:off x="12446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143527</xdr:rowOff>
    </xdr:from>
    <xdr:ext cx="403059" cy="259045"/>
    <xdr:sp macro="" textlink="">
      <xdr:nvSpPr>
        <xdr:cNvPr id="430" name="テキスト ボックス 429">
          <a:extLst>
            <a:ext uri="{FF2B5EF4-FFF2-40B4-BE49-F238E27FC236}">
              <a16:creationId xmlns:a16="http://schemas.microsoft.com/office/drawing/2014/main" id="{EDAD0058-4D91-40DE-9FE8-063EE59C4142}"/>
            </a:ext>
          </a:extLst>
        </xdr:cNvPr>
        <xdr:cNvSpPr txBox="1"/>
      </xdr:nvSpPr>
      <xdr:spPr>
        <a:xfrm>
          <a:off x="12042941" y="957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0</xdr:rowOff>
    </xdr:from>
    <xdr:to>
      <xdr:col>89</xdr:col>
      <xdr:colOff>177800</xdr:colOff>
      <xdr:row>55</xdr:row>
      <xdr:rowOff>0</xdr:rowOff>
    </xdr:to>
    <xdr:cxnSp macro="">
      <xdr:nvCxnSpPr>
        <xdr:cNvPr id="431" name="直線コネクタ 430">
          <a:extLst>
            <a:ext uri="{FF2B5EF4-FFF2-40B4-BE49-F238E27FC236}">
              <a16:creationId xmlns:a16="http://schemas.microsoft.com/office/drawing/2014/main" id="{DAF8F8D8-79F3-41A2-AB26-EC9AFE8D8D16}"/>
            </a:ext>
          </a:extLst>
        </xdr:cNvPr>
        <xdr:cNvCxnSpPr/>
      </xdr:nvCxnSpPr>
      <xdr:spPr>
        <a:xfrm>
          <a:off x="12446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29227</xdr:rowOff>
    </xdr:from>
    <xdr:ext cx="403059" cy="259045"/>
    <xdr:sp macro="" textlink="">
      <xdr:nvSpPr>
        <xdr:cNvPr id="432" name="テキスト ボックス 431">
          <a:extLst>
            <a:ext uri="{FF2B5EF4-FFF2-40B4-BE49-F238E27FC236}">
              <a16:creationId xmlns:a16="http://schemas.microsoft.com/office/drawing/2014/main" id="{934604E5-AA08-4198-B625-69FBB2DB1E17}"/>
            </a:ext>
          </a:extLst>
        </xdr:cNvPr>
        <xdr:cNvSpPr txBox="1"/>
      </xdr:nvSpPr>
      <xdr:spPr>
        <a:xfrm>
          <a:off x="12042941" y="928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3" name="直線コネクタ 432">
          <a:extLst>
            <a:ext uri="{FF2B5EF4-FFF2-40B4-BE49-F238E27FC236}">
              <a16:creationId xmlns:a16="http://schemas.microsoft.com/office/drawing/2014/main" id="{B2976899-2D80-42C7-94F6-27FBB6DA29C9}"/>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34" name="テキスト ボックス 433">
          <a:extLst>
            <a:ext uri="{FF2B5EF4-FFF2-40B4-BE49-F238E27FC236}">
              <a16:creationId xmlns:a16="http://schemas.microsoft.com/office/drawing/2014/main" id="{20A7BD4C-5F77-444F-9D69-4058866CFB6C}"/>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5" name="【保健センター・保健所】&#10;有形固定資産減価償却率グラフ枠">
          <a:extLst>
            <a:ext uri="{FF2B5EF4-FFF2-40B4-BE49-F238E27FC236}">
              <a16:creationId xmlns:a16="http://schemas.microsoft.com/office/drawing/2014/main" id="{9CB6B77D-2B7E-4956-A577-0C1F3BCE9579}"/>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131445</xdr:rowOff>
    </xdr:from>
    <xdr:to>
      <xdr:col>85</xdr:col>
      <xdr:colOff>126364</xdr:colOff>
      <xdr:row>63</xdr:row>
      <xdr:rowOff>160020</xdr:rowOff>
    </xdr:to>
    <xdr:cxnSp macro="">
      <xdr:nvCxnSpPr>
        <xdr:cNvPr id="436" name="直線コネクタ 435">
          <a:extLst>
            <a:ext uri="{FF2B5EF4-FFF2-40B4-BE49-F238E27FC236}">
              <a16:creationId xmlns:a16="http://schemas.microsoft.com/office/drawing/2014/main" id="{971D7260-06DC-4E5F-BCFD-91CF311FEEB5}"/>
            </a:ext>
          </a:extLst>
        </xdr:cNvPr>
        <xdr:cNvCxnSpPr/>
      </xdr:nvCxnSpPr>
      <xdr:spPr>
        <a:xfrm flipV="1">
          <a:off x="16318864" y="9561195"/>
          <a:ext cx="0" cy="140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163847</xdr:rowOff>
    </xdr:from>
    <xdr:ext cx="405111" cy="259045"/>
    <xdr:sp macro="" textlink="">
      <xdr:nvSpPr>
        <xdr:cNvPr id="437" name="【保健センター・保健所】&#10;有形固定資産減価償却率最小値テキスト">
          <a:extLst>
            <a:ext uri="{FF2B5EF4-FFF2-40B4-BE49-F238E27FC236}">
              <a16:creationId xmlns:a16="http://schemas.microsoft.com/office/drawing/2014/main" id="{7530B759-85EC-4B59-A3C4-43E140F6812B}"/>
            </a:ext>
          </a:extLst>
        </xdr:cNvPr>
        <xdr:cNvSpPr txBox="1"/>
      </xdr:nvSpPr>
      <xdr:spPr>
        <a:xfrm>
          <a:off x="16357600" y="1096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160020</xdr:rowOff>
    </xdr:from>
    <xdr:to>
      <xdr:col>86</xdr:col>
      <xdr:colOff>25400</xdr:colOff>
      <xdr:row>63</xdr:row>
      <xdr:rowOff>160020</xdr:rowOff>
    </xdr:to>
    <xdr:cxnSp macro="">
      <xdr:nvCxnSpPr>
        <xdr:cNvPr id="438" name="直線コネクタ 437">
          <a:extLst>
            <a:ext uri="{FF2B5EF4-FFF2-40B4-BE49-F238E27FC236}">
              <a16:creationId xmlns:a16="http://schemas.microsoft.com/office/drawing/2014/main" id="{D9C8628D-FC6E-4442-89F8-E5A3747C526D}"/>
            </a:ext>
          </a:extLst>
        </xdr:cNvPr>
        <xdr:cNvCxnSpPr/>
      </xdr:nvCxnSpPr>
      <xdr:spPr>
        <a:xfrm>
          <a:off x="16230600" y="1096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78122</xdr:rowOff>
    </xdr:from>
    <xdr:ext cx="405111" cy="259045"/>
    <xdr:sp macro="" textlink="">
      <xdr:nvSpPr>
        <xdr:cNvPr id="439" name="【保健センター・保健所】&#10;有形固定資産減価償却率最大値テキスト">
          <a:extLst>
            <a:ext uri="{FF2B5EF4-FFF2-40B4-BE49-F238E27FC236}">
              <a16:creationId xmlns:a16="http://schemas.microsoft.com/office/drawing/2014/main" id="{665C20CB-FBB6-450A-BEBB-EC042B37891C}"/>
            </a:ext>
          </a:extLst>
        </xdr:cNvPr>
        <xdr:cNvSpPr txBox="1"/>
      </xdr:nvSpPr>
      <xdr:spPr>
        <a:xfrm>
          <a:off x="16357600" y="9336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131445</xdr:rowOff>
    </xdr:from>
    <xdr:to>
      <xdr:col>86</xdr:col>
      <xdr:colOff>25400</xdr:colOff>
      <xdr:row>55</xdr:row>
      <xdr:rowOff>131445</xdr:rowOff>
    </xdr:to>
    <xdr:cxnSp macro="">
      <xdr:nvCxnSpPr>
        <xdr:cNvPr id="440" name="直線コネクタ 439">
          <a:extLst>
            <a:ext uri="{FF2B5EF4-FFF2-40B4-BE49-F238E27FC236}">
              <a16:creationId xmlns:a16="http://schemas.microsoft.com/office/drawing/2014/main" id="{7A3CF324-65EC-43A8-AAE7-5830CE2F182E}"/>
            </a:ext>
          </a:extLst>
        </xdr:cNvPr>
        <xdr:cNvCxnSpPr/>
      </xdr:nvCxnSpPr>
      <xdr:spPr>
        <a:xfrm>
          <a:off x="16230600" y="9561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136224</xdr:rowOff>
    </xdr:from>
    <xdr:ext cx="405111" cy="259045"/>
    <xdr:sp macro="" textlink="">
      <xdr:nvSpPr>
        <xdr:cNvPr id="441" name="【保健センター・保健所】&#10;有形固定資産減価償却率平均値テキスト">
          <a:extLst>
            <a:ext uri="{FF2B5EF4-FFF2-40B4-BE49-F238E27FC236}">
              <a16:creationId xmlns:a16="http://schemas.microsoft.com/office/drawing/2014/main" id="{970C63AF-4F41-4021-BAFB-F2F389B1E8F9}"/>
            </a:ext>
          </a:extLst>
        </xdr:cNvPr>
        <xdr:cNvSpPr txBox="1"/>
      </xdr:nvSpPr>
      <xdr:spPr>
        <a:xfrm>
          <a:off x="16357600" y="102517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157797</xdr:rowOff>
    </xdr:from>
    <xdr:to>
      <xdr:col>85</xdr:col>
      <xdr:colOff>177800</xdr:colOff>
      <xdr:row>60</xdr:row>
      <xdr:rowOff>87947</xdr:rowOff>
    </xdr:to>
    <xdr:sp macro="" textlink="">
      <xdr:nvSpPr>
        <xdr:cNvPr id="442" name="フローチャート: 判断 441">
          <a:extLst>
            <a:ext uri="{FF2B5EF4-FFF2-40B4-BE49-F238E27FC236}">
              <a16:creationId xmlns:a16="http://schemas.microsoft.com/office/drawing/2014/main" id="{365FF6D7-11D2-45BC-AEEA-EA256633AA8F}"/>
            </a:ext>
          </a:extLst>
        </xdr:cNvPr>
        <xdr:cNvSpPr/>
      </xdr:nvSpPr>
      <xdr:spPr>
        <a:xfrm>
          <a:off x="16268700" y="10273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137795</xdr:rowOff>
    </xdr:from>
    <xdr:to>
      <xdr:col>81</xdr:col>
      <xdr:colOff>101600</xdr:colOff>
      <xdr:row>59</xdr:row>
      <xdr:rowOff>67945</xdr:rowOff>
    </xdr:to>
    <xdr:sp macro="" textlink="">
      <xdr:nvSpPr>
        <xdr:cNvPr id="443" name="フローチャート: 判断 442">
          <a:extLst>
            <a:ext uri="{FF2B5EF4-FFF2-40B4-BE49-F238E27FC236}">
              <a16:creationId xmlns:a16="http://schemas.microsoft.com/office/drawing/2014/main" id="{653E549F-56E1-43E7-8C02-B3D0EC3DEC4F}"/>
            </a:ext>
          </a:extLst>
        </xdr:cNvPr>
        <xdr:cNvSpPr/>
      </xdr:nvSpPr>
      <xdr:spPr>
        <a:xfrm>
          <a:off x="15430500" y="1008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89218</xdr:rowOff>
    </xdr:from>
    <xdr:to>
      <xdr:col>76</xdr:col>
      <xdr:colOff>165100</xdr:colOff>
      <xdr:row>59</xdr:row>
      <xdr:rowOff>19368</xdr:rowOff>
    </xdr:to>
    <xdr:sp macro="" textlink="">
      <xdr:nvSpPr>
        <xdr:cNvPr id="444" name="フローチャート: 判断 443">
          <a:extLst>
            <a:ext uri="{FF2B5EF4-FFF2-40B4-BE49-F238E27FC236}">
              <a16:creationId xmlns:a16="http://schemas.microsoft.com/office/drawing/2014/main" id="{6F0F19DB-9581-44A0-9EFF-102D7DBD69E5}"/>
            </a:ext>
          </a:extLst>
        </xdr:cNvPr>
        <xdr:cNvSpPr/>
      </xdr:nvSpPr>
      <xdr:spPr>
        <a:xfrm>
          <a:off x="14541500" y="10033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17780</xdr:rowOff>
    </xdr:from>
    <xdr:to>
      <xdr:col>72</xdr:col>
      <xdr:colOff>38100</xdr:colOff>
      <xdr:row>59</xdr:row>
      <xdr:rowOff>119380</xdr:rowOff>
    </xdr:to>
    <xdr:sp macro="" textlink="">
      <xdr:nvSpPr>
        <xdr:cNvPr id="445" name="フローチャート: 判断 444">
          <a:extLst>
            <a:ext uri="{FF2B5EF4-FFF2-40B4-BE49-F238E27FC236}">
              <a16:creationId xmlns:a16="http://schemas.microsoft.com/office/drawing/2014/main" id="{2F3D9B06-F824-4368-8BD8-AC9B34EEFDB9}"/>
            </a:ext>
          </a:extLst>
        </xdr:cNvPr>
        <xdr:cNvSpPr/>
      </xdr:nvSpPr>
      <xdr:spPr>
        <a:xfrm>
          <a:off x="13652500" y="1013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89218</xdr:rowOff>
    </xdr:from>
    <xdr:to>
      <xdr:col>67</xdr:col>
      <xdr:colOff>101600</xdr:colOff>
      <xdr:row>59</xdr:row>
      <xdr:rowOff>19368</xdr:rowOff>
    </xdr:to>
    <xdr:sp macro="" textlink="">
      <xdr:nvSpPr>
        <xdr:cNvPr id="446" name="フローチャート: 判断 445">
          <a:extLst>
            <a:ext uri="{FF2B5EF4-FFF2-40B4-BE49-F238E27FC236}">
              <a16:creationId xmlns:a16="http://schemas.microsoft.com/office/drawing/2014/main" id="{1D1E273E-3526-4B73-A356-FB01AE8EB000}"/>
            </a:ext>
          </a:extLst>
        </xdr:cNvPr>
        <xdr:cNvSpPr/>
      </xdr:nvSpPr>
      <xdr:spPr>
        <a:xfrm>
          <a:off x="12763500" y="10033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7" name="テキスト ボックス 446">
          <a:extLst>
            <a:ext uri="{FF2B5EF4-FFF2-40B4-BE49-F238E27FC236}">
              <a16:creationId xmlns:a16="http://schemas.microsoft.com/office/drawing/2014/main" id="{AE16727A-B309-46ED-B4FB-5A47E7E606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8" name="テキスト ボックス 447">
          <a:extLst>
            <a:ext uri="{FF2B5EF4-FFF2-40B4-BE49-F238E27FC236}">
              <a16:creationId xmlns:a16="http://schemas.microsoft.com/office/drawing/2014/main" id="{593FE217-1138-4C01-9CD3-35D55DE874BF}"/>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9" name="テキスト ボックス 448">
          <a:extLst>
            <a:ext uri="{FF2B5EF4-FFF2-40B4-BE49-F238E27FC236}">
              <a16:creationId xmlns:a16="http://schemas.microsoft.com/office/drawing/2014/main" id="{6406A4C3-2B25-43A5-9E22-B316CEFEB1B2}"/>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0" name="テキスト ボックス 449">
          <a:extLst>
            <a:ext uri="{FF2B5EF4-FFF2-40B4-BE49-F238E27FC236}">
              <a16:creationId xmlns:a16="http://schemas.microsoft.com/office/drawing/2014/main" id="{82B55AB2-4420-4E6A-828D-81DBE2B2F67D}"/>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1" name="テキスト ボックス 450">
          <a:extLst>
            <a:ext uri="{FF2B5EF4-FFF2-40B4-BE49-F238E27FC236}">
              <a16:creationId xmlns:a16="http://schemas.microsoft.com/office/drawing/2014/main" id="{495CB3E1-968C-480A-B48C-EBCA040A5335}"/>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149225</xdr:rowOff>
    </xdr:from>
    <xdr:to>
      <xdr:col>85</xdr:col>
      <xdr:colOff>177800</xdr:colOff>
      <xdr:row>59</xdr:row>
      <xdr:rowOff>79375</xdr:rowOff>
    </xdr:to>
    <xdr:sp macro="" textlink="">
      <xdr:nvSpPr>
        <xdr:cNvPr id="452" name="楕円 451">
          <a:extLst>
            <a:ext uri="{FF2B5EF4-FFF2-40B4-BE49-F238E27FC236}">
              <a16:creationId xmlns:a16="http://schemas.microsoft.com/office/drawing/2014/main" id="{C865465C-270F-4213-9859-E62B6E3A56C9}"/>
            </a:ext>
          </a:extLst>
        </xdr:cNvPr>
        <xdr:cNvSpPr/>
      </xdr:nvSpPr>
      <xdr:spPr>
        <a:xfrm>
          <a:off x="16268700" y="10093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652</xdr:rowOff>
    </xdr:from>
    <xdr:ext cx="405111" cy="259045"/>
    <xdr:sp macro="" textlink="">
      <xdr:nvSpPr>
        <xdr:cNvPr id="453" name="【保健センター・保健所】&#10;有形固定資産減価償却率該当値テキスト">
          <a:extLst>
            <a:ext uri="{FF2B5EF4-FFF2-40B4-BE49-F238E27FC236}">
              <a16:creationId xmlns:a16="http://schemas.microsoft.com/office/drawing/2014/main" id="{8C38B45E-5E0A-40FF-9189-E8D292874C0E}"/>
            </a:ext>
          </a:extLst>
        </xdr:cNvPr>
        <xdr:cNvSpPr txBox="1"/>
      </xdr:nvSpPr>
      <xdr:spPr>
        <a:xfrm>
          <a:off x="16357600" y="994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86360</xdr:rowOff>
    </xdr:from>
    <xdr:to>
      <xdr:col>81</xdr:col>
      <xdr:colOff>101600</xdr:colOff>
      <xdr:row>59</xdr:row>
      <xdr:rowOff>16510</xdr:rowOff>
    </xdr:to>
    <xdr:sp macro="" textlink="">
      <xdr:nvSpPr>
        <xdr:cNvPr id="454" name="楕円 453">
          <a:extLst>
            <a:ext uri="{FF2B5EF4-FFF2-40B4-BE49-F238E27FC236}">
              <a16:creationId xmlns:a16="http://schemas.microsoft.com/office/drawing/2014/main" id="{31707526-AA74-4892-A7C1-90AE690F5C34}"/>
            </a:ext>
          </a:extLst>
        </xdr:cNvPr>
        <xdr:cNvSpPr/>
      </xdr:nvSpPr>
      <xdr:spPr>
        <a:xfrm>
          <a:off x="15430500" y="1003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137160</xdr:rowOff>
    </xdr:from>
    <xdr:to>
      <xdr:col>85</xdr:col>
      <xdr:colOff>127000</xdr:colOff>
      <xdr:row>59</xdr:row>
      <xdr:rowOff>28575</xdr:rowOff>
    </xdr:to>
    <xdr:cxnSp macro="">
      <xdr:nvCxnSpPr>
        <xdr:cNvPr id="455" name="直線コネクタ 454">
          <a:extLst>
            <a:ext uri="{FF2B5EF4-FFF2-40B4-BE49-F238E27FC236}">
              <a16:creationId xmlns:a16="http://schemas.microsoft.com/office/drawing/2014/main" id="{6A5A7E1B-CA75-45C5-BB70-BDEBDBE98001}"/>
            </a:ext>
          </a:extLst>
        </xdr:cNvPr>
        <xdr:cNvCxnSpPr/>
      </xdr:nvCxnSpPr>
      <xdr:spPr>
        <a:xfrm>
          <a:off x="15481300" y="10081260"/>
          <a:ext cx="8382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23495</xdr:rowOff>
    </xdr:from>
    <xdr:to>
      <xdr:col>76</xdr:col>
      <xdr:colOff>165100</xdr:colOff>
      <xdr:row>58</xdr:row>
      <xdr:rowOff>125095</xdr:rowOff>
    </xdr:to>
    <xdr:sp macro="" textlink="">
      <xdr:nvSpPr>
        <xdr:cNvPr id="456" name="楕円 455">
          <a:extLst>
            <a:ext uri="{FF2B5EF4-FFF2-40B4-BE49-F238E27FC236}">
              <a16:creationId xmlns:a16="http://schemas.microsoft.com/office/drawing/2014/main" id="{85272BB5-DC1F-4A9E-9E5D-FD85F600A8CD}"/>
            </a:ext>
          </a:extLst>
        </xdr:cNvPr>
        <xdr:cNvSpPr/>
      </xdr:nvSpPr>
      <xdr:spPr>
        <a:xfrm>
          <a:off x="14541500" y="9967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74295</xdr:rowOff>
    </xdr:from>
    <xdr:to>
      <xdr:col>81</xdr:col>
      <xdr:colOff>50800</xdr:colOff>
      <xdr:row>58</xdr:row>
      <xdr:rowOff>137160</xdr:rowOff>
    </xdr:to>
    <xdr:cxnSp macro="">
      <xdr:nvCxnSpPr>
        <xdr:cNvPr id="457" name="直線コネクタ 456">
          <a:extLst>
            <a:ext uri="{FF2B5EF4-FFF2-40B4-BE49-F238E27FC236}">
              <a16:creationId xmlns:a16="http://schemas.microsoft.com/office/drawing/2014/main" id="{FD9340AB-EE74-45EF-9542-94F7D8573037}"/>
            </a:ext>
          </a:extLst>
        </xdr:cNvPr>
        <xdr:cNvCxnSpPr/>
      </xdr:nvCxnSpPr>
      <xdr:spPr>
        <a:xfrm>
          <a:off x="14592300" y="10018395"/>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132080</xdr:rowOff>
    </xdr:from>
    <xdr:to>
      <xdr:col>72</xdr:col>
      <xdr:colOff>38100</xdr:colOff>
      <xdr:row>58</xdr:row>
      <xdr:rowOff>62230</xdr:rowOff>
    </xdr:to>
    <xdr:sp macro="" textlink="">
      <xdr:nvSpPr>
        <xdr:cNvPr id="458" name="楕円 457">
          <a:extLst>
            <a:ext uri="{FF2B5EF4-FFF2-40B4-BE49-F238E27FC236}">
              <a16:creationId xmlns:a16="http://schemas.microsoft.com/office/drawing/2014/main" id="{EC722468-0673-47BE-AF3F-CCD50A583331}"/>
            </a:ext>
          </a:extLst>
        </xdr:cNvPr>
        <xdr:cNvSpPr/>
      </xdr:nvSpPr>
      <xdr:spPr>
        <a:xfrm>
          <a:off x="13652500" y="990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11430</xdr:rowOff>
    </xdr:from>
    <xdr:to>
      <xdr:col>76</xdr:col>
      <xdr:colOff>114300</xdr:colOff>
      <xdr:row>58</xdr:row>
      <xdr:rowOff>74295</xdr:rowOff>
    </xdr:to>
    <xdr:cxnSp macro="">
      <xdr:nvCxnSpPr>
        <xdr:cNvPr id="459" name="直線コネクタ 458">
          <a:extLst>
            <a:ext uri="{FF2B5EF4-FFF2-40B4-BE49-F238E27FC236}">
              <a16:creationId xmlns:a16="http://schemas.microsoft.com/office/drawing/2014/main" id="{58278C3A-E102-44A1-AE01-323ACBEAEC9A}"/>
            </a:ext>
          </a:extLst>
        </xdr:cNvPr>
        <xdr:cNvCxnSpPr/>
      </xdr:nvCxnSpPr>
      <xdr:spPr>
        <a:xfrm>
          <a:off x="13703300" y="9955530"/>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69215</xdr:rowOff>
    </xdr:from>
    <xdr:to>
      <xdr:col>67</xdr:col>
      <xdr:colOff>101600</xdr:colOff>
      <xdr:row>57</xdr:row>
      <xdr:rowOff>170815</xdr:rowOff>
    </xdr:to>
    <xdr:sp macro="" textlink="">
      <xdr:nvSpPr>
        <xdr:cNvPr id="460" name="楕円 459">
          <a:extLst>
            <a:ext uri="{FF2B5EF4-FFF2-40B4-BE49-F238E27FC236}">
              <a16:creationId xmlns:a16="http://schemas.microsoft.com/office/drawing/2014/main" id="{CEE460BC-8AB1-4BDA-B0E2-A3088FEE9EB9}"/>
            </a:ext>
          </a:extLst>
        </xdr:cNvPr>
        <xdr:cNvSpPr/>
      </xdr:nvSpPr>
      <xdr:spPr>
        <a:xfrm>
          <a:off x="12763500" y="9841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120015</xdr:rowOff>
    </xdr:from>
    <xdr:to>
      <xdr:col>71</xdr:col>
      <xdr:colOff>177800</xdr:colOff>
      <xdr:row>58</xdr:row>
      <xdr:rowOff>11430</xdr:rowOff>
    </xdr:to>
    <xdr:cxnSp macro="">
      <xdr:nvCxnSpPr>
        <xdr:cNvPr id="461" name="直線コネクタ 460">
          <a:extLst>
            <a:ext uri="{FF2B5EF4-FFF2-40B4-BE49-F238E27FC236}">
              <a16:creationId xmlns:a16="http://schemas.microsoft.com/office/drawing/2014/main" id="{1E095905-A5FF-458F-B6B7-F5CD645A306C}"/>
            </a:ext>
          </a:extLst>
        </xdr:cNvPr>
        <xdr:cNvCxnSpPr/>
      </xdr:nvCxnSpPr>
      <xdr:spPr>
        <a:xfrm>
          <a:off x="12814300" y="9892665"/>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59072</xdr:rowOff>
    </xdr:from>
    <xdr:ext cx="405111" cy="259045"/>
    <xdr:sp macro="" textlink="">
      <xdr:nvSpPr>
        <xdr:cNvPr id="462" name="n_1aveValue【保健センター・保健所】&#10;有形固定資産減価償却率">
          <a:extLst>
            <a:ext uri="{FF2B5EF4-FFF2-40B4-BE49-F238E27FC236}">
              <a16:creationId xmlns:a16="http://schemas.microsoft.com/office/drawing/2014/main" id="{8DCE86A9-CB4D-45F8-927C-A3CD4A619C41}"/>
            </a:ext>
          </a:extLst>
        </xdr:cNvPr>
        <xdr:cNvSpPr txBox="1"/>
      </xdr:nvSpPr>
      <xdr:spPr>
        <a:xfrm>
          <a:off x="15266044" y="10174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10495</xdr:rowOff>
    </xdr:from>
    <xdr:ext cx="405111" cy="259045"/>
    <xdr:sp macro="" textlink="">
      <xdr:nvSpPr>
        <xdr:cNvPr id="463" name="n_2aveValue【保健センター・保健所】&#10;有形固定資産減価償却率">
          <a:extLst>
            <a:ext uri="{FF2B5EF4-FFF2-40B4-BE49-F238E27FC236}">
              <a16:creationId xmlns:a16="http://schemas.microsoft.com/office/drawing/2014/main" id="{1EDEC390-B50B-48CF-8C13-2A3C03AEED96}"/>
            </a:ext>
          </a:extLst>
        </xdr:cNvPr>
        <xdr:cNvSpPr txBox="1"/>
      </xdr:nvSpPr>
      <xdr:spPr>
        <a:xfrm>
          <a:off x="14389744" y="10126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110507</xdr:rowOff>
    </xdr:from>
    <xdr:ext cx="405111" cy="259045"/>
    <xdr:sp macro="" textlink="">
      <xdr:nvSpPr>
        <xdr:cNvPr id="464" name="n_3aveValue【保健センター・保健所】&#10;有形固定資産減価償却率">
          <a:extLst>
            <a:ext uri="{FF2B5EF4-FFF2-40B4-BE49-F238E27FC236}">
              <a16:creationId xmlns:a16="http://schemas.microsoft.com/office/drawing/2014/main" id="{1B2834AF-0556-4CF9-956E-E2D5E648C7EF}"/>
            </a:ext>
          </a:extLst>
        </xdr:cNvPr>
        <xdr:cNvSpPr txBox="1"/>
      </xdr:nvSpPr>
      <xdr:spPr>
        <a:xfrm>
          <a:off x="13500744" y="1022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10495</xdr:rowOff>
    </xdr:from>
    <xdr:ext cx="405111" cy="259045"/>
    <xdr:sp macro="" textlink="">
      <xdr:nvSpPr>
        <xdr:cNvPr id="465" name="n_4aveValue【保健センター・保健所】&#10;有形固定資産減価償却率">
          <a:extLst>
            <a:ext uri="{FF2B5EF4-FFF2-40B4-BE49-F238E27FC236}">
              <a16:creationId xmlns:a16="http://schemas.microsoft.com/office/drawing/2014/main" id="{BB47234C-EFC9-4151-98B1-1B5FF1119273}"/>
            </a:ext>
          </a:extLst>
        </xdr:cNvPr>
        <xdr:cNvSpPr txBox="1"/>
      </xdr:nvSpPr>
      <xdr:spPr>
        <a:xfrm>
          <a:off x="12611744" y="10126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33037</xdr:rowOff>
    </xdr:from>
    <xdr:ext cx="405111" cy="259045"/>
    <xdr:sp macro="" textlink="">
      <xdr:nvSpPr>
        <xdr:cNvPr id="466" name="n_1mainValue【保健センター・保健所】&#10;有形固定資産減価償却率">
          <a:extLst>
            <a:ext uri="{FF2B5EF4-FFF2-40B4-BE49-F238E27FC236}">
              <a16:creationId xmlns:a16="http://schemas.microsoft.com/office/drawing/2014/main" id="{EB87215C-E728-4B9E-AC8C-9D581ACA8BF2}"/>
            </a:ext>
          </a:extLst>
        </xdr:cNvPr>
        <xdr:cNvSpPr txBox="1"/>
      </xdr:nvSpPr>
      <xdr:spPr>
        <a:xfrm>
          <a:off x="15266044" y="980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141622</xdr:rowOff>
    </xdr:from>
    <xdr:ext cx="405111" cy="259045"/>
    <xdr:sp macro="" textlink="">
      <xdr:nvSpPr>
        <xdr:cNvPr id="467" name="n_2mainValue【保健センター・保健所】&#10;有形固定資産減価償却率">
          <a:extLst>
            <a:ext uri="{FF2B5EF4-FFF2-40B4-BE49-F238E27FC236}">
              <a16:creationId xmlns:a16="http://schemas.microsoft.com/office/drawing/2014/main" id="{60E67EA5-ECBC-4C5C-B6C4-ED0B4CD50262}"/>
            </a:ext>
          </a:extLst>
        </xdr:cNvPr>
        <xdr:cNvSpPr txBox="1"/>
      </xdr:nvSpPr>
      <xdr:spPr>
        <a:xfrm>
          <a:off x="14389744" y="9742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78757</xdr:rowOff>
    </xdr:from>
    <xdr:ext cx="405111" cy="259045"/>
    <xdr:sp macro="" textlink="">
      <xdr:nvSpPr>
        <xdr:cNvPr id="468" name="n_3mainValue【保健センター・保健所】&#10;有形固定資産減価償却率">
          <a:extLst>
            <a:ext uri="{FF2B5EF4-FFF2-40B4-BE49-F238E27FC236}">
              <a16:creationId xmlns:a16="http://schemas.microsoft.com/office/drawing/2014/main" id="{48B82DA6-EB86-45FF-8182-7C627353F846}"/>
            </a:ext>
          </a:extLst>
        </xdr:cNvPr>
        <xdr:cNvSpPr txBox="1"/>
      </xdr:nvSpPr>
      <xdr:spPr>
        <a:xfrm>
          <a:off x="13500744" y="967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15892</xdr:rowOff>
    </xdr:from>
    <xdr:ext cx="405111" cy="259045"/>
    <xdr:sp macro="" textlink="">
      <xdr:nvSpPr>
        <xdr:cNvPr id="469" name="n_4mainValue【保健センター・保健所】&#10;有形固定資産減価償却率">
          <a:extLst>
            <a:ext uri="{FF2B5EF4-FFF2-40B4-BE49-F238E27FC236}">
              <a16:creationId xmlns:a16="http://schemas.microsoft.com/office/drawing/2014/main" id="{6C90E95A-39D8-4785-B96E-96BF23C5C5BD}"/>
            </a:ext>
          </a:extLst>
        </xdr:cNvPr>
        <xdr:cNvSpPr txBox="1"/>
      </xdr:nvSpPr>
      <xdr:spPr>
        <a:xfrm>
          <a:off x="12611744" y="9617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0" name="正方形/長方形 469">
          <a:extLst>
            <a:ext uri="{FF2B5EF4-FFF2-40B4-BE49-F238E27FC236}">
              <a16:creationId xmlns:a16="http://schemas.microsoft.com/office/drawing/2014/main" id="{FA00D096-0B62-4497-8BA6-FF475BA082CA}"/>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1" name="正方形/長方形 470">
          <a:extLst>
            <a:ext uri="{FF2B5EF4-FFF2-40B4-BE49-F238E27FC236}">
              <a16:creationId xmlns:a16="http://schemas.microsoft.com/office/drawing/2014/main" id="{40C13F5B-52C6-459F-99A9-8F43F9462095}"/>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2" name="正方形/長方形 471">
          <a:extLst>
            <a:ext uri="{FF2B5EF4-FFF2-40B4-BE49-F238E27FC236}">
              <a16:creationId xmlns:a16="http://schemas.microsoft.com/office/drawing/2014/main" id="{A7C66D11-391A-4185-BCBC-6CDCEEAAFB1B}"/>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3" name="正方形/長方形 472">
          <a:extLst>
            <a:ext uri="{FF2B5EF4-FFF2-40B4-BE49-F238E27FC236}">
              <a16:creationId xmlns:a16="http://schemas.microsoft.com/office/drawing/2014/main" id="{67DCDE3B-13BD-4E96-BA8F-E8BE7AB8271C}"/>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4" name="正方形/長方形 473">
          <a:extLst>
            <a:ext uri="{FF2B5EF4-FFF2-40B4-BE49-F238E27FC236}">
              <a16:creationId xmlns:a16="http://schemas.microsoft.com/office/drawing/2014/main" id="{4DE42286-CD98-458B-B40D-581B048626CF}"/>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5" name="正方形/長方形 474">
          <a:extLst>
            <a:ext uri="{FF2B5EF4-FFF2-40B4-BE49-F238E27FC236}">
              <a16:creationId xmlns:a16="http://schemas.microsoft.com/office/drawing/2014/main" id="{A31B437B-2F3C-4A8D-A0B5-6001BE749E32}"/>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6" name="正方形/長方形 475">
          <a:extLst>
            <a:ext uri="{FF2B5EF4-FFF2-40B4-BE49-F238E27FC236}">
              <a16:creationId xmlns:a16="http://schemas.microsoft.com/office/drawing/2014/main" id="{DD02941E-29B2-41D6-B1C8-7DEE92126E67}"/>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7" name="正方形/長方形 476">
          <a:extLst>
            <a:ext uri="{FF2B5EF4-FFF2-40B4-BE49-F238E27FC236}">
              <a16:creationId xmlns:a16="http://schemas.microsoft.com/office/drawing/2014/main" id="{974D7C49-3F82-4C40-AA58-396F0CAAEE9B}"/>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8" name="テキスト ボックス 477">
          <a:extLst>
            <a:ext uri="{FF2B5EF4-FFF2-40B4-BE49-F238E27FC236}">
              <a16:creationId xmlns:a16="http://schemas.microsoft.com/office/drawing/2014/main" id="{BFDE012A-7FF4-4921-B525-CD262D5F8597}"/>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9" name="直線コネクタ 478">
          <a:extLst>
            <a:ext uri="{FF2B5EF4-FFF2-40B4-BE49-F238E27FC236}">
              <a16:creationId xmlns:a16="http://schemas.microsoft.com/office/drawing/2014/main" id="{52E3B78A-3CFA-4D21-B0A5-B8A04346663A}"/>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80" name="直線コネクタ 479">
          <a:extLst>
            <a:ext uri="{FF2B5EF4-FFF2-40B4-BE49-F238E27FC236}">
              <a16:creationId xmlns:a16="http://schemas.microsoft.com/office/drawing/2014/main" id="{BA29E480-9404-42F4-93D8-DBE9E8E3D8F1}"/>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81" name="テキスト ボックス 480">
          <a:extLst>
            <a:ext uri="{FF2B5EF4-FFF2-40B4-BE49-F238E27FC236}">
              <a16:creationId xmlns:a16="http://schemas.microsoft.com/office/drawing/2014/main" id="{86D1A981-6C6D-49A4-AB80-EA36C232AE6B}"/>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82" name="直線コネクタ 481">
          <a:extLst>
            <a:ext uri="{FF2B5EF4-FFF2-40B4-BE49-F238E27FC236}">
              <a16:creationId xmlns:a16="http://schemas.microsoft.com/office/drawing/2014/main" id="{3BAAF8EA-E38E-421A-91E3-411CEDFB3E14}"/>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83" name="テキスト ボックス 482">
          <a:extLst>
            <a:ext uri="{FF2B5EF4-FFF2-40B4-BE49-F238E27FC236}">
              <a16:creationId xmlns:a16="http://schemas.microsoft.com/office/drawing/2014/main" id="{30D39200-747F-49CD-951B-4644F1463EFB}"/>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84" name="直線コネクタ 483">
          <a:extLst>
            <a:ext uri="{FF2B5EF4-FFF2-40B4-BE49-F238E27FC236}">
              <a16:creationId xmlns:a16="http://schemas.microsoft.com/office/drawing/2014/main" id="{F643B36A-ABCE-4852-998F-F3CFC54BD66C}"/>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85" name="テキスト ボックス 484">
          <a:extLst>
            <a:ext uri="{FF2B5EF4-FFF2-40B4-BE49-F238E27FC236}">
              <a16:creationId xmlns:a16="http://schemas.microsoft.com/office/drawing/2014/main" id="{B1F08A0D-7C88-4C94-A9CC-23D681175966}"/>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86" name="直線コネクタ 485">
          <a:extLst>
            <a:ext uri="{FF2B5EF4-FFF2-40B4-BE49-F238E27FC236}">
              <a16:creationId xmlns:a16="http://schemas.microsoft.com/office/drawing/2014/main" id="{52C4FED0-922D-40EA-8CE1-18D07328BEEC}"/>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87" name="テキスト ボックス 486">
          <a:extLst>
            <a:ext uri="{FF2B5EF4-FFF2-40B4-BE49-F238E27FC236}">
              <a16:creationId xmlns:a16="http://schemas.microsoft.com/office/drawing/2014/main" id="{2EB6C707-A27C-4790-B9EF-EE8E303BC679}"/>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8" name="直線コネクタ 487">
          <a:extLst>
            <a:ext uri="{FF2B5EF4-FFF2-40B4-BE49-F238E27FC236}">
              <a16:creationId xmlns:a16="http://schemas.microsoft.com/office/drawing/2014/main" id="{41A67097-FC9B-473E-A36E-91A5AFE2ED3C}"/>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9" name="テキスト ボックス 488">
          <a:extLst>
            <a:ext uri="{FF2B5EF4-FFF2-40B4-BE49-F238E27FC236}">
              <a16:creationId xmlns:a16="http://schemas.microsoft.com/office/drawing/2014/main" id="{1A6353D3-6835-4783-A4FE-2EBFDD27767A}"/>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0" name="【保健センター・保健所】&#10;一人当たり面積グラフ枠">
          <a:extLst>
            <a:ext uri="{FF2B5EF4-FFF2-40B4-BE49-F238E27FC236}">
              <a16:creationId xmlns:a16="http://schemas.microsoft.com/office/drawing/2014/main" id="{9A464740-EAD7-40C2-A2F1-B51E5AA118EF}"/>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55321</xdr:rowOff>
    </xdr:from>
    <xdr:to>
      <xdr:col>116</xdr:col>
      <xdr:colOff>62864</xdr:colOff>
      <xdr:row>63</xdr:row>
      <xdr:rowOff>111099</xdr:rowOff>
    </xdr:to>
    <xdr:cxnSp macro="">
      <xdr:nvCxnSpPr>
        <xdr:cNvPr id="491" name="直線コネクタ 490">
          <a:extLst>
            <a:ext uri="{FF2B5EF4-FFF2-40B4-BE49-F238E27FC236}">
              <a16:creationId xmlns:a16="http://schemas.microsoft.com/office/drawing/2014/main" id="{6163053D-868D-49C0-97AA-A6A8DF2484DB}"/>
            </a:ext>
          </a:extLst>
        </xdr:cNvPr>
        <xdr:cNvCxnSpPr/>
      </xdr:nvCxnSpPr>
      <xdr:spPr>
        <a:xfrm flipV="1">
          <a:off x="22160864" y="9485071"/>
          <a:ext cx="0" cy="14273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114926</xdr:rowOff>
    </xdr:from>
    <xdr:ext cx="469744" cy="259045"/>
    <xdr:sp macro="" textlink="">
      <xdr:nvSpPr>
        <xdr:cNvPr id="492" name="【保健センター・保健所】&#10;一人当たり面積最小値テキスト">
          <a:extLst>
            <a:ext uri="{FF2B5EF4-FFF2-40B4-BE49-F238E27FC236}">
              <a16:creationId xmlns:a16="http://schemas.microsoft.com/office/drawing/2014/main" id="{F5C2954B-D064-4C58-A454-3A6724994FB1}"/>
            </a:ext>
          </a:extLst>
        </xdr:cNvPr>
        <xdr:cNvSpPr txBox="1"/>
      </xdr:nvSpPr>
      <xdr:spPr>
        <a:xfrm>
          <a:off x="22199600" y="10916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111099</xdr:rowOff>
    </xdr:from>
    <xdr:to>
      <xdr:col>116</xdr:col>
      <xdr:colOff>152400</xdr:colOff>
      <xdr:row>63</xdr:row>
      <xdr:rowOff>111099</xdr:rowOff>
    </xdr:to>
    <xdr:cxnSp macro="">
      <xdr:nvCxnSpPr>
        <xdr:cNvPr id="493" name="直線コネクタ 492">
          <a:extLst>
            <a:ext uri="{FF2B5EF4-FFF2-40B4-BE49-F238E27FC236}">
              <a16:creationId xmlns:a16="http://schemas.microsoft.com/office/drawing/2014/main" id="{55573D92-8F5D-4DAB-BB46-D3962EC0B42C}"/>
            </a:ext>
          </a:extLst>
        </xdr:cNvPr>
        <xdr:cNvCxnSpPr/>
      </xdr:nvCxnSpPr>
      <xdr:spPr>
        <a:xfrm>
          <a:off x="22072600" y="10912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1998</xdr:rowOff>
    </xdr:from>
    <xdr:ext cx="469744" cy="259045"/>
    <xdr:sp macro="" textlink="">
      <xdr:nvSpPr>
        <xdr:cNvPr id="494" name="【保健センター・保健所】&#10;一人当たり面積最大値テキスト">
          <a:extLst>
            <a:ext uri="{FF2B5EF4-FFF2-40B4-BE49-F238E27FC236}">
              <a16:creationId xmlns:a16="http://schemas.microsoft.com/office/drawing/2014/main" id="{33A5E5CD-0392-4AD7-811B-BFF2BBBC5C81}"/>
            </a:ext>
          </a:extLst>
        </xdr:cNvPr>
        <xdr:cNvSpPr txBox="1"/>
      </xdr:nvSpPr>
      <xdr:spPr>
        <a:xfrm>
          <a:off x="22199600" y="9260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55321</xdr:rowOff>
    </xdr:from>
    <xdr:to>
      <xdr:col>116</xdr:col>
      <xdr:colOff>152400</xdr:colOff>
      <xdr:row>55</xdr:row>
      <xdr:rowOff>55321</xdr:rowOff>
    </xdr:to>
    <xdr:cxnSp macro="">
      <xdr:nvCxnSpPr>
        <xdr:cNvPr id="495" name="直線コネクタ 494">
          <a:extLst>
            <a:ext uri="{FF2B5EF4-FFF2-40B4-BE49-F238E27FC236}">
              <a16:creationId xmlns:a16="http://schemas.microsoft.com/office/drawing/2014/main" id="{77AFABA3-FAFF-4DA1-83D9-FF5895A89CDD}"/>
            </a:ext>
          </a:extLst>
        </xdr:cNvPr>
        <xdr:cNvCxnSpPr/>
      </xdr:nvCxnSpPr>
      <xdr:spPr>
        <a:xfrm>
          <a:off x="22072600" y="9485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160900</xdr:rowOff>
    </xdr:from>
    <xdr:ext cx="469744" cy="259045"/>
    <xdr:sp macro="" textlink="">
      <xdr:nvSpPr>
        <xdr:cNvPr id="496" name="【保健センター・保健所】&#10;一人当たり面積平均値テキスト">
          <a:extLst>
            <a:ext uri="{FF2B5EF4-FFF2-40B4-BE49-F238E27FC236}">
              <a16:creationId xmlns:a16="http://schemas.microsoft.com/office/drawing/2014/main" id="{94E505BD-0C8A-46BF-993F-EEC87995769D}"/>
            </a:ext>
          </a:extLst>
        </xdr:cNvPr>
        <xdr:cNvSpPr txBox="1"/>
      </xdr:nvSpPr>
      <xdr:spPr>
        <a:xfrm>
          <a:off x="22199600" y="104479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138023</xdr:rowOff>
    </xdr:from>
    <xdr:to>
      <xdr:col>116</xdr:col>
      <xdr:colOff>114300</xdr:colOff>
      <xdr:row>62</xdr:row>
      <xdr:rowOff>68173</xdr:rowOff>
    </xdr:to>
    <xdr:sp macro="" textlink="">
      <xdr:nvSpPr>
        <xdr:cNvPr id="497" name="フローチャート: 判断 496">
          <a:extLst>
            <a:ext uri="{FF2B5EF4-FFF2-40B4-BE49-F238E27FC236}">
              <a16:creationId xmlns:a16="http://schemas.microsoft.com/office/drawing/2014/main" id="{B9541821-4C40-40D5-B275-E79748D5EE9A}"/>
            </a:ext>
          </a:extLst>
        </xdr:cNvPr>
        <xdr:cNvSpPr/>
      </xdr:nvSpPr>
      <xdr:spPr>
        <a:xfrm>
          <a:off x="22110700" y="10596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864</xdr:rowOff>
    </xdr:from>
    <xdr:to>
      <xdr:col>112</xdr:col>
      <xdr:colOff>38100</xdr:colOff>
      <xdr:row>61</xdr:row>
      <xdr:rowOff>102464</xdr:rowOff>
    </xdr:to>
    <xdr:sp macro="" textlink="">
      <xdr:nvSpPr>
        <xdr:cNvPr id="498" name="フローチャート: 判断 497">
          <a:extLst>
            <a:ext uri="{FF2B5EF4-FFF2-40B4-BE49-F238E27FC236}">
              <a16:creationId xmlns:a16="http://schemas.microsoft.com/office/drawing/2014/main" id="{C68189CF-2B2C-4F0A-A382-64E69FE8F2DE}"/>
            </a:ext>
          </a:extLst>
        </xdr:cNvPr>
        <xdr:cNvSpPr/>
      </xdr:nvSpPr>
      <xdr:spPr>
        <a:xfrm>
          <a:off x="21272500" y="10459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164084</xdr:rowOff>
    </xdr:from>
    <xdr:to>
      <xdr:col>107</xdr:col>
      <xdr:colOff>101600</xdr:colOff>
      <xdr:row>61</xdr:row>
      <xdr:rowOff>94234</xdr:rowOff>
    </xdr:to>
    <xdr:sp macro="" textlink="">
      <xdr:nvSpPr>
        <xdr:cNvPr id="499" name="フローチャート: 判断 498">
          <a:extLst>
            <a:ext uri="{FF2B5EF4-FFF2-40B4-BE49-F238E27FC236}">
              <a16:creationId xmlns:a16="http://schemas.microsoft.com/office/drawing/2014/main" id="{BFE52E12-E099-4E48-9BD8-708575D66EC3}"/>
            </a:ext>
          </a:extLst>
        </xdr:cNvPr>
        <xdr:cNvSpPr/>
      </xdr:nvSpPr>
      <xdr:spPr>
        <a:xfrm>
          <a:off x="20383500" y="10451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158597</xdr:rowOff>
    </xdr:from>
    <xdr:to>
      <xdr:col>102</xdr:col>
      <xdr:colOff>165100</xdr:colOff>
      <xdr:row>61</xdr:row>
      <xdr:rowOff>88747</xdr:rowOff>
    </xdr:to>
    <xdr:sp macro="" textlink="">
      <xdr:nvSpPr>
        <xdr:cNvPr id="500" name="フローチャート: 判断 499">
          <a:extLst>
            <a:ext uri="{FF2B5EF4-FFF2-40B4-BE49-F238E27FC236}">
              <a16:creationId xmlns:a16="http://schemas.microsoft.com/office/drawing/2014/main" id="{9A0A70E4-A9E4-4B51-9CCC-257482B3DB14}"/>
            </a:ext>
          </a:extLst>
        </xdr:cNvPr>
        <xdr:cNvSpPr/>
      </xdr:nvSpPr>
      <xdr:spPr>
        <a:xfrm>
          <a:off x="19494500" y="10445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169570</xdr:rowOff>
    </xdr:from>
    <xdr:to>
      <xdr:col>98</xdr:col>
      <xdr:colOff>38100</xdr:colOff>
      <xdr:row>61</xdr:row>
      <xdr:rowOff>99720</xdr:rowOff>
    </xdr:to>
    <xdr:sp macro="" textlink="">
      <xdr:nvSpPr>
        <xdr:cNvPr id="501" name="フローチャート: 判断 500">
          <a:extLst>
            <a:ext uri="{FF2B5EF4-FFF2-40B4-BE49-F238E27FC236}">
              <a16:creationId xmlns:a16="http://schemas.microsoft.com/office/drawing/2014/main" id="{BD27FDF0-84F4-4044-B356-E7E6550D5DFA}"/>
            </a:ext>
          </a:extLst>
        </xdr:cNvPr>
        <xdr:cNvSpPr/>
      </xdr:nvSpPr>
      <xdr:spPr>
        <a:xfrm>
          <a:off x="18605500" y="10456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2" name="テキスト ボックス 501">
          <a:extLst>
            <a:ext uri="{FF2B5EF4-FFF2-40B4-BE49-F238E27FC236}">
              <a16:creationId xmlns:a16="http://schemas.microsoft.com/office/drawing/2014/main" id="{00ADBE00-E7D7-41BE-BCB4-3A436AB35E84}"/>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3" name="テキスト ボックス 502">
          <a:extLst>
            <a:ext uri="{FF2B5EF4-FFF2-40B4-BE49-F238E27FC236}">
              <a16:creationId xmlns:a16="http://schemas.microsoft.com/office/drawing/2014/main" id="{B082A4A3-C0DB-44DF-8E68-429308B8EA5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4" name="テキスト ボックス 503">
          <a:extLst>
            <a:ext uri="{FF2B5EF4-FFF2-40B4-BE49-F238E27FC236}">
              <a16:creationId xmlns:a16="http://schemas.microsoft.com/office/drawing/2014/main" id="{BDCF88C6-DF15-4CD4-94E9-C24665A3D1CD}"/>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5" name="テキスト ボックス 504">
          <a:extLst>
            <a:ext uri="{FF2B5EF4-FFF2-40B4-BE49-F238E27FC236}">
              <a16:creationId xmlns:a16="http://schemas.microsoft.com/office/drawing/2014/main" id="{F654F7DC-4BDF-4B37-BED8-69A16B60992B}"/>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6" name="テキスト ボックス 505">
          <a:extLst>
            <a:ext uri="{FF2B5EF4-FFF2-40B4-BE49-F238E27FC236}">
              <a16:creationId xmlns:a16="http://schemas.microsoft.com/office/drawing/2014/main" id="{0A7A6909-4521-4323-91DF-727D448261CC}"/>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3607</xdr:rowOff>
    </xdr:from>
    <xdr:to>
      <xdr:col>116</xdr:col>
      <xdr:colOff>114300</xdr:colOff>
      <xdr:row>63</xdr:row>
      <xdr:rowOff>105207</xdr:rowOff>
    </xdr:to>
    <xdr:sp macro="" textlink="">
      <xdr:nvSpPr>
        <xdr:cNvPr id="507" name="楕円 506">
          <a:extLst>
            <a:ext uri="{FF2B5EF4-FFF2-40B4-BE49-F238E27FC236}">
              <a16:creationId xmlns:a16="http://schemas.microsoft.com/office/drawing/2014/main" id="{016CC8C0-79E6-41A3-A040-53B851205C06}"/>
            </a:ext>
          </a:extLst>
        </xdr:cNvPr>
        <xdr:cNvSpPr/>
      </xdr:nvSpPr>
      <xdr:spPr>
        <a:xfrm>
          <a:off x="22110700" y="10804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89984</xdr:rowOff>
    </xdr:from>
    <xdr:ext cx="469744" cy="259045"/>
    <xdr:sp macro="" textlink="">
      <xdr:nvSpPr>
        <xdr:cNvPr id="508" name="【保健センター・保健所】&#10;一人当たり面積該当値テキスト">
          <a:extLst>
            <a:ext uri="{FF2B5EF4-FFF2-40B4-BE49-F238E27FC236}">
              <a16:creationId xmlns:a16="http://schemas.microsoft.com/office/drawing/2014/main" id="{A756865E-4803-45A7-97E9-F2ABDCB7945B}"/>
            </a:ext>
          </a:extLst>
        </xdr:cNvPr>
        <xdr:cNvSpPr txBox="1"/>
      </xdr:nvSpPr>
      <xdr:spPr>
        <a:xfrm>
          <a:off x="22199600" y="10719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5435</xdr:rowOff>
    </xdr:from>
    <xdr:to>
      <xdr:col>112</xdr:col>
      <xdr:colOff>38100</xdr:colOff>
      <xdr:row>63</xdr:row>
      <xdr:rowOff>107035</xdr:rowOff>
    </xdr:to>
    <xdr:sp macro="" textlink="">
      <xdr:nvSpPr>
        <xdr:cNvPr id="509" name="楕円 508">
          <a:extLst>
            <a:ext uri="{FF2B5EF4-FFF2-40B4-BE49-F238E27FC236}">
              <a16:creationId xmlns:a16="http://schemas.microsoft.com/office/drawing/2014/main" id="{8A26A794-A534-45B1-A6CC-9A5B28665BCC}"/>
            </a:ext>
          </a:extLst>
        </xdr:cNvPr>
        <xdr:cNvSpPr/>
      </xdr:nvSpPr>
      <xdr:spPr>
        <a:xfrm>
          <a:off x="21272500" y="10806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54407</xdr:rowOff>
    </xdr:from>
    <xdr:to>
      <xdr:col>116</xdr:col>
      <xdr:colOff>63500</xdr:colOff>
      <xdr:row>63</xdr:row>
      <xdr:rowOff>56235</xdr:rowOff>
    </xdr:to>
    <xdr:cxnSp macro="">
      <xdr:nvCxnSpPr>
        <xdr:cNvPr id="510" name="直線コネクタ 509">
          <a:extLst>
            <a:ext uri="{FF2B5EF4-FFF2-40B4-BE49-F238E27FC236}">
              <a16:creationId xmlns:a16="http://schemas.microsoft.com/office/drawing/2014/main" id="{2EDA8158-9914-4D78-AC90-06CB2D4A6FE1}"/>
            </a:ext>
          </a:extLst>
        </xdr:cNvPr>
        <xdr:cNvCxnSpPr/>
      </xdr:nvCxnSpPr>
      <xdr:spPr>
        <a:xfrm flipV="1">
          <a:off x="21323300" y="10855757"/>
          <a:ext cx="838200" cy="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6350</xdr:rowOff>
    </xdr:from>
    <xdr:to>
      <xdr:col>107</xdr:col>
      <xdr:colOff>101600</xdr:colOff>
      <xdr:row>63</xdr:row>
      <xdr:rowOff>107950</xdr:rowOff>
    </xdr:to>
    <xdr:sp macro="" textlink="">
      <xdr:nvSpPr>
        <xdr:cNvPr id="511" name="楕円 510">
          <a:extLst>
            <a:ext uri="{FF2B5EF4-FFF2-40B4-BE49-F238E27FC236}">
              <a16:creationId xmlns:a16="http://schemas.microsoft.com/office/drawing/2014/main" id="{05AFAF14-163C-4BC4-8B7F-DF95809F0BC1}"/>
            </a:ext>
          </a:extLst>
        </xdr:cNvPr>
        <xdr:cNvSpPr/>
      </xdr:nvSpPr>
      <xdr:spPr>
        <a:xfrm>
          <a:off x="20383500" y="1080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56235</xdr:rowOff>
    </xdr:from>
    <xdr:to>
      <xdr:col>111</xdr:col>
      <xdr:colOff>177800</xdr:colOff>
      <xdr:row>63</xdr:row>
      <xdr:rowOff>57150</xdr:rowOff>
    </xdr:to>
    <xdr:cxnSp macro="">
      <xdr:nvCxnSpPr>
        <xdr:cNvPr id="512" name="直線コネクタ 511">
          <a:extLst>
            <a:ext uri="{FF2B5EF4-FFF2-40B4-BE49-F238E27FC236}">
              <a16:creationId xmlns:a16="http://schemas.microsoft.com/office/drawing/2014/main" id="{D3936F90-D69D-4C0A-8618-FFB89D251BF9}"/>
            </a:ext>
          </a:extLst>
        </xdr:cNvPr>
        <xdr:cNvCxnSpPr/>
      </xdr:nvCxnSpPr>
      <xdr:spPr>
        <a:xfrm flipV="1">
          <a:off x="20434300" y="10857585"/>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8179</xdr:rowOff>
    </xdr:from>
    <xdr:to>
      <xdr:col>102</xdr:col>
      <xdr:colOff>165100</xdr:colOff>
      <xdr:row>63</xdr:row>
      <xdr:rowOff>109779</xdr:rowOff>
    </xdr:to>
    <xdr:sp macro="" textlink="">
      <xdr:nvSpPr>
        <xdr:cNvPr id="513" name="楕円 512">
          <a:extLst>
            <a:ext uri="{FF2B5EF4-FFF2-40B4-BE49-F238E27FC236}">
              <a16:creationId xmlns:a16="http://schemas.microsoft.com/office/drawing/2014/main" id="{D9F90DB7-1254-4611-99E0-1F00C3D39583}"/>
            </a:ext>
          </a:extLst>
        </xdr:cNvPr>
        <xdr:cNvSpPr/>
      </xdr:nvSpPr>
      <xdr:spPr>
        <a:xfrm>
          <a:off x="19494500" y="10809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57150</xdr:rowOff>
    </xdr:from>
    <xdr:to>
      <xdr:col>107</xdr:col>
      <xdr:colOff>50800</xdr:colOff>
      <xdr:row>63</xdr:row>
      <xdr:rowOff>58979</xdr:rowOff>
    </xdr:to>
    <xdr:cxnSp macro="">
      <xdr:nvCxnSpPr>
        <xdr:cNvPr id="514" name="直線コネクタ 513">
          <a:extLst>
            <a:ext uri="{FF2B5EF4-FFF2-40B4-BE49-F238E27FC236}">
              <a16:creationId xmlns:a16="http://schemas.microsoft.com/office/drawing/2014/main" id="{EAC4F852-FBB4-48FB-8D89-A5728211DAC9}"/>
            </a:ext>
          </a:extLst>
        </xdr:cNvPr>
        <xdr:cNvCxnSpPr/>
      </xdr:nvCxnSpPr>
      <xdr:spPr>
        <a:xfrm flipV="1">
          <a:off x="19545300" y="10858500"/>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10008</xdr:rowOff>
    </xdr:from>
    <xdr:to>
      <xdr:col>98</xdr:col>
      <xdr:colOff>38100</xdr:colOff>
      <xdr:row>63</xdr:row>
      <xdr:rowOff>111608</xdr:rowOff>
    </xdr:to>
    <xdr:sp macro="" textlink="">
      <xdr:nvSpPr>
        <xdr:cNvPr id="515" name="楕円 514">
          <a:extLst>
            <a:ext uri="{FF2B5EF4-FFF2-40B4-BE49-F238E27FC236}">
              <a16:creationId xmlns:a16="http://schemas.microsoft.com/office/drawing/2014/main" id="{7070FEF8-B182-40EC-B17E-FFDBC25A69B7}"/>
            </a:ext>
          </a:extLst>
        </xdr:cNvPr>
        <xdr:cNvSpPr/>
      </xdr:nvSpPr>
      <xdr:spPr>
        <a:xfrm>
          <a:off x="18605500" y="10811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58979</xdr:rowOff>
    </xdr:from>
    <xdr:to>
      <xdr:col>102</xdr:col>
      <xdr:colOff>114300</xdr:colOff>
      <xdr:row>63</xdr:row>
      <xdr:rowOff>60808</xdr:rowOff>
    </xdr:to>
    <xdr:cxnSp macro="">
      <xdr:nvCxnSpPr>
        <xdr:cNvPr id="516" name="直線コネクタ 515">
          <a:extLst>
            <a:ext uri="{FF2B5EF4-FFF2-40B4-BE49-F238E27FC236}">
              <a16:creationId xmlns:a16="http://schemas.microsoft.com/office/drawing/2014/main" id="{99214F02-8999-4E42-B55D-E526D01C9B36}"/>
            </a:ext>
          </a:extLst>
        </xdr:cNvPr>
        <xdr:cNvCxnSpPr/>
      </xdr:nvCxnSpPr>
      <xdr:spPr>
        <a:xfrm flipV="1">
          <a:off x="18656300" y="10860329"/>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118991</xdr:rowOff>
    </xdr:from>
    <xdr:ext cx="469744" cy="259045"/>
    <xdr:sp macro="" textlink="">
      <xdr:nvSpPr>
        <xdr:cNvPr id="517" name="n_1aveValue【保健センター・保健所】&#10;一人当たり面積">
          <a:extLst>
            <a:ext uri="{FF2B5EF4-FFF2-40B4-BE49-F238E27FC236}">
              <a16:creationId xmlns:a16="http://schemas.microsoft.com/office/drawing/2014/main" id="{10122C3A-21D0-4808-899F-7FB08A9AA0CE}"/>
            </a:ext>
          </a:extLst>
        </xdr:cNvPr>
        <xdr:cNvSpPr txBox="1"/>
      </xdr:nvSpPr>
      <xdr:spPr>
        <a:xfrm>
          <a:off x="21075727" y="10234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110761</xdr:rowOff>
    </xdr:from>
    <xdr:ext cx="469744" cy="259045"/>
    <xdr:sp macro="" textlink="">
      <xdr:nvSpPr>
        <xdr:cNvPr id="518" name="n_2aveValue【保健センター・保健所】&#10;一人当たり面積">
          <a:extLst>
            <a:ext uri="{FF2B5EF4-FFF2-40B4-BE49-F238E27FC236}">
              <a16:creationId xmlns:a16="http://schemas.microsoft.com/office/drawing/2014/main" id="{51DC7F52-D892-428B-84D9-BCDB2E22BD00}"/>
            </a:ext>
          </a:extLst>
        </xdr:cNvPr>
        <xdr:cNvSpPr txBox="1"/>
      </xdr:nvSpPr>
      <xdr:spPr>
        <a:xfrm>
          <a:off x="20199427" y="10226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105274</xdr:rowOff>
    </xdr:from>
    <xdr:ext cx="469744" cy="259045"/>
    <xdr:sp macro="" textlink="">
      <xdr:nvSpPr>
        <xdr:cNvPr id="519" name="n_3aveValue【保健センター・保健所】&#10;一人当たり面積">
          <a:extLst>
            <a:ext uri="{FF2B5EF4-FFF2-40B4-BE49-F238E27FC236}">
              <a16:creationId xmlns:a16="http://schemas.microsoft.com/office/drawing/2014/main" id="{BEF89F38-9C7C-4AB8-B57E-EBE2926DC1F3}"/>
            </a:ext>
          </a:extLst>
        </xdr:cNvPr>
        <xdr:cNvSpPr txBox="1"/>
      </xdr:nvSpPr>
      <xdr:spPr>
        <a:xfrm>
          <a:off x="19310427" y="10220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116247</xdr:rowOff>
    </xdr:from>
    <xdr:ext cx="469744" cy="259045"/>
    <xdr:sp macro="" textlink="">
      <xdr:nvSpPr>
        <xdr:cNvPr id="520" name="n_4aveValue【保健センター・保健所】&#10;一人当たり面積">
          <a:extLst>
            <a:ext uri="{FF2B5EF4-FFF2-40B4-BE49-F238E27FC236}">
              <a16:creationId xmlns:a16="http://schemas.microsoft.com/office/drawing/2014/main" id="{82125D1B-0BE5-4EC1-A142-0E431C748699}"/>
            </a:ext>
          </a:extLst>
        </xdr:cNvPr>
        <xdr:cNvSpPr txBox="1"/>
      </xdr:nvSpPr>
      <xdr:spPr>
        <a:xfrm>
          <a:off x="18421427" y="10231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98162</xdr:rowOff>
    </xdr:from>
    <xdr:ext cx="469744" cy="259045"/>
    <xdr:sp macro="" textlink="">
      <xdr:nvSpPr>
        <xdr:cNvPr id="521" name="n_1mainValue【保健センター・保健所】&#10;一人当たり面積">
          <a:extLst>
            <a:ext uri="{FF2B5EF4-FFF2-40B4-BE49-F238E27FC236}">
              <a16:creationId xmlns:a16="http://schemas.microsoft.com/office/drawing/2014/main" id="{0C8DD85A-0E34-4E6A-AA09-F3AB976D4468}"/>
            </a:ext>
          </a:extLst>
        </xdr:cNvPr>
        <xdr:cNvSpPr txBox="1"/>
      </xdr:nvSpPr>
      <xdr:spPr>
        <a:xfrm>
          <a:off x="21075727" y="10899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99077</xdr:rowOff>
    </xdr:from>
    <xdr:ext cx="469744" cy="259045"/>
    <xdr:sp macro="" textlink="">
      <xdr:nvSpPr>
        <xdr:cNvPr id="522" name="n_2mainValue【保健センター・保健所】&#10;一人当たり面積">
          <a:extLst>
            <a:ext uri="{FF2B5EF4-FFF2-40B4-BE49-F238E27FC236}">
              <a16:creationId xmlns:a16="http://schemas.microsoft.com/office/drawing/2014/main" id="{B971826B-EE77-448B-A85F-817A3FF843C4}"/>
            </a:ext>
          </a:extLst>
        </xdr:cNvPr>
        <xdr:cNvSpPr txBox="1"/>
      </xdr:nvSpPr>
      <xdr:spPr>
        <a:xfrm>
          <a:off x="20199427" y="1090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100906</xdr:rowOff>
    </xdr:from>
    <xdr:ext cx="469744" cy="259045"/>
    <xdr:sp macro="" textlink="">
      <xdr:nvSpPr>
        <xdr:cNvPr id="523" name="n_3mainValue【保健センター・保健所】&#10;一人当たり面積">
          <a:extLst>
            <a:ext uri="{FF2B5EF4-FFF2-40B4-BE49-F238E27FC236}">
              <a16:creationId xmlns:a16="http://schemas.microsoft.com/office/drawing/2014/main" id="{145D0BE9-FF73-4DA6-BF9E-124D5088AA80}"/>
            </a:ext>
          </a:extLst>
        </xdr:cNvPr>
        <xdr:cNvSpPr txBox="1"/>
      </xdr:nvSpPr>
      <xdr:spPr>
        <a:xfrm>
          <a:off x="19310427" y="10902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102735</xdr:rowOff>
    </xdr:from>
    <xdr:ext cx="469744" cy="259045"/>
    <xdr:sp macro="" textlink="">
      <xdr:nvSpPr>
        <xdr:cNvPr id="524" name="n_4mainValue【保健センター・保健所】&#10;一人当たり面積">
          <a:extLst>
            <a:ext uri="{FF2B5EF4-FFF2-40B4-BE49-F238E27FC236}">
              <a16:creationId xmlns:a16="http://schemas.microsoft.com/office/drawing/2014/main" id="{5153C8DB-9060-4A49-A38B-F48964B1913D}"/>
            </a:ext>
          </a:extLst>
        </xdr:cNvPr>
        <xdr:cNvSpPr txBox="1"/>
      </xdr:nvSpPr>
      <xdr:spPr>
        <a:xfrm>
          <a:off x="18421427" y="10904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5" name="正方形/長方形 524">
          <a:extLst>
            <a:ext uri="{FF2B5EF4-FFF2-40B4-BE49-F238E27FC236}">
              <a16:creationId xmlns:a16="http://schemas.microsoft.com/office/drawing/2014/main" id="{35B27DDB-E9E6-42D2-B84B-558BCF68F71E}"/>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6" name="正方形/長方形 525">
          <a:extLst>
            <a:ext uri="{FF2B5EF4-FFF2-40B4-BE49-F238E27FC236}">
              <a16:creationId xmlns:a16="http://schemas.microsoft.com/office/drawing/2014/main" id="{A936F157-7A86-41B6-8CF0-C46E83DDD731}"/>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7" name="正方形/長方形 526">
          <a:extLst>
            <a:ext uri="{FF2B5EF4-FFF2-40B4-BE49-F238E27FC236}">
              <a16:creationId xmlns:a16="http://schemas.microsoft.com/office/drawing/2014/main" id="{CED6F4F3-CE71-46C7-B4A4-FACF0E6A3C0D}"/>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8" name="正方形/長方形 527">
          <a:extLst>
            <a:ext uri="{FF2B5EF4-FFF2-40B4-BE49-F238E27FC236}">
              <a16:creationId xmlns:a16="http://schemas.microsoft.com/office/drawing/2014/main" id="{D69D82BB-7DFC-4AB5-A65D-63DDF8B17928}"/>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9" name="正方形/長方形 528">
          <a:extLst>
            <a:ext uri="{FF2B5EF4-FFF2-40B4-BE49-F238E27FC236}">
              <a16:creationId xmlns:a16="http://schemas.microsoft.com/office/drawing/2014/main" id="{641FCC42-124D-4949-B323-A05C53258D36}"/>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0" name="正方形/長方形 529">
          <a:extLst>
            <a:ext uri="{FF2B5EF4-FFF2-40B4-BE49-F238E27FC236}">
              <a16:creationId xmlns:a16="http://schemas.microsoft.com/office/drawing/2014/main" id="{ED7616FD-676A-4145-8A8B-7DB816E1D61F}"/>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1" name="正方形/長方形 530">
          <a:extLst>
            <a:ext uri="{FF2B5EF4-FFF2-40B4-BE49-F238E27FC236}">
              <a16:creationId xmlns:a16="http://schemas.microsoft.com/office/drawing/2014/main" id="{AFC397A6-3968-4BDD-8A82-5E4A9EF63C9D}"/>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2" name="正方形/長方形 531">
          <a:extLst>
            <a:ext uri="{FF2B5EF4-FFF2-40B4-BE49-F238E27FC236}">
              <a16:creationId xmlns:a16="http://schemas.microsoft.com/office/drawing/2014/main" id="{7421F7E2-DBFE-4AF9-83BA-2A0DE3C903A5}"/>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3" name="テキスト ボックス 532">
          <a:extLst>
            <a:ext uri="{FF2B5EF4-FFF2-40B4-BE49-F238E27FC236}">
              <a16:creationId xmlns:a16="http://schemas.microsoft.com/office/drawing/2014/main" id="{74DF5AE3-A5B4-418B-B63A-1FB67457C3D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4" name="直線コネクタ 533">
          <a:extLst>
            <a:ext uri="{FF2B5EF4-FFF2-40B4-BE49-F238E27FC236}">
              <a16:creationId xmlns:a16="http://schemas.microsoft.com/office/drawing/2014/main" id="{E1ED5AD4-ADDD-4884-A333-A37DF8C6478D}"/>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5" name="テキスト ボックス 534">
          <a:extLst>
            <a:ext uri="{FF2B5EF4-FFF2-40B4-BE49-F238E27FC236}">
              <a16:creationId xmlns:a16="http://schemas.microsoft.com/office/drawing/2014/main" id="{98AC175C-57BF-4BED-B61B-416C867509E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36" name="直線コネクタ 535">
          <a:extLst>
            <a:ext uri="{FF2B5EF4-FFF2-40B4-BE49-F238E27FC236}">
              <a16:creationId xmlns:a16="http://schemas.microsoft.com/office/drawing/2014/main" id="{F8C17348-BE59-41C4-B933-9825A6890FF5}"/>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37" name="テキスト ボックス 536">
          <a:extLst>
            <a:ext uri="{FF2B5EF4-FFF2-40B4-BE49-F238E27FC236}">
              <a16:creationId xmlns:a16="http://schemas.microsoft.com/office/drawing/2014/main" id="{8DD9E68D-C437-4DA7-9197-6291F9FFFC02}"/>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38" name="直線コネクタ 537">
          <a:extLst>
            <a:ext uri="{FF2B5EF4-FFF2-40B4-BE49-F238E27FC236}">
              <a16:creationId xmlns:a16="http://schemas.microsoft.com/office/drawing/2014/main" id="{034D9408-0C0A-4DEE-AB92-7161737619A2}"/>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39" name="テキスト ボックス 538">
          <a:extLst>
            <a:ext uri="{FF2B5EF4-FFF2-40B4-BE49-F238E27FC236}">
              <a16:creationId xmlns:a16="http://schemas.microsoft.com/office/drawing/2014/main" id="{5D46B557-7789-4592-8DF7-74E12873A896}"/>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40" name="直線コネクタ 539">
          <a:extLst>
            <a:ext uri="{FF2B5EF4-FFF2-40B4-BE49-F238E27FC236}">
              <a16:creationId xmlns:a16="http://schemas.microsoft.com/office/drawing/2014/main" id="{5848A056-7595-45DA-AD06-99BA120431CA}"/>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41" name="テキスト ボックス 540">
          <a:extLst>
            <a:ext uri="{FF2B5EF4-FFF2-40B4-BE49-F238E27FC236}">
              <a16:creationId xmlns:a16="http://schemas.microsoft.com/office/drawing/2014/main" id="{5DB4CA82-F59C-4E29-ABA6-E51F4F99B18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42" name="直線コネクタ 541">
          <a:extLst>
            <a:ext uri="{FF2B5EF4-FFF2-40B4-BE49-F238E27FC236}">
              <a16:creationId xmlns:a16="http://schemas.microsoft.com/office/drawing/2014/main" id="{4D4EE12A-7D04-4BBC-A465-A757D265F26C}"/>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43" name="テキスト ボックス 542">
          <a:extLst>
            <a:ext uri="{FF2B5EF4-FFF2-40B4-BE49-F238E27FC236}">
              <a16:creationId xmlns:a16="http://schemas.microsoft.com/office/drawing/2014/main" id="{AADFCA0E-3D7E-48C8-9F85-CF82063A3B5A}"/>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44" name="直線コネクタ 543">
          <a:extLst>
            <a:ext uri="{FF2B5EF4-FFF2-40B4-BE49-F238E27FC236}">
              <a16:creationId xmlns:a16="http://schemas.microsoft.com/office/drawing/2014/main" id="{495AF3AA-8B0C-461D-8419-468DF75D7876}"/>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45" name="テキスト ボックス 544">
          <a:extLst>
            <a:ext uri="{FF2B5EF4-FFF2-40B4-BE49-F238E27FC236}">
              <a16:creationId xmlns:a16="http://schemas.microsoft.com/office/drawing/2014/main" id="{C99152B9-12D9-4157-B0AC-0435742D332C}"/>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46" name="直線コネクタ 545">
          <a:extLst>
            <a:ext uri="{FF2B5EF4-FFF2-40B4-BE49-F238E27FC236}">
              <a16:creationId xmlns:a16="http://schemas.microsoft.com/office/drawing/2014/main" id="{143865BF-6A04-4CB1-ACA3-42BB96FCAA89}"/>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47" name="テキスト ボックス 546">
          <a:extLst>
            <a:ext uri="{FF2B5EF4-FFF2-40B4-BE49-F238E27FC236}">
              <a16:creationId xmlns:a16="http://schemas.microsoft.com/office/drawing/2014/main" id="{CEDB5CA6-4956-465A-ADBA-86F3F1782D2D}"/>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8" name="直線コネクタ 547">
          <a:extLst>
            <a:ext uri="{FF2B5EF4-FFF2-40B4-BE49-F238E27FC236}">
              <a16:creationId xmlns:a16="http://schemas.microsoft.com/office/drawing/2014/main" id="{893AE668-C331-4254-B633-1319CBB7D8C5}"/>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9" name="【消防施設】&#10;有形固定資産減価償却率グラフ枠">
          <a:extLst>
            <a:ext uri="{FF2B5EF4-FFF2-40B4-BE49-F238E27FC236}">
              <a16:creationId xmlns:a16="http://schemas.microsoft.com/office/drawing/2014/main" id="{DE8922B4-525A-4F2E-9DFC-F6667EF04DA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145869</xdr:rowOff>
    </xdr:from>
    <xdr:to>
      <xdr:col>85</xdr:col>
      <xdr:colOff>126364</xdr:colOff>
      <xdr:row>86</xdr:row>
      <xdr:rowOff>168729</xdr:rowOff>
    </xdr:to>
    <xdr:cxnSp macro="">
      <xdr:nvCxnSpPr>
        <xdr:cNvPr id="550" name="直線コネクタ 549">
          <a:extLst>
            <a:ext uri="{FF2B5EF4-FFF2-40B4-BE49-F238E27FC236}">
              <a16:creationId xmlns:a16="http://schemas.microsoft.com/office/drawing/2014/main" id="{D990B783-4791-4D05-979D-0C695FAA0AD8}"/>
            </a:ext>
          </a:extLst>
        </xdr:cNvPr>
        <xdr:cNvCxnSpPr/>
      </xdr:nvCxnSpPr>
      <xdr:spPr>
        <a:xfrm flipV="1">
          <a:off x="16318864" y="13347519"/>
          <a:ext cx="0" cy="1565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51" name="【消防施設】&#10;有形固定資産減価償却率最小値テキスト">
          <a:extLst>
            <a:ext uri="{FF2B5EF4-FFF2-40B4-BE49-F238E27FC236}">
              <a16:creationId xmlns:a16="http://schemas.microsoft.com/office/drawing/2014/main" id="{56B03F15-738C-44CC-9FE7-199C0935C4BA}"/>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52" name="直線コネクタ 551">
          <a:extLst>
            <a:ext uri="{FF2B5EF4-FFF2-40B4-BE49-F238E27FC236}">
              <a16:creationId xmlns:a16="http://schemas.microsoft.com/office/drawing/2014/main" id="{689F8A63-A25C-4BE0-9A49-82BC02FEF778}"/>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92546</xdr:rowOff>
    </xdr:from>
    <xdr:ext cx="340478" cy="259045"/>
    <xdr:sp macro="" textlink="">
      <xdr:nvSpPr>
        <xdr:cNvPr id="553" name="【消防施設】&#10;有形固定資産減価償却率最大値テキスト">
          <a:extLst>
            <a:ext uri="{FF2B5EF4-FFF2-40B4-BE49-F238E27FC236}">
              <a16:creationId xmlns:a16="http://schemas.microsoft.com/office/drawing/2014/main" id="{BA07628A-E2E3-4385-998F-CB82E4BD1501}"/>
            </a:ext>
          </a:extLst>
        </xdr:cNvPr>
        <xdr:cNvSpPr txBox="1"/>
      </xdr:nvSpPr>
      <xdr:spPr>
        <a:xfrm>
          <a:off x="16357600" y="1312274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145869</xdr:rowOff>
    </xdr:from>
    <xdr:to>
      <xdr:col>86</xdr:col>
      <xdr:colOff>25400</xdr:colOff>
      <xdr:row>77</xdr:row>
      <xdr:rowOff>145869</xdr:rowOff>
    </xdr:to>
    <xdr:cxnSp macro="">
      <xdr:nvCxnSpPr>
        <xdr:cNvPr id="554" name="直線コネクタ 553">
          <a:extLst>
            <a:ext uri="{FF2B5EF4-FFF2-40B4-BE49-F238E27FC236}">
              <a16:creationId xmlns:a16="http://schemas.microsoft.com/office/drawing/2014/main" id="{237708EF-B411-424E-ADAC-B687185B8F87}"/>
            </a:ext>
          </a:extLst>
        </xdr:cNvPr>
        <xdr:cNvCxnSpPr/>
      </xdr:nvCxnSpPr>
      <xdr:spPr>
        <a:xfrm>
          <a:off x="16230600" y="13347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89825</xdr:rowOff>
    </xdr:from>
    <xdr:ext cx="405111" cy="259045"/>
    <xdr:sp macro="" textlink="">
      <xdr:nvSpPr>
        <xdr:cNvPr id="555" name="【消防施設】&#10;有形固定資産減価償却率平均値テキスト">
          <a:extLst>
            <a:ext uri="{FF2B5EF4-FFF2-40B4-BE49-F238E27FC236}">
              <a16:creationId xmlns:a16="http://schemas.microsoft.com/office/drawing/2014/main" id="{0DC9E2B0-1A3F-4FB2-A42B-D4B038865524}"/>
            </a:ext>
          </a:extLst>
        </xdr:cNvPr>
        <xdr:cNvSpPr txBox="1"/>
      </xdr:nvSpPr>
      <xdr:spPr>
        <a:xfrm>
          <a:off x="16357600" y="143201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111398</xdr:rowOff>
    </xdr:from>
    <xdr:to>
      <xdr:col>85</xdr:col>
      <xdr:colOff>177800</xdr:colOff>
      <xdr:row>84</xdr:row>
      <xdr:rowOff>41548</xdr:rowOff>
    </xdr:to>
    <xdr:sp macro="" textlink="">
      <xdr:nvSpPr>
        <xdr:cNvPr id="556" name="フローチャート: 判断 555">
          <a:extLst>
            <a:ext uri="{FF2B5EF4-FFF2-40B4-BE49-F238E27FC236}">
              <a16:creationId xmlns:a16="http://schemas.microsoft.com/office/drawing/2014/main" id="{1F878215-23B1-4CE2-ACEB-04BF89F3A70D}"/>
            </a:ext>
          </a:extLst>
        </xdr:cNvPr>
        <xdr:cNvSpPr/>
      </xdr:nvSpPr>
      <xdr:spPr>
        <a:xfrm>
          <a:off x="16268700" y="14341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155484</xdr:rowOff>
    </xdr:from>
    <xdr:to>
      <xdr:col>81</xdr:col>
      <xdr:colOff>101600</xdr:colOff>
      <xdr:row>83</xdr:row>
      <xdr:rowOff>85634</xdr:rowOff>
    </xdr:to>
    <xdr:sp macro="" textlink="">
      <xdr:nvSpPr>
        <xdr:cNvPr id="557" name="フローチャート: 判断 556">
          <a:extLst>
            <a:ext uri="{FF2B5EF4-FFF2-40B4-BE49-F238E27FC236}">
              <a16:creationId xmlns:a16="http://schemas.microsoft.com/office/drawing/2014/main" id="{B2829D9B-36B3-4136-8F9B-B52C7929FE70}"/>
            </a:ext>
          </a:extLst>
        </xdr:cNvPr>
        <xdr:cNvSpPr/>
      </xdr:nvSpPr>
      <xdr:spPr>
        <a:xfrm>
          <a:off x="15430500" y="1421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166914</xdr:rowOff>
    </xdr:from>
    <xdr:to>
      <xdr:col>76</xdr:col>
      <xdr:colOff>165100</xdr:colOff>
      <xdr:row>83</xdr:row>
      <xdr:rowOff>97064</xdr:rowOff>
    </xdr:to>
    <xdr:sp macro="" textlink="">
      <xdr:nvSpPr>
        <xdr:cNvPr id="558" name="フローチャート: 判断 557">
          <a:extLst>
            <a:ext uri="{FF2B5EF4-FFF2-40B4-BE49-F238E27FC236}">
              <a16:creationId xmlns:a16="http://schemas.microsoft.com/office/drawing/2014/main" id="{745E5CFB-2F98-46C4-9511-92E34C6242D0}"/>
            </a:ext>
          </a:extLst>
        </xdr:cNvPr>
        <xdr:cNvSpPr/>
      </xdr:nvSpPr>
      <xdr:spPr>
        <a:xfrm>
          <a:off x="14541500" y="1422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124461</xdr:rowOff>
    </xdr:from>
    <xdr:to>
      <xdr:col>72</xdr:col>
      <xdr:colOff>38100</xdr:colOff>
      <xdr:row>83</xdr:row>
      <xdr:rowOff>54611</xdr:rowOff>
    </xdr:to>
    <xdr:sp macro="" textlink="">
      <xdr:nvSpPr>
        <xdr:cNvPr id="559" name="フローチャート: 判断 558">
          <a:extLst>
            <a:ext uri="{FF2B5EF4-FFF2-40B4-BE49-F238E27FC236}">
              <a16:creationId xmlns:a16="http://schemas.microsoft.com/office/drawing/2014/main" id="{2778573A-A32C-4ECB-9A10-F423E481F894}"/>
            </a:ext>
          </a:extLst>
        </xdr:cNvPr>
        <xdr:cNvSpPr/>
      </xdr:nvSpPr>
      <xdr:spPr>
        <a:xfrm>
          <a:off x="13652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129358</xdr:rowOff>
    </xdr:from>
    <xdr:to>
      <xdr:col>67</xdr:col>
      <xdr:colOff>101600</xdr:colOff>
      <xdr:row>83</xdr:row>
      <xdr:rowOff>59508</xdr:rowOff>
    </xdr:to>
    <xdr:sp macro="" textlink="">
      <xdr:nvSpPr>
        <xdr:cNvPr id="560" name="フローチャート: 判断 559">
          <a:extLst>
            <a:ext uri="{FF2B5EF4-FFF2-40B4-BE49-F238E27FC236}">
              <a16:creationId xmlns:a16="http://schemas.microsoft.com/office/drawing/2014/main" id="{F04421EC-FFF0-464B-BE90-8B464FAD145D}"/>
            </a:ext>
          </a:extLst>
        </xdr:cNvPr>
        <xdr:cNvSpPr/>
      </xdr:nvSpPr>
      <xdr:spPr>
        <a:xfrm>
          <a:off x="12763500" y="1418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1" name="テキスト ボックス 560">
          <a:extLst>
            <a:ext uri="{FF2B5EF4-FFF2-40B4-BE49-F238E27FC236}">
              <a16:creationId xmlns:a16="http://schemas.microsoft.com/office/drawing/2014/main" id="{B04E0A68-30E9-4030-8D1A-FD53467A7876}"/>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2" name="テキスト ボックス 561">
          <a:extLst>
            <a:ext uri="{FF2B5EF4-FFF2-40B4-BE49-F238E27FC236}">
              <a16:creationId xmlns:a16="http://schemas.microsoft.com/office/drawing/2014/main" id="{61D25DB5-CA09-43C6-A1F6-381E25DA5B56}"/>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3" name="テキスト ボックス 562">
          <a:extLst>
            <a:ext uri="{FF2B5EF4-FFF2-40B4-BE49-F238E27FC236}">
              <a16:creationId xmlns:a16="http://schemas.microsoft.com/office/drawing/2014/main" id="{3988FB0B-7859-405D-8CC3-BA010695B34E}"/>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4" name="テキスト ボックス 563">
          <a:extLst>
            <a:ext uri="{FF2B5EF4-FFF2-40B4-BE49-F238E27FC236}">
              <a16:creationId xmlns:a16="http://schemas.microsoft.com/office/drawing/2014/main" id="{A6F458DB-7EED-44EA-AD33-AF2BFEFB218B}"/>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5" name="テキスト ボックス 564">
          <a:extLst>
            <a:ext uri="{FF2B5EF4-FFF2-40B4-BE49-F238E27FC236}">
              <a16:creationId xmlns:a16="http://schemas.microsoft.com/office/drawing/2014/main" id="{58886DB7-530B-47F0-94BB-73A1699E27DD}"/>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16692</xdr:rowOff>
    </xdr:from>
    <xdr:to>
      <xdr:col>85</xdr:col>
      <xdr:colOff>177800</xdr:colOff>
      <xdr:row>82</xdr:row>
      <xdr:rowOff>118292</xdr:rowOff>
    </xdr:to>
    <xdr:sp macro="" textlink="">
      <xdr:nvSpPr>
        <xdr:cNvPr id="566" name="楕円 565">
          <a:extLst>
            <a:ext uri="{FF2B5EF4-FFF2-40B4-BE49-F238E27FC236}">
              <a16:creationId xmlns:a16="http://schemas.microsoft.com/office/drawing/2014/main" id="{0B2363A8-E0C5-495D-9FC8-41BD2207EB0F}"/>
            </a:ext>
          </a:extLst>
        </xdr:cNvPr>
        <xdr:cNvSpPr/>
      </xdr:nvSpPr>
      <xdr:spPr>
        <a:xfrm>
          <a:off x="16268700" y="1407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39569</xdr:rowOff>
    </xdr:from>
    <xdr:ext cx="405111" cy="259045"/>
    <xdr:sp macro="" textlink="">
      <xdr:nvSpPr>
        <xdr:cNvPr id="567" name="【消防施設】&#10;有形固定資産減価償却率該当値テキスト">
          <a:extLst>
            <a:ext uri="{FF2B5EF4-FFF2-40B4-BE49-F238E27FC236}">
              <a16:creationId xmlns:a16="http://schemas.microsoft.com/office/drawing/2014/main" id="{1ED4BDE0-F48E-42CB-84C9-FE549064D813}"/>
            </a:ext>
          </a:extLst>
        </xdr:cNvPr>
        <xdr:cNvSpPr txBox="1"/>
      </xdr:nvSpPr>
      <xdr:spPr>
        <a:xfrm>
          <a:off x="16357600" y="13927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88537</xdr:rowOff>
    </xdr:from>
    <xdr:to>
      <xdr:col>81</xdr:col>
      <xdr:colOff>101600</xdr:colOff>
      <xdr:row>82</xdr:row>
      <xdr:rowOff>18687</xdr:rowOff>
    </xdr:to>
    <xdr:sp macro="" textlink="">
      <xdr:nvSpPr>
        <xdr:cNvPr id="568" name="楕円 567">
          <a:extLst>
            <a:ext uri="{FF2B5EF4-FFF2-40B4-BE49-F238E27FC236}">
              <a16:creationId xmlns:a16="http://schemas.microsoft.com/office/drawing/2014/main" id="{CB625775-C624-4A43-9136-C6AEC7E9C73D}"/>
            </a:ext>
          </a:extLst>
        </xdr:cNvPr>
        <xdr:cNvSpPr/>
      </xdr:nvSpPr>
      <xdr:spPr>
        <a:xfrm>
          <a:off x="15430500" y="1397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139337</xdr:rowOff>
    </xdr:from>
    <xdr:to>
      <xdr:col>85</xdr:col>
      <xdr:colOff>127000</xdr:colOff>
      <xdr:row>82</xdr:row>
      <xdr:rowOff>67492</xdr:rowOff>
    </xdr:to>
    <xdr:cxnSp macro="">
      <xdr:nvCxnSpPr>
        <xdr:cNvPr id="569" name="直線コネクタ 568">
          <a:extLst>
            <a:ext uri="{FF2B5EF4-FFF2-40B4-BE49-F238E27FC236}">
              <a16:creationId xmlns:a16="http://schemas.microsoft.com/office/drawing/2014/main" id="{58620FFC-9B26-44D2-96B8-1674C000B318}"/>
            </a:ext>
          </a:extLst>
        </xdr:cNvPr>
        <xdr:cNvCxnSpPr/>
      </xdr:nvCxnSpPr>
      <xdr:spPr>
        <a:xfrm>
          <a:off x="15481300" y="14026787"/>
          <a:ext cx="838200" cy="99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163649</xdr:rowOff>
    </xdr:from>
    <xdr:to>
      <xdr:col>76</xdr:col>
      <xdr:colOff>165100</xdr:colOff>
      <xdr:row>81</xdr:row>
      <xdr:rowOff>93799</xdr:rowOff>
    </xdr:to>
    <xdr:sp macro="" textlink="">
      <xdr:nvSpPr>
        <xdr:cNvPr id="570" name="楕円 569">
          <a:extLst>
            <a:ext uri="{FF2B5EF4-FFF2-40B4-BE49-F238E27FC236}">
              <a16:creationId xmlns:a16="http://schemas.microsoft.com/office/drawing/2014/main" id="{BEFDC9E5-5B9C-4E6C-B076-E430C3DA07D6}"/>
            </a:ext>
          </a:extLst>
        </xdr:cNvPr>
        <xdr:cNvSpPr/>
      </xdr:nvSpPr>
      <xdr:spPr>
        <a:xfrm>
          <a:off x="14541500" y="13879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42999</xdr:rowOff>
    </xdr:from>
    <xdr:to>
      <xdr:col>81</xdr:col>
      <xdr:colOff>50800</xdr:colOff>
      <xdr:row>81</xdr:row>
      <xdr:rowOff>139337</xdr:rowOff>
    </xdr:to>
    <xdr:cxnSp macro="">
      <xdr:nvCxnSpPr>
        <xdr:cNvPr id="571" name="直線コネクタ 570">
          <a:extLst>
            <a:ext uri="{FF2B5EF4-FFF2-40B4-BE49-F238E27FC236}">
              <a16:creationId xmlns:a16="http://schemas.microsoft.com/office/drawing/2014/main" id="{FCEE21A4-08E7-43B5-87EB-1A048B89F7AD}"/>
            </a:ext>
          </a:extLst>
        </xdr:cNvPr>
        <xdr:cNvCxnSpPr/>
      </xdr:nvCxnSpPr>
      <xdr:spPr>
        <a:xfrm>
          <a:off x="14592300" y="13930449"/>
          <a:ext cx="889000" cy="96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85271</xdr:rowOff>
    </xdr:from>
    <xdr:to>
      <xdr:col>72</xdr:col>
      <xdr:colOff>38100</xdr:colOff>
      <xdr:row>81</xdr:row>
      <xdr:rowOff>15421</xdr:rowOff>
    </xdr:to>
    <xdr:sp macro="" textlink="">
      <xdr:nvSpPr>
        <xdr:cNvPr id="572" name="楕円 571">
          <a:extLst>
            <a:ext uri="{FF2B5EF4-FFF2-40B4-BE49-F238E27FC236}">
              <a16:creationId xmlns:a16="http://schemas.microsoft.com/office/drawing/2014/main" id="{56BE2757-6640-4C47-892D-238FD6607A62}"/>
            </a:ext>
          </a:extLst>
        </xdr:cNvPr>
        <xdr:cNvSpPr/>
      </xdr:nvSpPr>
      <xdr:spPr>
        <a:xfrm>
          <a:off x="13652500" y="1380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136071</xdr:rowOff>
    </xdr:from>
    <xdr:to>
      <xdr:col>76</xdr:col>
      <xdr:colOff>114300</xdr:colOff>
      <xdr:row>81</xdr:row>
      <xdr:rowOff>42999</xdr:rowOff>
    </xdr:to>
    <xdr:cxnSp macro="">
      <xdr:nvCxnSpPr>
        <xdr:cNvPr id="573" name="直線コネクタ 572">
          <a:extLst>
            <a:ext uri="{FF2B5EF4-FFF2-40B4-BE49-F238E27FC236}">
              <a16:creationId xmlns:a16="http://schemas.microsoft.com/office/drawing/2014/main" id="{ACDF4A76-B627-45F4-9994-BCEBADAC6FBD}"/>
            </a:ext>
          </a:extLst>
        </xdr:cNvPr>
        <xdr:cNvCxnSpPr/>
      </xdr:nvCxnSpPr>
      <xdr:spPr>
        <a:xfrm>
          <a:off x="13703300" y="13852071"/>
          <a:ext cx="889000" cy="78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158750</xdr:rowOff>
    </xdr:from>
    <xdr:to>
      <xdr:col>67</xdr:col>
      <xdr:colOff>101600</xdr:colOff>
      <xdr:row>81</xdr:row>
      <xdr:rowOff>88900</xdr:rowOff>
    </xdr:to>
    <xdr:sp macro="" textlink="">
      <xdr:nvSpPr>
        <xdr:cNvPr id="574" name="楕円 573">
          <a:extLst>
            <a:ext uri="{FF2B5EF4-FFF2-40B4-BE49-F238E27FC236}">
              <a16:creationId xmlns:a16="http://schemas.microsoft.com/office/drawing/2014/main" id="{4968F0B8-DE68-40D5-9FF6-F9991510EF32}"/>
            </a:ext>
          </a:extLst>
        </xdr:cNvPr>
        <xdr:cNvSpPr/>
      </xdr:nvSpPr>
      <xdr:spPr>
        <a:xfrm>
          <a:off x="12763500" y="1387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136071</xdr:rowOff>
    </xdr:from>
    <xdr:to>
      <xdr:col>71</xdr:col>
      <xdr:colOff>177800</xdr:colOff>
      <xdr:row>81</xdr:row>
      <xdr:rowOff>38100</xdr:rowOff>
    </xdr:to>
    <xdr:cxnSp macro="">
      <xdr:nvCxnSpPr>
        <xdr:cNvPr id="575" name="直線コネクタ 574">
          <a:extLst>
            <a:ext uri="{FF2B5EF4-FFF2-40B4-BE49-F238E27FC236}">
              <a16:creationId xmlns:a16="http://schemas.microsoft.com/office/drawing/2014/main" id="{754C17D3-185D-4DA7-90D6-BF0412B1D49C}"/>
            </a:ext>
          </a:extLst>
        </xdr:cNvPr>
        <xdr:cNvCxnSpPr/>
      </xdr:nvCxnSpPr>
      <xdr:spPr>
        <a:xfrm flipV="1">
          <a:off x="12814300" y="13852071"/>
          <a:ext cx="889000" cy="73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76761</xdr:rowOff>
    </xdr:from>
    <xdr:ext cx="405111" cy="259045"/>
    <xdr:sp macro="" textlink="">
      <xdr:nvSpPr>
        <xdr:cNvPr id="576" name="n_1aveValue【消防施設】&#10;有形固定資産減価償却率">
          <a:extLst>
            <a:ext uri="{FF2B5EF4-FFF2-40B4-BE49-F238E27FC236}">
              <a16:creationId xmlns:a16="http://schemas.microsoft.com/office/drawing/2014/main" id="{5CA7BA62-6D20-4C52-8DA2-1F16168272AE}"/>
            </a:ext>
          </a:extLst>
        </xdr:cNvPr>
        <xdr:cNvSpPr txBox="1"/>
      </xdr:nvSpPr>
      <xdr:spPr>
        <a:xfrm>
          <a:off x="15266044" y="14307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88191</xdr:rowOff>
    </xdr:from>
    <xdr:ext cx="405111" cy="259045"/>
    <xdr:sp macro="" textlink="">
      <xdr:nvSpPr>
        <xdr:cNvPr id="577" name="n_2aveValue【消防施設】&#10;有形固定資産減価償却率">
          <a:extLst>
            <a:ext uri="{FF2B5EF4-FFF2-40B4-BE49-F238E27FC236}">
              <a16:creationId xmlns:a16="http://schemas.microsoft.com/office/drawing/2014/main" id="{B0042DBF-1EE4-49BE-BC11-EEEF04D2E495}"/>
            </a:ext>
          </a:extLst>
        </xdr:cNvPr>
        <xdr:cNvSpPr txBox="1"/>
      </xdr:nvSpPr>
      <xdr:spPr>
        <a:xfrm>
          <a:off x="14389744" y="14318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45738</xdr:rowOff>
    </xdr:from>
    <xdr:ext cx="405111" cy="259045"/>
    <xdr:sp macro="" textlink="">
      <xdr:nvSpPr>
        <xdr:cNvPr id="578" name="n_3aveValue【消防施設】&#10;有形固定資産減価償却率">
          <a:extLst>
            <a:ext uri="{FF2B5EF4-FFF2-40B4-BE49-F238E27FC236}">
              <a16:creationId xmlns:a16="http://schemas.microsoft.com/office/drawing/2014/main" id="{92B5C008-049D-42F1-B963-C7EE7D52A200}"/>
            </a:ext>
          </a:extLst>
        </xdr:cNvPr>
        <xdr:cNvSpPr txBox="1"/>
      </xdr:nvSpPr>
      <xdr:spPr>
        <a:xfrm>
          <a:off x="13500744" y="1427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50635</xdr:rowOff>
    </xdr:from>
    <xdr:ext cx="405111" cy="259045"/>
    <xdr:sp macro="" textlink="">
      <xdr:nvSpPr>
        <xdr:cNvPr id="579" name="n_4aveValue【消防施設】&#10;有形固定資産減価償却率">
          <a:extLst>
            <a:ext uri="{FF2B5EF4-FFF2-40B4-BE49-F238E27FC236}">
              <a16:creationId xmlns:a16="http://schemas.microsoft.com/office/drawing/2014/main" id="{D726DFEB-3C4E-4F98-88EF-2913C7CED654}"/>
            </a:ext>
          </a:extLst>
        </xdr:cNvPr>
        <xdr:cNvSpPr txBox="1"/>
      </xdr:nvSpPr>
      <xdr:spPr>
        <a:xfrm>
          <a:off x="12611744" y="14280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35214</xdr:rowOff>
    </xdr:from>
    <xdr:ext cx="405111" cy="259045"/>
    <xdr:sp macro="" textlink="">
      <xdr:nvSpPr>
        <xdr:cNvPr id="580" name="n_1mainValue【消防施設】&#10;有形固定資産減価償却率">
          <a:extLst>
            <a:ext uri="{FF2B5EF4-FFF2-40B4-BE49-F238E27FC236}">
              <a16:creationId xmlns:a16="http://schemas.microsoft.com/office/drawing/2014/main" id="{8A8E3D7E-9C86-4F14-8F2C-C0D1FD8877E7}"/>
            </a:ext>
          </a:extLst>
        </xdr:cNvPr>
        <xdr:cNvSpPr txBox="1"/>
      </xdr:nvSpPr>
      <xdr:spPr>
        <a:xfrm>
          <a:off x="15266044" y="13751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110326</xdr:rowOff>
    </xdr:from>
    <xdr:ext cx="405111" cy="259045"/>
    <xdr:sp macro="" textlink="">
      <xdr:nvSpPr>
        <xdr:cNvPr id="581" name="n_2mainValue【消防施設】&#10;有形固定資産減価償却率">
          <a:extLst>
            <a:ext uri="{FF2B5EF4-FFF2-40B4-BE49-F238E27FC236}">
              <a16:creationId xmlns:a16="http://schemas.microsoft.com/office/drawing/2014/main" id="{C36DA704-0908-4EA6-872B-9452A31EED66}"/>
            </a:ext>
          </a:extLst>
        </xdr:cNvPr>
        <xdr:cNvSpPr txBox="1"/>
      </xdr:nvSpPr>
      <xdr:spPr>
        <a:xfrm>
          <a:off x="14389744" y="13654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31948</xdr:rowOff>
    </xdr:from>
    <xdr:ext cx="405111" cy="259045"/>
    <xdr:sp macro="" textlink="">
      <xdr:nvSpPr>
        <xdr:cNvPr id="582" name="n_3mainValue【消防施設】&#10;有形固定資産減価償却率">
          <a:extLst>
            <a:ext uri="{FF2B5EF4-FFF2-40B4-BE49-F238E27FC236}">
              <a16:creationId xmlns:a16="http://schemas.microsoft.com/office/drawing/2014/main" id="{027D4DBC-1629-4A43-B97A-2DAEF0EEF086}"/>
            </a:ext>
          </a:extLst>
        </xdr:cNvPr>
        <xdr:cNvSpPr txBox="1"/>
      </xdr:nvSpPr>
      <xdr:spPr>
        <a:xfrm>
          <a:off x="13500744" y="135764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105427</xdr:rowOff>
    </xdr:from>
    <xdr:ext cx="405111" cy="259045"/>
    <xdr:sp macro="" textlink="">
      <xdr:nvSpPr>
        <xdr:cNvPr id="583" name="n_4mainValue【消防施設】&#10;有形固定資産減価償却率">
          <a:extLst>
            <a:ext uri="{FF2B5EF4-FFF2-40B4-BE49-F238E27FC236}">
              <a16:creationId xmlns:a16="http://schemas.microsoft.com/office/drawing/2014/main" id="{6A137460-4DFB-4BC3-872E-6743CC37E66C}"/>
            </a:ext>
          </a:extLst>
        </xdr:cNvPr>
        <xdr:cNvSpPr txBox="1"/>
      </xdr:nvSpPr>
      <xdr:spPr>
        <a:xfrm>
          <a:off x="12611744" y="1364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4" name="正方形/長方形 583">
          <a:extLst>
            <a:ext uri="{FF2B5EF4-FFF2-40B4-BE49-F238E27FC236}">
              <a16:creationId xmlns:a16="http://schemas.microsoft.com/office/drawing/2014/main" id="{9BA74CB7-3FA6-4A05-998C-3B89E3F1561A}"/>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5" name="正方形/長方形 584">
          <a:extLst>
            <a:ext uri="{FF2B5EF4-FFF2-40B4-BE49-F238E27FC236}">
              <a16:creationId xmlns:a16="http://schemas.microsoft.com/office/drawing/2014/main" id="{B75E700E-73FC-4249-9A96-241371E0DAB6}"/>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6" name="正方形/長方形 585">
          <a:extLst>
            <a:ext uri="{FF2B5EF4-FFF2-40B4-BE49-F238E27FC236}">
              <a16:creationId xmlns:a16="http://schemas.microsoft.com/office/drawing/2014/main" id="{35B457B7-FEDB-46A9-999D-06BFFE526DA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7" name="正方形/長方形 586">
          <a:extLst>
            <a:ext uri="{FF2B5EF4-FFF2-40B4-BE49-F238E27FC236}">
              <a16:creationId xmlns:a16="http://schemas.microsoft.com/office/drawing/2014/main" id="{B82011A9-B4A4-4D63-ACFF-0EF8277C8CC4}"/>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8" name="正方形/長方形 587">
          <a:extLst>
            <a:ext uri="{FF2B5EF4-FFF2-40B4-BE49-F238E27FC236}">
              <a16:creationId xmlns:a16="http://schemas.microsoft.com/office/drawing/2014/main" id="{924977B3-DD43-4664-9019-0279A952565A}"/>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9" name="正方形/長方形 588">
          <a:extLst>
            <a:ext uri="{FF2B5EF4-FFF2-40B4-BE49-F238E27FC236}">
              <a16:creationId xmlns:a16="http://schemas.microsoft.com/office/drawing/2014/main" id="{B069E3F4-C8ED-4CE1-B93C-98651484E0E7}"/>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0" name="正方形/長方形 589">
          <a:extLst>
            <a:ext uri="{FF2B5EF4-FFF2-40B4-BE49-F238E27FC236}">
              <a16:creationId xmlns:a16="http://schemas.microsoft.com/office/drawing/2014/main" id="{5AE0C9BE-1CB9-4855-971A-D30495489CA1}"/>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1" name="正方形/長方形 590">
          <a:extLst>
            <a:ext uri="{FF2B5EF4-FFF2-40B4-BE49-F238E27FC236}">
              <a16:creationId xmlns:a16="http://schemas.microsoft.com/office/drawing/2014/main" id="{A8A226BA-9ED9-4BF7-BC3C-8906C39870C7}"/>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2" name="テキスト ボックス 591">
          <a:extLst>
            <a:ext uri="{FF2B5EF4-FFF2-40B4-BE49-F238E27FC236}">
              <a16:creationId xmlns:a16="http://schemas.microsoft.com/office/drawing/2014/main" id="{9929705A-5483-417B-B1CE-B3AA8478F84B}"/>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3" name="直線コネクタ 592">
          <a:extLst>
            <a:ext uri="{FF2B5EF4-FFF2-40B4-BE49-F238E27FC236}">
              <a16:creationId xmlns:a16="http://schemas.microsoft.com/office/drawing/2014/main" id="{75C5B503-EF81-4DE5-A752-B12C023F0DCA}"/>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594" name="直線コネクタ 593">
          <a:extLst>
            <a:ext uri="{FF2B5EF4-FFF2-40B4-BE49-F238E27FC236}">
              <a16:creationId xmlns:a16="http://schemas.microsoft.com/office/drawing/2014/main" id="{311E7EF3-3A5C-4181-88D9-FF7F7F60568E}"/>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595" name="テキスト ボックス 594">
          <a:extLst>
            <a:ext uri="{FF2B5EF4-FFF2-40B4-BE49-F238E27FC236}">
              <a16:creationId xmlns:a16="http://schemas.microsoft.com/office/drawing/2014/main" id="{49ABF864-04E6-4D9E-A49F-5002C031C308}"/>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596" name="直線コネクタ 595">
          <a:extLst>
            <a:ext uri="{FF2B5EF4-FFF2-40B4-BE49-F238E27FC236}">
              <a16:creationId xmlns:a16="http://schemas.microsoft.com/office/drawing/2014/main" id="{F394BFF2-1E80-44EC-A7FA-FB503A45E48C}"/>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597" name="テキスト ボックス 596">
          <a:extLst>
            <a:ext uri="{FF2B5EF4-FFF2-40B4-BE49-F238E27FC236}">
              <a16:creationId xmlns:a16="http://schemas.microsoft.com/office/drawing/2014/main" id="{183F877F-5799-44C2-9F64-A0845B16330A}"/>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598" name="直線コネクタ 597">
          <a:extLst>
            <a:ext uri="{FF2B5EF4-FFF2-40B4-BE49-F238E27FC236}">
              <a16:creationId xmlns:a16="http://schemas.microsoft.com/office/drawing/2014/main" id="{0312EDF8-55CC-46BE-B4F4-24E8B1CB0EB2}"/>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599" name="テキスト ボックス 598">
          <a:extLst>
            <a:ext uri="{FF2B5EF4-FFF2-40B4-BE49-F238E27FC236}">
              <a16:creationId xmlns:a16="http://schemas.microsoft.com/office/drawing/2014/main" id="{9DC0031B-771D-4541-AA5B-2F5B375F831B}"/>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00" name="直線コネクタ 599">
          <a:extLst>
            <a:ext uri="{FF2B5EF4-FFF2-40B4-BE49-F238E27FC236}">
              <a16:creationId xmlns:a16="http://schemas.microsoft.com/office/drawing/2014/main" id="{BA60B3DB-8E9E-4D37-AC19-2A640F55F37A}"/>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01" name="テキスト ボックス 600">
          <a:extLst>
            <a:ext uri="{FF2B5EF4-FFF2-40B4-BE49-F238E27FC236}">
              <a16:creationId xmlns:a16="http://schemas.microsoft.com/office/drawing/2014/main" id="{E40421BA-A710-4BA6-B9A9-F5D3ED6092B0}"/>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02" name="直線コネクタ 601">
          <a:extLst>
            <a:ext uri="{FF2B5EF4-FFF2-40B4-BE49-F238E27FC236}">
              <a16:creationId xmlns:a16="http://schemas.microsoft.com/office/drawing/2014/main" id="{900BE64A-2607-42CF-99CE-5A1D68F2DB32}"/>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03" name="テキスト ボックス 602">
          <a:extLst>
            <a:ext uri="{FF2B5EF4-FFF2-40B4-BE49-F238E27FC236}">
              <a16:creationId xmlns:a16="http://schemas.microsoft.com/office/drawing/2014/main" id="{5C7428E8-577C-4151-B13D-DF8C697C8FA4}"/>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04" name="直線コネクタ 603">
          <a:extLst>
            <a:ext uri="{FF2B5EF4-FFF2-40B4-BE49-F238E27FC236}">
              <a16:creationId xmlns:a16="http://schemas.microsoft.com/office/drawing/2014/main" id="{3B6AF36E-AB42-4114-A9C5-78A39AA95E3B}"/>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05" name="テキスト ボックス 604">
          <a:extLst>
            <a:ext uri="{FF2B5EF4-FFF2-40B4-BE49-F238E27FC236}">
              <a16:creationId xmlns:a16="http://schemas.microsoft.com/office/drawing/2014/main" id="{09FF473E-8242-46D6-97F6-9536B58B5F60}"/>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6" name="直線コネクタ 605">
          <a:extLst>
            <a:ext uri="{FF2B5EF4-FFF2-40B4-BE49-F238E27FC236}">
              <a16:creationId xmlns:a16="http://schemas.microsoft.com/office/drawing/2014/main" id="{0D814475-37C0-4A29-B075-0E23FEED7841}"/>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7" name="テキスト ボックス 606">
          <a:extLst>
            <a:ext uri="{FF2B5EF4-FFF2-40B4-BE49-F238E27FC236}">
              <a16:creationId xmlns:a16="http://schemas.microsoft.com/office/drawing/2014/main" id="{7C81F40D-8267-416C-8345-2D00D5F5AC61}"/>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8" name="【消防施設】&#10;一人当たり面積グラフ枠">
          <a:extLst>
            <a:ext uri="{FF2B5EF4-FFF2-40B4-BE49-F238E27FC236}">
              <a16:creationId xmlns:a16="http://schemas.microsoft.com/office/drawing/2014/main" id="{79E4E9EB-5903-486A-A654-98F150E0DCD7}"/>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26670</xdr:rowOff>
    </xdr:from>
    <xdr:to>
      <xdr:col>116</xdr:col>
      <xdr:colOff>62864</xdr:colOff>
      <xdr:row>86</xdr:row>
      <xdr:rowOff>136071</xdr:rowOff>
    </xdr:to>
    <xdr:cxnSp macro="">
      <xdr:nvCxnSpPr>
        <xdr:cNvPr id="609" name="直線コネクタ 608">
          <a:extLst>
            <a:ext uri="{FF2B5EF4-FFF2-40B4-BE49-F238E27FC236}">
              <a16:creationId xmlns:a16="http://schemas.microsoft.com/office/drawing/2014/main" id="{58B2248F-5831-4542-B032-C986B9E9C76A}"/>
            </a:ext>
          </a:extLst>
        </xdr:cNvPr>
        <xdr:cNvCxnSpPr/>
      </xdr:nvCxnSpPr>
      <xdr:spPr>
        <a:xfrm flipV="1">
          <a:off x="22160864" y="13399770"/>
          <a:ext cx="0" cy="1481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139898</xdr:rowOff>
    </xdr:from>
    <xdr:ext cx="469744" cy="259045"/>
    <xdr:sp macro="" textlink="">
      <xdr:nvSpPr>
        <xdr:cNvPr id="610" name="【消防施設】&#10;一人当たり面積最小値テキスト">
          <a:extLst>
            <a:ext uri="{FF2B5EF4-FFF2-40B4-BE49-F238E27FC236}">
              <a16:creationId xmlns:a16="http://schemas.microsoft.com/office/drawing/2014/main" id="{6AF12545-8384-4EF8-9A8D-CE216B33C09D}"/>
            </a:ext>
          </a:extLst>
        </xdr:cNvPr>
        <xdr:cNvSpPr txBox="1"/>
      </xdr:nvSpPr>
      <xdr:spPr>
        <a:xfrm>
          <a:off x="22199600" y="14884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136071</xdr:rowOff>
    </xdr:from>
    <xdr:to>
      <xdr:col>116</xdr:col>
      <xdr:colOff>152400</xdr:colOff>
      <xdr:row>86</xdr:row>
      <xdr:rowOff>136071</xdr:rowOff>
    </xdr:to>
    <xdr:cxnSp macro="">
      <xdr:nvCxnSpPr>
        <xdr:cNvPr id="611" name="直線コネクタ 610">
          <a:extLst>
            <a:ext uri="{FF2B5EF4-FFF2-40B4-BE49-F238E27FC236}">
              <a16:creationId xmlns:a16="http://schemas.microsoft.com/office/drawing/2014/main" id="{DBB9BAC2-F541-4C5B-97E8-63637027F9C5}"/>
            </a:ext>
          </a:extLst>
        </xdr:cNvPr>
        <xdr:cNvCxnSpPr/>
      </xdr:nvCxnSpPr>
      <xdr:spPr>
        <a:xfrm>
          <a:off x="22072600" y="14880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144797</xdr:rowOff>
    </xdr:from>
    <xdr:ext cx="469744" cy="259045"/>
    <xdr:sp macro="" textlink="">
      <xdr:nvSpPr>
        <xdr:cNvPr id="612" name="【消防施設】&#10;一人当たり面積最大値テキスト">
          <a:extLst>
            <a:ext uri="{FF2B5EF4-FFF2-40B4-BE49-F238E27FC236}">
              <a16:creationId xmlns:a16="http://schemas.microsoft.com/office/drawing/2014/main" id="{42412106-6196-4EE7-B4F1-86FB837341DF}"/>
            </a:ext>
          </a:extLst>
        </xdr:cNvPr>
        <xdr:cNvSpPr txBox="1"/>
      </xdr:nvSpPr>
      <xdr:spPr>
        <a:xfrm>
          <a:off x="22199600" y="1317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26670</xdr:rowOff>
    </xdr:from>
    <xdr:to>
      <xdr:col>116</xdr:col>
      <xdr:colOff>152400</xdr:colOff>
      <xdr:row>78</xdr:row>
      <xdr:rowOff>26670</xdr:rowOff>
    </xdr:to>
    <xdr:cxnSp macro="">
      <xdr:nvCxnSpPr>
        <xdr:cNvPr id="613" name="直線コネクタ 612">
          <a:extLst>
            <a:ext uri="{FF2B5EF4-FFF2-40B4-BE49-F238E27FC236}">
              <a16:creationId xmlns:a16="http://schemas.microsoft.com/office/drawing/2014/main" id="{905BD6AB-E7B4-4018-8C54-C1580BC22B9C}"/>
            </a:ext>
          </a:extLst>
        </xdr:cNvPr>
        <xdr:cNvCxnSpPr/>
      </xdr:nvCxnSpPr>
      <xdr:spPr>
        <a:xfrm>
          <a:off x="22072600" y="1339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49365</xdr:rowOff>
    </xdr:from>
    <xdr:ext cx="469744" cy="259045"/>
    <xdr:sp macro="" textlink="">
      <xdr:nvSpPr>
        <xdr:cNvPr id="614" name="【消防施設】&#10;一人当たり面積平均値テキスト">
          <a:extLst>
            <a:ext uri="{FF2B5EF4-FFF2-40B4-BE49-F238E27FC236}">
              <a16:creationId xmlns:a16="http://schemas.microsoft.com/office/drawing/2014/main" id="{1747BC78-2288-4510-9C99-7AC2AC92D7B3}"/>
            </a:ext>
          </a:extLst>
        </xdr:cNvPr>
        <xdr:cNvSpPr txBox="1"/>
      </xdr:nvSpPr>
      <xdr:spPr>
        <a:xfrm>
          <a:off x="22199600" y="142797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26488</xdr:rowOff>
    </xdr:from>
    <xdr:to>
      <xdr:col>116</xdr:col>
      <xdr:colOff>114300</xdr:colOff>
      <xdr:row>84</xdr:row>
      <xdr:rowOff>128088</xdr:rowOff>
    </xdr:to>
    <xdr:sp macro="" textlink="">
      <xdr:nvSpPr>
        <xdr:cNvPr id="615" name="フローチャート: 判断 614">
          <a:extLst>
            <a:ext uri="{FF2B5EF4-FFF2-40B4-BE49-F238E27FC236}">
              <a16:creationId xmlns:a16="http://schemas.microsoft.com/office/drawing/2014/main" id="{6F2BE2D2-C79A-44F7-AA6B-BA4F26BE6541}"/>
            </a:ext>
          </a:extLst>
        </xdr:cNvPr>
        <xdr:cNvSpPr/>
      </xdr:nvSpPr>
      <xdr:spPr>
        <a:xfrm>
          <a:off x="22110700" y="14428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18324</xdr:rowOff>
    </xdr:from>
    <xdr:to>
      <xdr:col>112</xdr:col>
      <xdr:colOff>38100</xdr:colOff>
      <xdr:row>84</xdr:row>
      <xdr:rowOff>119924</xdr:rowOff>
    </xdr:to>
    <xdr:sp macro="" textlink="">
      <xdr:nvSpPr>
        <xdr:cNvPr id="616" name="フローチャート: 判断 615">
          <a:extLst>
            <a:ext uri="{FF2B5EF4-FFF2-40B4-BE49-F238E27FC236}">
              <a16:creationId xmlns:a16="http://schemas.microsoft.com/office/drawing/2014/main" id="{899EECB5-5BB6-4201-86F0-BBFC044CCFE4}"/>
            </a:ext>
          </a:extLst>
        </xdr:cNvPr>
        <xdr:cNvSpPr/>
      </xdr:nvSpPr>
      <xdr:spPr>
        <a:xfrm>
          <a:off x="21272500" y="1442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81</xdr:row>
      <xdr:rowOff>126093</xdr:rowOff>
    </xdr:from>
    <xdr:to>
      <xdr:col>107</xdr:col>
      <xdr:colOff>101600</xdr:colOff>
      <xdr:row>82</xdr:row>
      <xdr:rowOff>56243</xdr:rowOff>
    </xdr:to>
    <xdr:sp macro="" textlink="">
      <xdr:nvSpPr>
        <xdr:cNvPr id="617" name="フローチャート: 判断 616">
          <a:extLst>
            <a:ext uri="{FF2B5EF4-FFF2-40B4-BE49-F238E27FC236}">
              <a16:creationId xmlns:a16="http://schemas.microsoft.com/office/drawing/2014/main" id="{8243E264-73D5-4D1C-B3F0-CC8F2F61344A}"/>
            </a:ext>
          </a:extLst>
        </xdr:cNvPr>
        <xdr:cNvSpPr/>
      </xdr:nvSpPr>
      <xdr:spPr>
        <a:xfrm>
          <a:off x="20383500" y="1401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81</xdr:row>
      <xdr:rowOff>13426</xdr:rowOff>
    </xdr:from>
    <xdr:to>
      <xdr:col>102</xdr:col>
      <xdr:colOff>165100</xdr:colOff>
      <xdr:row>81</xdr:row>
      <xdr:rowOff>115026</xdr:rowOff>
    </xdr:to>
    <xdr:sp macro="" textlink="">
      <xdr:nvSpPr>
        <xdr:cNvPr id="618" name="フローチャート: 判断 617">
          <a:extLst>
            <a:ext uri="{FF2B5EF4-FFF2-40B4-BE49-F238E27FC236}">
              <a16:creationId xmlns:a16="http://schemas.microsoft.com/office/drawing/2014/main" id="{9F26BBC7-AE80-4DD9-B7A9-963390E06AEB}"/>
            </a:ext>
          </a:extLst>
        </xdr:cNvPr>
        <xdr:cNvSpPr/>
      </xdr:nvSpPr>
      <xdr:spPr>
        <a:xfrm>
          <a:off x="19494500" y="13900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81</xdr:row>
      <xdr:rowOff>122827</xdr:rowOff>
    </xdr:from>
    <xdr:to>
      <xdr:col>98</xdr:col>
      <xdr:colOff>38100</xdr:colOff>
      <xdr:row>82</xdr:row>
      <xdr:rowOff>52977</xdr:rowOff>
    </xdr:to>
    <xdr:sp macro="" textlink="">
      <xdr:nvSpPr>
        <xdr:cNvPr id="619" name="フローチャート: 判断 618">
          <a:extLst>
            <a:ext uri="{FF2B5EF4-FFF2-40B4-BE49-F238E27FC236}">
              <a16:creationId xmlns:a16="http://schemas.microsoft.com/office/drawing/2014/main" id="{501F4069-DBE0-471E-A101-13DE49FCA937}"/>
            </a:ext>
          </a:extLst>
        </xdr:cNvPr>
        <xdr:cNvSpPr/>
      </xdr:nvSpPr>
      <xdr:spPr>
        <a:xfrm>
          <a:off x="18605500" y="1401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20" name="テキスト ボックス 619">
          <a:extLst>
            <a:ext uri="{FF2B5EF4-FFF2-40B4-BE49-F238E27FC236}">
              <a16:creationId xmlns:a16="http://schemas.microsoft.com/office/drawing/2014/main" id="{DF76CD8A-125C-4AB8-BB2D-2CB2D44E8964}"/>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21" name="テキスト ボックス 620">
          <a:extLst>
            <a:ext uri="{FF2B5EF4-FFF2-40B4-BE49-F238E27FC236}">
              <a16:creationId xmlns:a16="http://schemas.microsoft.com/office/drawing/2014/main" id="{333E80FC-DBA0-40E5-BF01-E70692432496}"/>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2" name="テキスト ボックス 621">
          <a:extLst>
            <a:ext uri="{FF2B5EF4-FFF2-40B4-BE49-F238E27FC236}">
              <a16:creationId xmlns:a16="http://schemas.microsoft.com/office/drawing/2014/main" id="{80568213-8D6E-4E6C-9996-78EBC14BAA3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3" name="テキスト ボックス 622">
          <a:extLst>
            <a:ext uri="{FF2B5EF4-FFF2-40B4-BE49-F238E27FC236}">
              <a16:creationId xmlns:a16="http://schemas.microsoft.com/office/drawing/2014/main" id="{88A91884-FBB9-4CB8-A75D-F6DB48491C6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4" name="テキスト ボックス 623">
          <a:extLst>
            <a:ext uri="{FF2B5EF4-FFF2-40B4-BE49-F238E27FC236}">
              <a16:creationId xmlns:a16="http://schemas.microsoft.com/office/drawing/2014/main" id="{478DA13B-A440-4C2E-AD4A-818CF8BC8062}"/>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160382</xdr:rowOff>
    </xdr:from>
    <xdr:to>
      <xdr:col>116</xdr:col>
      <xdr:colOff>114300</xdr:colOff>
      <xdr:row>86</xdr:row>
      <xdr:rowOff>90532</xdr:rowOff>
    </xdr:to>
    <xdr:sp macro="" textlink="">
      <xdr:nvSpPr>
        <xdr:cNvPr id="625" name="楕円 624">
          <a:extLst>
            <a:ext uri="{FF2B5EF4-FFF2-40B4-BE49-F238E27FC236}">
              <a16:creationId xmlns:a16="http://schemas.microsoft.com/office/drawing/2014/main" id="{ECB1F3DA-685B-4700-80E4-F7F6A7739456}"/>
            </a:ext>
          </a:extLst>
        </xdr:cNvPr>
        <xdr:cNvSpPr/>
      </xdr:nvSpPr>
      <xdr:spPr>
        <a:xfrm>
          <a:off x="22110700" y="1473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75309</xdr:rowOff>
    </xdr:from>
    <xdr:ext cx="469744" cy="259045"/>
    <xdr:sp macro="" textlink="">
      <xdr:nvSpPr>
        <xdr:cNvPr id="626" name="【消防施設】&#10;一人当たり面積該当値テキスト">
          <a:extLst>
            <a:ext uri="{FF2B5EF4-FFF2-40B4-BE49-F238E27FC236}">
              <a16:creationId xmlns:a16="http://schemas.microsoft.com/office/drawing/2014/main" id="{625E0985-572E-411F-8BBF-7DC77CBC0972}"/>
            </a:ext>
          </a:extLst>
        </xdr:cNvPr>
        <xdr:cNvSpPr txBox="1"/>
      </xdr:nvSpPr>
      <xdr:spPr>
        <a:xfrm>
          <a:off x="22199600" y="14648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165281</xdr:rowOff>
    </xdr:from>
    <xdr:to>
      <xdr:col>112</xdr:col>
      <xdr:colOff>38100</xdr:colOff>
      <xdr:row>86</xdr:row>
      <xdr:rowOff>95431</xdr:rowOff>
    </xdr:to>
    <xdr:sp macro="" textlink="">
      <xdr:nvSpPr>
        <xdr:cNvPr id="627" name="楕円 626">
          <a:extLst>
            <a:ext uri="{FF2B5EF4-FFF2-40B4-BE49-F238E27FC236}">
              <a16:creationId xmlns:a16="http://schemas.microsoft.com/office/drawing/2014/main" id="{B3519095-902D-4778-877E-F9CA1C14BEC3}"/>
            </a:ext>
          </a:extLst>
        </xdr:cNvPr>
        <xdr:cNvSpPr/>
      </xdr:nvSpPr>
      <xdr:spPr>
        <a:xfrm>
          <a:off x="21272500" y="1473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39732</xdr:rowOff>
    </xdr:from>
    <xdr:to>
      <xdr:col>116</xdr:col>
      <xdr:colOff>63500</xdr:colOff>
      <xdr:row>86</xdr:row>
      <xdr:rowOff>44631</xdr:rowOff>
    </xdr:to>
    <xdr:cxnSp macro="">
      <xdr:nvCxnSpPr>
        <xdr:cNvPr id="628" name="直線コネクタ 627">
          <a:extLst>
            <a:ext uri="{FF2B5EF4-FFF2-40B4-BE49-F238E27FC236}">
              <a16:creationId xmlns:a16="http://schemas.microsoft.com/office/drawing/2014/main" id="{B8F6305D-FE1C-4D3D-86D5-DAFF1551D686}"/>
            </a:ext>
          </a:extLst>
        </xdr:cNvPr>
        <xdr:cNvCxnSpPr/>
      </xdr:nvCxnSpPr>
      <xdr:spPr>
        <a:xfrm flipV="1">
          <a:off x="21323300" y="14784432"/>
          <a:ext cx="8382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165281</xdr:rowOff>
    </xdr:from>
    <xdr:to>
      <xdr:col>107</xdr:col>
      <xdr:colOff>101600</xdr:colOff>
      <xdr:row>86</xdr:row>
      <xdr:rowOff>95431</xdr:rowOff>
    </xdr:to>
    <xdr:sp macro="" textlink="">
      <xdr:nvSpPr>
        <xdr:cNvPr id="629" name="楕円 628">
          <a:extLst>
            <a:ext uri="{FF2B5EF4-FFF2-40B4-BE49-F238E27FC236}">
              <a16:creationId xmlns:a16="http://schemas.microsoft.com/office/drawing/2014/main" id="{8B815CC5-0D53-465F-B0B5-56EB42F9494D}"/>
            </a:ext>
          </a:extLst>
        </xdr:cNvPr>
        <xdr:cNvSpPr/>
      </xdr:nvSpPr>
      <xdr:spPr>
        <a:xfrm>
          <a:off x="20383500" y="1473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44631</xdr:rowOff>
    </xdr:from>
    <xdr:to>
      <xdr:col>111</xdr:col>
      <xdr:colOff>177800</xdr:colOff>
      <xdr:row>86</xdr:row>
      <xdr:rowOff>44631</xdr:rowOff>
    </xdr:to>
    <xdr:cxnSp macro="">
      <xdr:nvCxnSpPr>
        <xdr:cNvPr id="630" name="直線コネクタ 629">
          <a:extLst>
            <a:ext uri="{FF2B5EF4-FFF2-40B4-BE49-F238E27FC236}">
              <a16:creationId xmlns:a16="http://schemas.microsoft.com/office/drawing/2014/main" id="{470574DB-0777-4506-BDB4-61C8A92E952D}"/>
            </a:ext>
          </a:extLst>
        </xdr:cNvPr>
        <xdr:cNvCxnSpPr/>
      </xdr:nvCxnSpPr>
      <xdr:spPr>
        <a:xfrm>
          <a:off x="20434300" y="1478933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166914</xdr:rowOff>
    </xdr:from>
    <xdr:to>
      <xdr:col>102</xdr:col>
      <xdr:colOff>165100</xdr:colOff>
      <xdr:row>86</xdr:row>
      <xdr:rowOff>97064</xdr:rowOff>
    </xdr:to>
    <xdr:sp macro="" textlink="">
      <xdr:nvSpPr>
        <xdr:cNvPr id="631" name="楕円 630">
          <a:extLst>
            <a:ext uri="{FF2B5EF4-FFF2-40B4-BE49-F238E27FC236}">
              <a16:creationId xmlns:a16="http://schemas.microsoft.com/office/drawing/2014/main" id="{68E0C982-C8FE-44DA-AF6C-DC36948E1439}"/>
            </a:ext>
          </a:extLst>
        </xdr:cNvPr>
        <xdr:cNvSpPr/>
      </xdr:nvSpPr>
      <xdr:spPr>
        <a:xfrm>
          <a:off x="19494500" y="14740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44631</xdr:rowOff>
    </xdr:from>
    <xdr:to>
      <xdr:col>107</xdr:col>
      <xdr:colOff>50800</xdr:colOff>
      <xdr:row>86</xdr:row>
      <xdr:rowOff>46264</xdr:rowOff>
    </xdr:to>
    <xdr:cxnSp macro="">
      <xdr:nvCxnSpPr>
        <xdr:cNvPr id="632" name="直線コネクタ 631">
          <a:extLst>
            <a:ext uri="{FF2B5EF4-FFF2-40B4-BE49-F238E27FC236}">
              <a16:creationId xmlns:a16="http://schemas.microsoft.com/office/drawing/2014/main" id="{D0CB38C8-7BF8-4C0C-B376-39BCA8BE4CC6}"/>
            </a:ext>
          </a:extLst>
        </xdr:cNvPr>
        <xdr:cNvCxnSpPr/>
      </xdr:nvCxnSpPr>
      <xdr:spPr>
        <a:xfrm flipV="1">
          <a:off x="19545300" y="14789331"/>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15058</xdr:rowOff>
    </xdr:from>
    <xdr:to>
      <xdr:col>98</xdr:col>
      <xdr:colOff>38100</xdr:colOff>
      <xdr:row>86</xdr:row>
      <xdr:rowOff>116658</xdr:rowOff>
    </xdr:to>
    <xdr:sp macro="" textlink="">
      <xdr:nvSpPr>
        <xdr:cNvPr id="633" name="楕円 632">
          <a:extLst>
            <a:ext uri="{FF2B5EF4-FFF2-40B4-BE49-F238E27FC236}">
              <a16:creationId xmlns:a16="http://schemas.microsoft.com/office/drawing/2014/main" id="{3364553C-977F-4906-A02B-5D9DACE6263E}"/>
            </a:ext>
          </a:extLst>
        </xdr:cNvPr>
        <xdr:cNvSpPr/>
      </xdr:nvSpPr>
      <xdr:spPr>
        <a:xfrm>
          <a:off x="18605500" y="14759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46264</xdr:rowOff>
    </xdr:from>
    <xdr:to>
      <xdr:col>102</xdr:col>
      <xdr:colOff>114300</xdr:colOff>
      <xdr:row>86</xdr:row>
      <xdr:rowOff>65858</xdr:rowOff>
    </xdr:to>
    <xdr:cxnSp macro="">
      <xdr:nvCxnSpPr>
        <xdr:cNvPr id="634" name="直線コネクタ 633">
          <a:extLst>
            <a:ext uri="{FF2B5EF4-FFF2-40B4-BE49-F238E27FC236}">
              <a16:creationId xmlns:a16="http://schemas.microsoft.com/office/drawing/2014/main" id="{E937D733-9991-4EB5-B582-C2D0F10CEAF6}"/>
            </a:ext>
          </a:extLst>
        </xdr:cNvPr>
        <xdr:cNvCxnSpPr/>
      </xdr:nvCxnSpPr>
      <xdr:spPr>
        <a:xfrm flipV="1">
          <a:off x="18656300" y="14790964"/>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136451</xdr:rowOff>
    </xdr:from>
    <xdr:ext cx="469744" cy="259045"/>
    <xdr:sp macro="" textlink="">
      <xdr:nvSpPr>
        <xdr:cNvPr id="635" name="n_1aveValue【消防施設】&#10;一人当たり面積">
          <a:extLst>
            <a:ext uri="{FF2B5EF4-FFF2-40B4-BE49-F238E27FC236}">
              <a16:creationId xmlns:a16="http://schemas.microsoft.com/office/drawing/2014/main" id="{B04CA7F2-6E21-454E-A6E3-286479D13FBB}"/>
            </a:ext>
          </a:extLst>
        </xdr:cNvPr>
        <xdr:cNvSpPr txBox="1"/>
      </xdr:nvSpPr>
      <xdr:spPr>
        <a:xfrm>
          <a:off x="21075727" y="14195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72770</xdr:rowOff>
    </xdr:from>
    <xdr:ext cx="469744" cy="259045"/>
    <xdr:sp macro="" textlink="">
      <xdr:nvSpPr>
        <xdr:cNvPr id="636" name="n_2aveValue【消防施設】&#10;一人当たり面積">
          <a:extLst>
            <a:ext uri="{FF2B5EF4-FFF2-40B4-BE49-F238E27FC236}">
              <a16:creationId xmlns:a16="http://schemas.microsoft.com/office/drawing/2014/main" id="{1B09397F-3220-48F2-956A-CD75F47E28B3}"/>
            </a:ext>
          </a:extLst>
        </xdr:cNvPr>
        <xdr:cNvSpPr txBox="1"/>
      </xdr:nvSpPr>
      <xdr:spPr>
        <a:xfrm>
          <a:off x="20199427" y="13788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79</xdr:row>
      <xdr:rowOff>131553</xdr:rowOff>
    </xdr:from>
    <xdr:ext cx="469744" cy="259045"/>
    <xdr:sp macro="" textlink="">
      <xdr:nvSpPr>
        <xdr:cNvPr id="637" name="n_3aveValue【消防施設】&#10;一人当たり面積">
          <a:extLst>
            <a:ext uri="{FF2B5EF4-FFF2-40B4-BE49-F238E27FC236}">
              <a16:creationId xmlns:a16="http://schemas.microsoft.com/office/drawing/2014/main" id="{BA9A7DCE-7470-4475-A638-A1B199B4795A}"/>
            </a:ext>
          </a:extLst>
        </xdr:cNvPr>
        <xdr:cNvSpPr txBox="1"/>
      </xdr:nvSpPr>
      <xdr:spPr>
        <a:xfrm>
          <a:off x="19310427" y="13676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69504</xdr:rowOff>
    </xdr:from>
    <xdr:ext cx="469744" cy="259045"/>
    <xdr:sp macro="" textlink="">
      <xdr:nvSpPr>
        <xdr:cNvPr id="638" name="n_4aveValue【消防施設】&#10;一人当たり面積">
          <a:extLst>
            <a:ext uri="{FF2B5EF4-FFF2-40B4-BE49-F238E27FC236}">
              <a16:creationId xmlns:a16="http://schemas.microsoft.com/office/drawing/2014/main" id="{3BC50C64-8A27-40C9-99EC-BD695F54A02A}"/>
            </a:ext>
          </a:extLst>
        </xdr:cNvPr>
        <xdr:cNvSpPr txBox="1"/>
      </xdr:nvSpPr>
      <xdr:spPr>
        <a:xfrm>
          <a:off x="18421427" y="13785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86558</xdr:rowOff>
    </xdr:from>
    <xdr:ext cx="469744" cy="259045"/>
    <xdr:sp macro="" textlink="">
      <xdr:nvSpPr>
        <xdr:cNvPr id="639" name="n_1mainValue【消防施設】&#10;一人当たり面積">
          <a:extLst>
            <a:ext uri="{FF2B5EF4-FFF2-40B4-BE49-F238E27FC236}">
              <a16:creationId xmlns:a16="http://schemas.microsoft.com/office/drawing/2014/main" id="{F355BD7E-6066-44F5-B5EB-0C267B65B390}"/>
            </a:ext>
          </a:extLst>
        </xdr:cNvPr>
        <xdr:cNvSpPr txBox="1"/>
      </xdr:nvSpPr>
      <xdr:spPr>
        <a:xfrm>
          <a:off x="21075727" y="14831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86558</xdr:rowOff>
    </xdr:from>
    <xdr:ext cx="469744" cy="259045"/>
    <xdr:sp macro="" textlink="">
      <xdr:nvSpPr>
        <xdr:cNvPr id="640" name="n_2mainValue【消防施設】&#10;一人当たり面積">
          <a:extLst>
            <a:ext uri="{FF2B5EF4-FFF2-40B4-BE49-F238E27FC236}">
              <a16:creationId xmlns:a16="http://schemas.microsoft.com/office/drawing/2014/main" id="{5CD0579C-BEEA-41F9-B3C3-023362BF396C}"/>
            </a:ext>
          </a:extLst>
        </xdr:cNvPr>
        <xdr:cNvSpPr txBox="1"/>
      </xdr:nvSpPr>
      <xdr:spPr>
        <a:xfrm>
          <a:off x="20199427" y="14831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88191</xdr:rowOff>
    </xdr:from>
    <xdr:ext cx="469744" cy="259045"/>
    <xdr:sp macro="" textlink="">
      <xdr:nvSpPr>
        <xdr:cNvPr id="641" name="n_3mainValue【消防施設】&#10;一人当たり面積">
          <a:extLst>
            <a:ext uri="{FF2B5EF4-FFF2-40B4-BE49-F238E27FC236}">
              <a16:creationId xmlns:a16="http://schemas.microsoft.com/office/drawing/2014/main" id="{EF6655ED-40E4-49CB-A0B4-AD12A351784C}"/>
            </a:ext>
          </a:extLst>
        </xdr:cNvPr>
        <xdr:cNvSpPr txBox="1"/>
      </xdr:nvSpPr>
      <xdr:spPr>
        <a:xfrm>
          <a:off x="19310427" y="14832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107785</xdr:rowOff>
    </xdr:from>
    <xdr:ext cx="469744" cy="259045"/>
    <xdr:sp macro="" textlink="">
      <xdr:nvSpPr>
        <xdr:cNvPr id="642" name="n_4mainValue【消防施設】&#10;一人当たり面積">
          <a:extLst>
            <a:ext uri="{FF2B5EF4-FFF2-40B4-BE49-F238E27FC236}">
              <a16:creationId xmlns:a16="http://schemas.microsoft.com/office/drawing/2014/main" id="{4FD31F79-C6A4-4BF0-B3F2-255E7066B769}"/>
            </a:ext>
          </a:extLst>
        </xdr:cNvPr>
        <xdr:cNvSpPr txBox="1"/>
      </xdr:nvSpPr>
      <xdr:spPr>
        <a:xfrm>
          <a:off x="18421427" y="14852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3" name="正方形/長方形 642">
          <a:extLst>
            <a:ext uri="{FF2B5EF4-FFF2-40B4-BE49-F238E27FC236}">
              <a16:creationId xmlns:a16="http://schemas.microsoft.com/office/drawing/2014/main" id="{62FCEC40-3D2E-4C5C-9594-2E2DD79DB154}"/>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4" name="正方形/長方形 643">
          <a:extLst>
            <a:ext uri="{FF2B5EF4-FFF2-40B4-BE49-F238E27FC236}">
              <a16:creationId xmlns:a16="http://schemas.microsoft.com/office/drawing/2014/main" id="{40A32E9F-53FC-4F9B-9E72-D6455B172E2F}"/>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5" name="正方形/長方形 644">
          <a:extLst>
            <a:ext uri="{FF2B5EF4-FFF2-40B4-BE49-F238E27FC236}">
              <a16:creationId xmlns:a16="http://schemas.microsoft.com/office/drawing/2014/main" id="{7BA4B7BB-F2EF-4A45-AC0B-1FD6A2318593}"/>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6" name="正方形/長方形 645">
          <a:extLst>
            <a:ext uri="{FF2B5EF4-FFF2-40B4-BE49-F238E27FC236}">
              <a16:creationId xmlns:a16="http://schemas.microsoft.com/office/drawing/2014/main" id="{D687AEBD-C069-4115-9F52-EF87882DD8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7" name="正方形/長方形 646">
          <a:extLst>
            <a:ext uri="{FF2B5EF4-FFF2-40B4-BE49-F238E27FC236}">
              <a16:creationId xmlns:a16="http://schemas.microsoft.com/office/drawing/2014/main" id="{23AC1768-1238-4ECF-9587-80166020556A}"/>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8" name="正方形/長方形 647">
          <a:extLst>
            <a:ext uri="{FF2B5EF4-FFF2-40B4-BE49-F238E27FC236}">
              <a16:creationId xmlns:a16="http://schemas.microsoft.com/office/drawing/2014/main" id="{62C17C95-5690-4922-BB96-41E978AE94C7}"/>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9" name="正方形/長方形 648">
          <a:extLst>
            <a:ext uri="{FF2B5EF4-FFF2-40B4-BE49-F238E27FC236}">
              <a16:creationId xmlns:a16="http://schemas.microsoft.com/office/drawing/2014/main" id="{0BDC4C87-E948-467A-A3AD-BC78048D037F}"/>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0" name="正方形/長方形 649">
          <a:extLst>
            <a:ext uri="{FF2B5EF4-FFF2-40B4-BE49-F238E27FC236}">
              <a16:creationId xmlns:a16="http://schemas.microsoft.com/office/drawing/2014/main" id="{0DF758E8-2E24-4E3D-80B3-F1AEEB6AFEF2}"/>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1" name="テキスト ボックス 650">
          <a:extLst>
            <a:ext uri="{FF2B5EF4-FFF2-40B4-BE49-F238E27FC236}">
              <a16:creationId xmlns:a16="http://schemas.microsoft.com/office/drawing/2014/main" id="{0751803C-8D0A-496E-A1A3-B995447AA33E}"/>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2" name="直線コネクタ 651">
          <a:extLst>
            <a:ext uri="{FF2B5EF4-FFF2-40B4-BE49-F238E27FC236}">
              <a16:creationId xmlns:a16="http://schemas.microsoft.com/office/drawing/2014/main" id="{116A4156-32D7-44FF-9824-07CD2818DF8B}"/>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3" name="テキスト ボックス 652">
          <a:extLst>
            <a:ext uri="{FF2B5EF4-FFF2-40B4-BE49-F238E27FC236}">
              <a16:creationId xmlns:a16="http://schemas.microsoft.com/office/drawing/2014/main" id="{1916E0F1-8F49-49ED-9506-F1560ACCF6C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4" name="直線コネクタ 653">
          <a:extLst>
            <a:ext uri="{FF2B5EF4-FFF2-40B4-BE49-F238E27FC236}">
              <a16:creationId xmlns:a16="http://schemas.microsoft.com/office/drawing/2014/main" id="{260EAD23-59EC-4F60-9392-C0644489668F}"/>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5" name="テキスト ボックス 654">
          <a:extLst>
            <a:ext uri="{FF2B5EF4-FFF2-40B4-BE49-F238E27FC236}">
              <a16:creationId xmlns:a16="http://schemas.microsoft.com/office/drawing/2014/main" id="{727F45D9-584A-48F1-BA1F-2626A1E2EB32}"/>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6" name="直線コネクタ 655">
          <a:extLst>
            <a:ext uri="{FF2B5EF4-FFF2-40B4-BE49-F238E27FC236}">
              <a16:creationId xmlns:a16="http://schemas.microsoft.com/office/drawing/2014/main" id="{87078871-68FC-468A-BC92-C0261AA3FF86}"/>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7" name="テキスト ボックス 656">
          <a:extLst>
            <a:ext uri="{FF2B5EF4-FFF2-40B4-BE49-F238E27FC236}">
              <a16:creationId xmlns:a16="http://schemas.microsoft.com/office/drawing/2014/main" id="{BB1BAEAB-9BDD-4EB7-8D1D-7C39F0DCD22B}"/>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8" name="直線コネクタ 657">
          <a:extLst>
            <a:ext uri="{FF2B5EF4-FFF2-40B4-BE49-F238E27FC236}">
              <a16:creationId xmlns:a16="http://schemas.microsoft.com/office/drawing/2014/main" id="{43A987D2-20A5-4866-81EB-C796A26F0192}"/>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9" name="テキスト ボックス 658">
          <a:extLst>
            <a:ext uri="{FF2B5EF4-FFF2-40B4-BE49-F238E27FC236}">
              <a16:creationId xmlns:a16="http://schemas.microsoft.com/office/drawing/2014/main" id="{28018DB2-1081-49FA-80E7-FCD84DDE3791}"/>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60" name="直線コネクタ 659">
          <a:extLst>
            <a:ext uri="{FF2B5EF4-FFF2-40B4-BE49-F238E27FC236}">
              <a16:creationId xmlns:a16="http://schemas.microsoft.com/office/drawing/2014/main" id="{F25215DA-3F97-4B62-96E0-4326CF0D0562}"/>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61" name="テキスト ボックス 660">
          <a:extLst>
            <a:ext uri="{FF2B5EF4-FFF2-40B4-BE49-F238E27FC236}">
              <a16:creationId xmlns:a16="http://schemas.microsoft.com/office/drawing/2014/main" id="{3D534B9B-797F-4B62-9C4D-4BDD60CBA5A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2" name="直線コネクタ 661">
          <a:extLst>
            <a:ext uri="{FF2B5EF4-FFF2-40B4-BE49-F238E27FC236}">
              <a16:creationId xmlns:a16="http://schemas.microsoft.com/office/drawing/2014/main" id="{525C96B0-3F4C-4384-AF71-C145A87B1095}"/>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3" name="テキスト ボックス 662">
          <a:extLst>
            <a:ext uri="{FF2B5EF4-FFF2-40B4-BE49-F238E27FC236}">
              <a16:creationId xmlns:a16="http://schemas.microsoft.com/office/drawing/2014/main" id="{88F3216D-5E5F-4565-9916-CBEECD588DDA}"/>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4" name="直線コネクタ 663">
          <a:extLst>
            <a:ext uri="{FF2B5EF4-FFF2-40B4-BE49-F238E27FC236}">
              <a16:creationId xmlns:a16="http://schemas.microsoft.com/office/drawing/2014/main" id="{04D8AE67-88DB-4B88-957B-2B1466BF33A5}"/>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5" name="テキスト ボックス 664">
          <a:extLst>
            <a:ext uri="{FF2B5EF4-FFF2-40B4-BE49-F238E27FC236}">
              <a16:creationId xmlns:a16="http://schemas.microsoft.com/office/drawing/2014/main" id="{AF0E7D31-9454-4DE3-B92C-D9614436EDE9}"/>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6" name="直線コネクタ 665">
          <a:extLst>
            <a:ext uri="{FF2B5EF4-FFF2-40B4-BE49-F238E27FC236}">
              <a16:creationId xmlns:a16="http://schemas.microsoft.com/office/drawing/2014/main" id="{B158A8EB-270C-4FF0-A334-D5C2AC10FA3E}"/>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7" name="【庁舎】&#10;有形固定資産減価償却率グラフ枠">
          <a:extLst>
            <a:ext uri="{FF2B5EF4-FFF2-40B4-BE49-F238E27FC236}">
              <a16:creationId xmlns:a16="http://schemas.microsoft.com/office/drawing/2014/main" id="{80A43043-2E87-49E4-B580-634008351A07}"/>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84364</xdr:rowOff>
    </xdr:from>
    <xdr:to>
      <xdr:col>85</xdr:col>
      <xdr:colOff>126364</xdr:colOff>
      <xdr:row>109</xdr:row>
      <xdr:rowOff>35379</xdr:rowOff>
    </xdr:to>
    <xdr:cxnSp macro="">
      <xdr:nvCxnSpPr>
        <xdr:cNvPr id="668" name="直線コネクタ 667">
          <a:extLst>
            <a:ext uri="{FF2B5EF4-FFF2-40B4-BE49-F238E27FC236}">
              <a16:creationId xmlns:a16="http://schemas.microsoft.com/office/drawing/2014/main" id="{C863573C-0157-4E62-ACE7-2C95C144919F}"/>
            </a:ext>
          </a:extLst>
        </xdr:cNvPr>
        <xdr:cNvCxnSpPr/>
      </xdr:nvCxnSpPr>
      <xdr:spPr>
        <a:xfrm flipV="1">
          <a:off x="16318864" y="17229364"/>
          <a:ext cx="0" cy="14940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69" name="【庁舎】&#10;有形固定資産減価償却率最小値テキスト">
          <a:extLst>
            <a:ext uri="{FF2B5EF4-FFF2-40B4-BE49-F238E27FC236}">
              <a16:creationId xmlns:a16="http://schemas.microsoft.com/office/drawing/2014/main" id="{162E105E-89BD-4BA4-8CD9-E50242C07096}"/>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70" name="直線コネクタ 669">
          <a:extLst>
            <a:ext uri="{FF2B5EF4-FFF2-40B4-BE49-F238E27FC236}">
              <a16:creationId xmlns:a16="http://schemas.microsoft.com/office/drawing/2014/main" id="{B9FE0797-9DE2-4DC4-9AA9-32AF8110FE8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31041</xdr:rowOff>
    </xdr:from>
    <xdr:ext cx="340478" cy="259045"/>
    <xdr:sp macro="" textlink="">
      <xdr:nvSpPr>
        <xdr:cNvPr id="671" name="【庁舎】&#10;有形固定資産減価償却率最大値テキスト">
          <a:extLst>
            <a:ext uri="{FF2B5EF4-FFF2-40B4-BE49-F238E27FC236}">
              <a16:creationId xmlns:a16="http://schemas.microsoft.com/office/drawing/2014/main" id="{DF365303-8A4B-46ED-A0A3-14A10189D032}"/>
            </a:ext>
          </a:extLst>
        </xdr:cNvPr>
        <xdr:cNvSpPr txBox="1"/>
      </xdr:nvSpPr>
      <xdr:spPr>
        <a:xfrm>
          <a:off x="16357600" y="1700459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84364</xdr:rowOff>
    </xdr:from>
    <xdr:to>
      <xdr:col>86</xdr:col>
      <xdr:colOff>25400</xdr:colOff>
      <xdr:row>100</xdr:row>
      <xdr:rowOff>84364</xdr:rowOff>
    </xdr:to>
    <xdr:cxnSp macro="">
      <xdr:nvCxnSpPr>
        <xdr:cNvPr id="672" name="直線コネクタ 671">
          <a:extLst>
            <a:ext uri="{FF2B5EF4-FFF2-40B4-BE49-F238E27FC236}">
              <a16:creationId xmlns:a16="http://schemas.microsoft.com/office/drawing/2014/main" id="{782996F9-C560-44BA-A241-EEEBD789CACD}"/>
            </a:ext>
          </a:extLst>
        </xdr:cNvPr>
        <xdr:cNvCxnSpPr/>
      </xdr:nvCxnSpPr>
      <xdr:spPr>
        <a:xfrm>
          <a:off x="16230600" y="17229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85833</xdr:rowOff>
    </xdr:from>
    <xdr:ext cx="405111" cy="259045"/>
    <xdr:sp macro="" textlink="">
      <xdr:nvSpPr>
        <xdr:cNvPr id="673" name="【庁舎】&#10;有形固定資産減価償却率平均値テキスト">
          <a:extLst>
            <a:ext uri="{FF2B5EF4-FFF2-40B4-BE49-F238E27FC236}">
              <a16:creationId xmlns:a16="http://schemas.microsoft.com/office/drawing/2014/main" id="{20B7CAD2-97D1-4DCA-96CA-14DA0DB1AD92}"/>
            </a:ext>
          </a:extLst>
        </xdr:cNvPr>
        <xdr:cNvSpPr txBox="1"/>
      </xdr:nvSpPr>
      <xdr:spPr>
        <a:xfrm>
          <a:off x="16357600" y="177451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62956</xdr:rowOff>
    </xdr:from>
    <xdr:to>
      <xdr:col>85</xdr:col>
      <xdr:colOff>177800</xdr:colOff>
      <xdr:row>104</xdr:row>
      <xdr:rowOff>164556</xdr:rowOff>
    </xdr:to>
    <xdr:sp macro="" textlink="">
      <xdr:nvSpPr>
        <xdr:cNvPr id="674" name="フローチャート: 判断 673">
          <a:extLst>
            <a:ext uri="{FF2B5EF4-FFF2-40B4-BE49-F238E27FC236}">
              <a16:creationId xmlns:a16="http://schemas.microsoft.com/office/drawing/2014/main" id="{E6055F10-E546-4DBF-9F66-CE4CA6B651CE}"/>
            </a:ext>
          </a:extLst>
        </xdr:cNvPr>
        <xdr:cNvSpPr/>
      </xdr:nvSpPr>
      <xdr:spPr>
        <a:xfrm>
          <a:off x="16268700" y="17893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40095</xdr:rowOff>
    </xdr:from>
    <xdr:to>
      <xdr:col>81</xdr:col>
      <xdr:colOff>101600</xdr:colOff>
      <xdr:row>105</xdr:row>
      <xdr:rowOff>141695</xdr:rowOff>
    </xdr:to>
    <xdr:sp macro="" textlink="">
      <xdr:nvSpPr>
        <xdr:cNvPr id="675" name="フローチャート: 判断 674">
          <a:extLst>
            <a:ext uri="{FF2B5EF4-FFF2-40B4-BE49-F238E27FC236}">
              <a16:creationId xmlns:a16="http://schemas.microsoft.com/office/drawing/2014/main" id="{E5DA1BD0-B316-47DF-8B23-42EF38AE7129}"/>
            </a:ext>
          </a:extLst>
        </xdr:cNvPr>
        <xdr:cNvSpPr/>
      </xdr:nvSpPr>
      <xdr:spPr>
        <a:xfrm>
          <a:off x="15430500" y="1804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118473</xdr:rowOff>
    </xdr:from>
    <xdr:to>
      <xdr:col>76</xdr:col>
      <xdr:colOff>165100</xdr:colOff>
      <xdr:row>106</xdr:row>
      <xdr:rowOff>48623</xdr:rowOff>
    </xdr:to>
    <xdr:sp macro="" textlink="">
      <xdr:nvSpPr>
        <xdr:cNvPr id="676" name="フローチャート: 判断 675">
          <a:extLst>
            <a:ext uri="{FF2B5EF4-FFF2-40B4-BE49-F238E27FC236}">
              <a16:creationId xmlns:a16="http://schemas.microsoft.com/office/drawing/2014/main" id="{98BBA562-8D26-479C-9381-5B25F5E909C4}"/>
            </a:ext>
          </a:extLst>
        </xdr:cNvPr>
        <xdr:cNvSpPr/>
      </xdr:nvSpPr>
      <xdr:spPr>
        <a:xfrm>
          <a:off x="14541500" y="1812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80918</xdr:rowOff>
    </xdr:from>
    <xdr:to>
      <xdr:col>72</xdr:col>
      <xdr:colOff>38100</xdr:colOff>
      <xdr:row>106</xdr:row>
      <xdr:rowOff>11068</xdr:rowOff>
    </xdr:to>
    <xdr:sp macro="" textlink="">
      <xdr:nvSpPr>
        <xdr:cNvPr id="677" name="フローチャート: 判断 676">
          <a:extLst>
            <a:ext uri="{FF2B5EF4-FFF2-40B4-BE49-F238E27FC236}">
              <a16:creationId xmlns:a16="http://schemas.microsoft.com/office/drawing/2014/main" id="{6CDEA5CA-7791-444F-A2D0-ACDFCA0DB8F0}"/>
            </a:ext>
          </a:extLst>
        </xdr:cNvPr>
        <xdr:cNvSpPr/>
      </xdr:nvSpPr>
      <xdr:spPr>
        <a:xfrm>
          <a:off x="13652500" y="1808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66221</xdr:rowOff>
    </xdr:from>
    <xdr:to>
      <xdr:col>67</xdr:col>
      <xdr:colOff>101600</xdr:colOff>
      <xdr:row>105</xdr:row>
      <xdr:rowOff>167821</xdr:rowOff>
    </xdr:to>
    <xdr:sp macro="" textlink="">
      <xdr:nvSpPr>
        <xdr:cNvPr id="678" name="フローチャート: 判断 677">
          <a:extLst>
            <a:ext uri="{FF2B5EF4-FFF2-40B4-BE49-F238E27FC236}">
              <a16:creationId xmlns:a16="http://schemas.microsoft.com/office/drawing/2014/main" id="{011B4712-53CC-4006-A572-9CB4EE67B69B}"/>
            </a:ext>
          </a:extLst>
        </xdr:cNvPr>
        <xdr:cNvSpPr/>
      </xdr:nvSpPr>
      <xdr:spPr>
        <a:xfrm>
          <a:off x="12763500" y="1806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22AD2BB4-7F35-48F3-8303-601E11ABF931}"/>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13F027C7-427E-4FD3-B522-9839BCFC35C6}"/>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C603D895-B13D-4259-832E-A893700CF1A9}"/>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2" name="テキスト ボックス 681">
          <a:extLst>
            <a:ext uri="{FF2B5EF4-FFF2-40B4-BE49-F238E27FC236}">
              <a16:creationId xmlns:a16="http://schemas.microsoft.com/office/drawing/2014/main" id="{27358F60-52CD-4BD2-88E2-ADCBA6171DF2}"/>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3" name="テキスト ボックス 682">
          <a:extLst>
            <a:ext uri="{FF2B5EF4-FFF2-40B4-BE49-F238E27FC236}">
              <a16:creationId xmlns:a16="http://schemas.microsoft.com/office/drawing/2014/main" id="{C13093F3-EF7D-4E5F-A456-DBA3687E0F17}"/>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160927</xdr:rowOff>
    </xdr:from>
    <xdr:to>
      <xdr:col>85</xdr:col>
      <xdr:colOff>177800</xdr:colOff>
      <xdr:row>105</xdr:row>
      <xdr:rowOff>91077</xdr:rowOff>
    </xdr:to>
    <xdr:sp macro="" textlink="">
      <xdr:nvSpPr>
        <xdr:cNvPr id="684" name="楕円 683">
          <a:extLst>
            <a:ext uri="{FF2B5EF4-FFF2-40B4-BE49-F238E27FC236}">
              <a16:creationId xmlns:a16="http://schemas.microsoft.com/office/drawing/2014/main" id="{D8AD25BF-535D-4A5C-A648-84C6DE066EAD}"/>
            </a:ext>
          </a:extLst>
        </xdr:cNvPr>
        <xdr:cNvSpPr/>
      </xdr:nvSpPr>
      <xdr:spPr>
        <a:xfrm>
          <a:off x="16268700" y="17991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139354</xdr:rowOff>
    </xdr:from>
    <xdr:ext cx="405111" cy="259045"/>
    <xdr:sp macro="" textlink="">
      <xdr:nvSpPr>
        <xdr:cNvPr id="685" name="【庁舎】&#10;有形固定資産減価償却率該当値テキスト">
          <a:extLst>
            <a:ext uri="{FF2B5EF4-FFF2-40B4-BE49-F238E27FC236}">
              <a16:creationId xmlns:a16="http://schemas.microsoft.com/office/drawing/2014/main" id="{7C99AEA5-B48F-4214-90A6-97A102E81CF3}"/>
            </a:ext>
          </a:extLst>
        </xdr:cNvPr>
        <xdr:cNvSpPr txBox="1"/>
      </xdr:nvSpPr>
      <xdr:spPr>
        <a:xfrm>
          <a:off x="16357600" y="17970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72752</xdr:rowOff>
    </xdr:from>
    <xdr:to>
      <xdr:col>81</xdr:col>
      <xdr:colOff>101600</xdr:colOff>
      <xdr:row>106</xdr:row>
      <xdr:rowOff>2902</xdr:rowOff>
    </xdr:to>
    <xdr:sp macro="" textlink="">
      <xdr:nvSpPr>
        <xdr:cNvPr id="686" name="楕円 685">
          <a:extLst>
            <a:ext uri="{FF2B5EF4-FFF2-40B4-BE49-F238E27FC236}">
              <a16:creationId xmlns:a16="http://schemas.microsoft.com/office/drawing/2014/main" id="{DD8444FA-CCEF-41F9-9863-B20A57DE5E9C}"/>
            </a:ext>
          </a:extLst>
        </xdr:cNvPr>
        <xdr:cNvSpPr/>
      </xdr:nvSpPr>
      <xdr:spPr>
        <a:xfrm>
          <a:off x="15430500" y="18075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40277</xdr:rowOff>
    </xdr:from>
    <xdr:to>
      <xdr:col>85</xdr:col>
      <xdr:colOff>127000</xdr:colOff>
      <xdr:row>105</xdr:row>
      <xdr:rowOff>123552</xdr:rowOff>
    </xdr:to>
    <xdr:cxnSp macro="">
      <xdr:nvCxnSpPr>
        <xdr:cNvPr id="687" name="直線コネクタ 686">
          <a:extLst>
            <a:ext uri="{FF2B5EF4-FFF2-40B4-BE49-F238E27FC236}">
              <a16:creationId xmlns:a16="http://schemas.microsoft.com/office/drawing/2014/main" id="{C122DFE0-68EA-4D70-81DD-51E9BC6A7578}"/>
            </a:ext>
          </a:extLst>
        </xdr:cNvPr>
        <xdr:cNvCxnSpPr/>
      </xdr:nvCxnSpPr>
      <xdr:spPr>
        <a:xfrm flipV="1">
          <a:off x="15481300" y="18042527"/>
          <a:ext cx="838200" cy="83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118473</xdr:rowOff>
    </xdr:from>
    <xdr:to>
      <xdr:col>76</xdr:col>
      <xdr:colOff>165100</xdr:colOff>
      <xdr:row>105</xdr:row>
      <xdr:rowOff>48623</xdr:rowOff>
    </xdr:to>
    <xdr:sp macro="" textlink="">
      <xdr:nvSpPr>
        <xdr:cNvPr id="688" name="楕円 687">
          <a:extLst>
            <a:ext uri="{FF2B5EF4-FFF2-40B4-BE49-F238E27FC236}">
              <a16:creationId xmlns:a16="http://schemas.microsoft.com/office/drawing/2014/main" id="{7D4A2201-7643-4F06-82B9-791E7C10ADD0}"/>
            </a:ext>
          </a:extLst>
        </xdr:cNvPr>
        <xdr:cNvSpPr/>
      </xdr:nvSpPr>
      <xdr:spPr>
        <a:xfrm>
          <a:off x="14541500" y="17949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169273</xdr:rowOff>
    </xdr:from>
    <xdr:to>
      <xdr:col>81</xdr:col>
      <xdr:colOff>50800</xdr:colOff>
      <xdr:row>105</xdr:row>
      <xdr:rowOff>123552</xdr:rowOff>
    </xdr:to>
    <xdr:cxnSp macro="">
      <xdr:nvCxnSpPr>
        <xdr:cNvPr id="689" name="直線コネクタ 688">
          <a:extLst>
            <a:ext uri="{FF2B5EF4-FFF2-40B4-BE49-F238E27FC236}">
              <a16:creationId xmlns:a16="http://schemas.microsoft.com/office/drawing/2014/main" id="{EB434243-654D-446C-91FF-2541B36E3C99}"/>
            </a:ext>
          </a:extLst>
        </xdr:cNvPr>
        <xdr:cNvCxnSpPr/>
      </xdr:nvCxnSpPr>
      <xdr:spPr>
        <a:xfrm>
          <a:off x="14592300" y="18000073"/>
          <a:ext cx="889000" cy="125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162561</xdr:rowOff>
    </xdr:from>
    <xdr:to>
      <xdr:col>72</xdr:col>
      <xdr:colOff>38100</xdr:colOff>
      <xdr:row>105</xdr:row>
      <xdr:rowOff>92711</xdr:rowOff>
    </xdr:to>
    <xdr:sp macro="" textlink="">
      <xdr:nvSpPr>
        <xdr:cNvPr id="690" name="楕円 689">
          <a:extLst>
            <a:ext uri="{FF2B5EF4-FFF2-40B4-BE49-F238E27FC236}">
              <a16:creationId xmlns:a16="http://schemas.microsoft.com/office/drawing/2014/main" id="{30075ADB-F8BF-4529-8958-F4BCEAAB4065}"/>
            </a:ext>
          </a:extLst>
        </xdr:cNvPr>
        <xdr:cNvSpPr/>
      </xdr:nvSpPr>
      <xdr:spPr>
        <a:xfrm>
          <a:off x="13652500" y="1799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169273</xdr:rowOff>
    </xdr:from>
    <xdr:to>
      <xdr:col>76</xdr:col>
      <xdr:colOff>114300</xdr:colOff>
      <xdr:row>105</xdr:row>
      <xdr:rowOff>41911</xdr:rowOff>
    </xdr:to>
    <xdr:cxnSp macro="">
      <xdr:nvCxnSpPr>
        <xdr:cNvPr id="691" name="直線コネクタ 690">
          <a:extLst>
            <a:ext uri="{FF2B5EF4-FFF2-40B4-BE49-F238E27FC236}">
              <a16:creationId xmlns:a16="http://schemas.microsoft.com/office/drawing/2014/main" id="{FFF9F949-FA97-4F1C-AC1C-253449536E94}"/>
            </a:ext>
          </a:extLst>
        </xdr:cNvPr>
        <xdr:cNvCxnSpPr/>
      </xdr:nvCxnSpPr>
      <xdr:spPr>
        <a:xfrm flipV="1">
          <a:off x="13703300" y="18000073"/>
          <a:ext cx="8890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133169</xdr:rowOff>
    </xdr:from>
    <xdr:to>
      <xdr:col>67</xdr:col>
      <xdr:colOff>101600</xdr:colOff>
      <xdr:row>105</xdr:row>
      <xdr:rowOff>63319</xdr:rowOff>
    </xdr:to>
    <xdr:sp macro="" textlink="">
      <xdr:nvSpPr>
        <xdr:cNvPr id="692" name="楕円 691">
          <a:extLst>
            <a:ext uri="{FF2B5EF4-FFF2-40B4-BE49-F238E27FC236}">
              <a16:creationId xmlns:a16="http://schemas.microsoft.com/office/drawing/2014/main" id="{8ABC5581-A2CB-4518-9E6E-26A83AA32A2F}"/>
            </a:ext>
          </a:extLst>
        </xdr:cNvPr>
        <xdr:cNvSpPr/>
      </xdr:nvSpPr>
      <xdr:spPr>
        <a:xfrm>
          <a:off x="12763500" y="1796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12519</xdr:rowOff>
    </xdr:from>
    <xdr:to>
      <xdr:col>71</xdr:col>
      <xdr:colOff>177800</xdr:colOff>
      <xdr:row>105</xdr:row>
      <xdr:rowOff>41911</xdr:rowOff>
    </xdr:to>
    <xdr:cxnSp macro="">
      <xdr:nvCxnSpPr>
        <xdr:cNvPr id="693" name="直線コネクタ 692">
          <a:extLst>
            <a:ext uri="{FF2B5EF4-FFF2-40B4-BE49-F238E27FC236}">
              <a16:creationId xmlns:a16="http://schemas.microsoft.com/office/drawing/2014/main" id="{AEAEF6C2-273A-458F-B078-53F8D301716C}"/>
            </a:ext>
          </a:extLst>
        </xdr:cNvPr>
        <xdr:cNvCxnSpPr/>
      </xdr:nvCxnSpPr>
      <xdr:spPr>
        <a:xfrm>
          <a:off x="12814300" y="18014769"/>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158222</xdr:rowOff>
    </xdr:from>
    <xdr:ext cx="405111" cy="259045"/>
    <xdr:sp macro="" textlink="">
      <xdr:nvSpPr>
        <xdr:cNvPr id="694" name="n_1aveValue【庁舎】&#10;有形固定資産減価償却率">
          <a:extLst>
            <a:ext uri="{FF2B5EF4-FFF2-40B4-BE49-F238E27FC236}">
              <a16:creationId xmlns:a16="http://schemas.microsoft.com/office/drawing/2014/main" id="{A6228663-75E6-4A7D-A63F-2BFCC2FFB915}"/>
            </a:ext>
          </a:extLst>
        </xdr:cNvPr>
        <xdr:cNvSpPr txBox="1"/>
      </xdr:nvSpPr>
      <xdr:spPr>
        <a:xfrm>
          <a:off x="15266044" y="1781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39750</xdr:rowOff>
    </xdr:from>
    <xdr:ext cx="405111" cy="259045"/>
    <xdr:sp macro="" textlink="">
      <xdr:nvSpPr>
        <xdr:cNvPr id="695" name="n_2aveValue【庁舎】&#10;有形固定資産減価償却率">
          <a:extLst>
            <a:ext uri="{FF2B5EF4-FFF2-40B4-BE49-F238E27FC236}">
              <a16:creationId xmlns:a16="http://schemas.microsoft.com/office/drawing/2014/main" id="{32FF330C-E00F-4068-B9D0-8024F0816130}"/>
            </a:ext>
          </a:extLst>
        </xdr:cNvPr>
        <xdr:cNvSpPr txBox="1"/>
      </xdr:nvSpPr>
      <xdr:spPr>
        <a:xfrm>
          <a:off x="14389744" y="18213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2195</xdr:rowOff>
    </xdr:from>
    <xdr:ext cx="405111" cy="259045"/>
    <xdr:sp macro="" textlink="">
      <xdr:nvSpPr>
        <xdr:cNvPr id="696" name="n_3aveValue【庁舎】&#10;有形固定資産減価償却率">
          <a:extLst>
            <a:ext uri="{FF2B5EF4-FFF2-40B4-BE49-F238E27FC236}">
              <a16:creationId xmlns:a16="http://schemas.microsoft.com/office/drawing/2014/main" id="{6B373026-C4DA-48E2-B05A-05C7A65108A9}"/>
            </a:ext>
          </a:extLst>
        </xdr:cNvPr>
        <xdr:cNvSpPr txBox="1"/>
      </xdr:nvSpPr>
      <xdr:spPr>
        <a:xfrm>
          <a:off x="13500744" y="18175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158948</xdr:rowOff>
    </xdr:from>
    <xdr:ext cx="405111" cy="259045"/>
    <xdr:sp macro="" textlink="">
      <xdr:nvSpPr>
        <xdr:cNvPr id="697" name="n_4aveValue【庁舎】&#10;有形固定資産減価償却率">
          <a:extLst>
            <a:ext uri="{FF2B5EF4-FFF2-40B4-BE49-F238E27FC236}">
              <a16:creationId xmlns:a16="http://schemas.microsoft.com/office/drawing/2014/main" id="{6C7281A6-2D48-4F61-8C4C-5697A9E1DE56}"/>
            </a:ext>
          </a:extLst>
        </xdr:cNvPr>
        <xdr:cNvSpPr txBox="1"/>
      </xdr:nvSpPr>
      <xdr:spPr>
        <a:xfrm>
          <a:off x="12611744" y="181611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165479</xdr:rowOff>
    </xdr:from>
    <xdr:ext cx="405111" cy="259045"/>
    <xdr:sp macro="" textlink="">
      <xdr:nvSpPr>
        <xdr:cNvPr id="698" name="n_1mainValue【庁舎】&#10;有形固定資産減価償却率">
          <a:extLst>
            <a:ext uri="{FF2B5EF4-FFF2-40B4-BE49-F238E27FC236}">
              <a16:creationId xmlns:a16="http://schemas.microsoft.com/office/drawing/2014/main" id="{555A9E26-2C52-45BC-8B78-950670E2BC62}"/>
            </a:ext>
          </a:extLst>
        </xdr:cNvPr>
        <xdr:cNvSpPr txBox="1"/>
      </xdr:nvSpPr>
      <xdr:spPr>
        <a:xfrm>
          <a:off x="15266044" y="18167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65150</xdr:rowOff>
    </xdr:from>
    <xdr:ext cx="405111" cy="259045"/>
    <xdr:sp macro="" textlink="">
      <xdr:nvSpPr>
        <xdr:cNvPr id="699" name="n_2mainValue【庁舎】&#10;有形固定資産減価償却率">
          <a:extLst>
            <a:ext uri="{FF2B5EF4-FFF2-40B4-BE49-F238E27FC236}">
              <a16:creationId xmlns:a16="http://schemas.microsoft.com/office/drawing/2014/main" id="{D922A35D-242B-4732-8C5F-E065D8E051E8}"/>
            </a:ext>
          </a:extLst>
        </xdr:cNvPr>
        <xdr:cNvSpPr txBox="1"/>
      </xdr:nvSpPr>
      <xdr:spPr>
        <a:xfrm>
          <a:off x="14389744" y="17724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109238</xdr:rowOff>
    </xdr:from>
    <xdr:ext cx="405111" cy="259045"/>
    <xdr:sp macro="" textlink="">
      <xdr:nvSpPr>
        <xdr:cNvPr id="700" name="n_3mainValue【庁舎】&#10;有形固定資産減価償却率">
          <a:extLst>
            <a:ext uri="{FF2B5EF4-FFF2-40B4-BE49-F238E27FC236}">
              <a16:creationId xmlns:a16="http://schemas.microsoft.com/office/drawing/2014/main" id="{6B3D99C6-A023-4CD8-9646-910C3F0F52A4}"/>
            </a:ext>
          </a:extLst>
        </xdr:cNvPr>
        <xdr:cNvSpPr txBox="1"/>
      </xdr:nvSpPr>
      <xdr:spPr>
        <a:xfrm>
          <a:off x="13500744" y="17768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79846</xdr:rowOff>
    </xdr:from>
    <xdr:ext cx="405111" cy="259045"/>
    <xdr:sp macro="" textlink="">
      <xdr:nvSpPr>
        <xdr:cNvPr id="701" name="n_4mainValue【庁舎】&#10;有形固定資産減価償却率">
          <a:extLst>
            <a:ext uri="{FF2B5EF4-FFF2-40B4-BE49-F238E27FC236}">
              <a16:creationId xmlns:a16="http://schemas.microsoft.com/office/drawing/2014/main" id="{4D4345B2-77A8-4CB5-B366-2AD40C80E0A8}"/>
            </a:ext>
          </a:extLst>
        </xdr:cNvPr>
        <xdr:cNvSpPr txBox="1"/>
      </xdr:nvSpPr>
      <xdr:spPr>
        <a:xfrm>
          <a:off x="12611744" y="17739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2" name="正方形/長方形 701">
          <a:extLst>
            <a:ext uri="{FF2B5EF4-FFF2-40B4-BE49-F238E27FC236}">
              <a16:creationId xmlns:a16="http://schemas.microsoft.com/office/drawing/2014/main" id="{E7693098-B052-4ECA-A0A0-AF1BC79689C7}"/>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3" name="正方形/長方形 702">
          <a:extLst>
            <a:ext uri="{FF2B5EF4-FFF2-40B4-BE49-F238E27FC236}">
              <a16:creationId xmlns:a16="http://schemas.microsoft.com/office/drawing/2014/main" id="{A174A494-5FDA-4E7C-A308-AF8D3AF39223}"/>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4" name="正方形/長方形 703">
          <a:extLst>
            <a:ext uri="{FF2B5EF4-FFF2-40B4-BE49-F238E27FC236}">
              <a16:creationId xmlns:a16="http://schemas.microsoft.com/office/drawing/2014/main" id="{E403B870-2FB8-4650-A9C0-46638193486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5" name="正方形/長方形 704">
          <a:extLst>
            <a:ext uri="{FF2B5EF4-FFF2-40B4-BE49-F238E27FC236}">
              <a16:creationId xmlns:a16="http://schemas.microsoft.com/office/drawing/2014/main" id="{6A5195D6-A898-4D14-9A72-A6758A1937FA}"/>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6" name="正方形/長方形 705">
          <a:extLst>
            <a:ext uri="{FF2B5EF4-FFF2-40B4-BE49-F238E27FC236}">
              <a16:creationId xmlns:a16="http://schemas.microsoft.com/office/drawing/2014/main" id="{8074846C-EF85-4C2C-B728-F0FBD825E006}"/>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7" name="正方形/長方形 706">
          <a:extLst>
            <a:ext uri="{FF2B5EF4-FFF2-40B4-BE49-F238E27FC236}">
              <a16:creationId xmlns:a16="http://schemas.microsoft.com/office/drawing/2014/main" id="{CBBF16A3-6B6C-4246-9EA4-C544DFCBB4C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8" name="正方形/長方形 707">
          <a:extLst>
            <a:ext uri="{FF2B5EF4-FFF2-40B4-BE49-F238E27FC236}">
              <a16:creationId xmlns:a16="http://schemas.microsoft.com/office/drawing/2014/main" id="{0C150A58-E402-455A-80BA-8D76E7593B16}"/>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9" name="正方形/長方形 708">
          <a:extLst>
            <a:ext uri="{FF2B5EF4-FFF2-40B4-BE49-F238E27FC236}">
              <a16:creationId xmlns:a16="http://schemas.microsoft.com/office/drawing/2014/main" id="{F0CB1277-A388-4E86-A035-35DA89BCCF66}"/>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10" name="テキスト ボックス 709">
          <a:extLst>
            <a:ext uri="{FF2B5EF4-FFF2-40B4-BE49-F238E27FC236}">
              <a16:creationId xmlns:a16="http://schemas.microsoft.com/office/drawing/2014/main" id="{E6A65AD7-4E1C-4CC9-8EC1-4665DD6C5206}"/>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1" name="直線コネクタ 710">
          <a:extLst>
            <a:ext uri="{FF2B5EF4-FFF2-40B4-BE49-F238E27FC236}">
              <a16:creationId xmlns:a16="http://schemas.microsoft.com/office/drawing/2014/main" id="{A36DCB5B-1F6B-44E9-86E2-F5D94167A0F2}"/>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12" name="直線コネクタ 711">
          <a:extLst>
            <a:ext uri="{FF2B5EF4-FFF2-40B4-BE49-F238E27FC236}">
              <a16:creationId xmlns:a16="http://schemas.microsoft.com/office/drawing/2014/main" id="{84DCEE7B-F953-4DAB-83E3-017EB77D63EC}"/>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13" name="テキスト ボックス 712">
          <a:extLst>
            <a:ext uri="{FF2B5EF4-FFF2-40B4-BE49-F238E27FC236}">
              <a16:creationId xmlns:a16="http://schemas.microsoft.com/office/drawing/2014/main" id="{62B2F385-BB6D-4FE1-A79A-CBA3B6D2E8B8}"/>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14" name="直線コネクタ 713">
          <a:extLst>
            <a:ext uri="{FF2B5EF4-FFF2-40B4-BE49-F238E27FC236}">
              <a16:creationId xmlns:a16="http://schemas.microsoft.com/office/drawing/2014/main" id="{FABA7DCE-3E08-49A4-8CFB-FE6F6929A771}"/>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15" name="テキスト ボックス 714">
          <a:extLst>
            <a:ext uri="{FF2B5EF4-FFF2-40B4-BE49-F238E27FC236}">
              <a16:creationId xmlns:a16="http://schemas.microsoft.com/office/drawing/2014/main" id="{218A6073-DE85-4221-8E8B-9672D2F1E06C}"/>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16" name="直線コネクタ 715">
          <a:extLst>
            <a:ext uri="{FF2B5EF4-FFF2-40B4-BE49-F238E27FC236}">
              <a16:creationId xmlns:a16="http://schemas.microsoft.com/office/drawing/2014/main" id="{07A5E222-A0C0-47A7-B9B9-8149025FD184}"/>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17" name="テキスト ボックス 716">
          <a:extLst>
            <a:ext uri="{FF2B5EF4-FFF2-40B4-BE49-F238E27FC236}">
              <a16:creationId xmlns:a16="http://schemas.microsoft.com/office/drawing/2014/main" id="{752E3330-D9AF-4606-844F-BCDA12D83F3D}"/>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18" name="直線コネクタ 717">
          <a:extLst>
            <a:ext uri="{FF2B5EF4-FFF2-40B4-BE49-F238E27FC236}">
              <a16:creationId xmlns:a16="http://schemas.microsoft.com/office/drawing/2014/main" id="{24046F77-D729-438A-8ED7-27CD24AB8A76}"/>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19" name="テキスト ボックス 718">
          <a:extLst>
            <a:ext uri="{FF2B5EF4-FFF2-40B4-BE49-F238E27FC236}">
              <a16:creationId xmlns:a16="http://schemas.microsoft.com/office/drawing/2014/main" id="{5A62BA3B-ED86-40FE-B793-CBD31AB72B46}"/>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0" name="直線コネクタ 719">
          <a:extLst>
            <a:ext uri="{FF2B5EF4-FFF2-40B4-BE49-F238E27FC236}">
              <a16:creationId xmlns:a16="http://schemas.microsoft.com/office/drawing/2014/main" id="{6D4580BC-96F0-4A9A-887F-3071EDE4AF8D}"/>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1" name="テキスト ボックス 720">
          <a:extLst>
            <a:ext uri="{FF2B5EF4-FFF2-40B4-BE49-F238E27FC236}">
              <a16:creationId xmlns:a16="http://schemas.microsoft.com/office/drawing/2014/main" id="{C66BD85D-C083-457F-ACFE-1930FBBE6951}"/>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2" name="【庁舎】&#10;一人当たり面積グラフ枠">
          <a:extLst>
            <a:ext uri="{FF2B5EF4-FFF2-40B4-BE49-F238E27FC236}">
              <a16:creationId xmlns:a16="http://schemas.microsoft.com/office/drawing/2014/main" id="{8E6642A5-EDE1-4C90-BEEA-3436F98FFEBA}"/>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75285</xdr:rowOff>
    </xdr:from>
    <xdr:to>
      <xdr:col>116</xdr:col>
      <xdr:colOff>62864</xdr:colOff>
      <xdr:row>107</xdr:row>
      <xdr:rowOff>154381</xdr:rowOff>
    </xdr:to>
    <xdr:cxnSp macro="">
      <xdr:nvCxnSpPr>
        <xdr:cNvPr id="723" name="直線コネクタ 722">
          <a:extLst>
            <a:ext uri="{FF2B5EF4-FFF2-40B4-BE49-F238E27FC236}">
              <a16:creationId xmlns:a16="http://schemas.microsoft.com/office/drawing/2014/main" id="{00E88285-36AB-48B0-AE3D-1B9C66F396AE}"/>
            </a:ext>
          </a:extLst>
        </xdr:cNvPr>
        <xdr:cNvCxnSpPr/>
      </xdr:nvCxnSpPr>
      <xdr:spPr>
        <a:xfrm flipV="1">
          <a:off x="22160864" y="17220285"/>
          <a:ext cx="0" cy="12792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158208</xdr:rowOff>
    </xdr:from>
    <xdr:ext cx="469744" cy="259045"/>
    <xdr:sp macro="" textlink="">
      <xdr:nvSpPr>
        <xdr:cNvPr id="724" name="【庁舎】&#10;一人当たり面積最小値テキスト">
          <a:extLst>
            <a:ext uri="{FF2B5EF4-FFF2-40B4-BE49-F238E27FC236}">
              <a16:creationId xmlns:a16="http://schemas.microsoft.com/office/drawing/2014/main" id="{D8B6EECF-74E8-496C-A833-645D66F82770}"/>
            </a:ext>
          </a:extLst>
        </xdr:cNvPr>
        <xdr:cNvSpPr txBox="1"/>
      </xdr:nvSpPr>
      <xdr:spPr>
        <a:xfrm>
          <a:off x="22199600" y="18503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154381</xdr:rowOff>
    </xdr:from>
    <xdr:to>
      <xdr:col>116</xdr:col>
      <xdr:colOff>152400</xdr:colOff>
      <xdr:row>107</xdr:row>
      <xdr:rowOff>154381</xdr:rowOff>
    </xdr:to>
    <xdr:cxnSp macro="">
      <xdr:nvCxnSpPr>
        <xdr:cNvPr id="725" name="直線コネクタ 724">
          <a:extLst>
            <a:ext uri="{FF2B5EF4-FFF2-40B4-BE49-F238E27FC236}">
              <a16:creationId xmlns:a16="http://schemas.microsoft.com/office/drawing/2014/main" id="{7E0B7CB5-D62E-48B0-8718-A1EC07C011C3}"/>
            </a:ext>
          </a:extLst>
        </xdr:cNvPr>
        <xdr:cNvCxnSpPr/>
      </xdr:nvCxnSpPr>
      <xdr:spPr>
        <a:xfrm>
          <a:off x="22072600" y="18499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21962</xdr:rowOff>
    </xdr:from>
    <xdr:ext cx="469744" cy="259045"/>
    <xdr:sp macro="" textlink="">
      <xdr:nvSpPr>
        <xdr:cNvPr id="726" name="【庁舎】&#10;一人当たり面積最大値テキスト">
          <a:extLst>
            <a:ext uri="{FF2B5EF4-FFF2-40B4-BE49-F238E27FC236}">
              <a16:creationId xmlns:a16="http://schemas.microsoft.com/office/drawing/2014/main" id="{EB1DF501-C823-4610-9AF1-E6460EC35A92}"/>
            </a:ext>
          </a:extLst>
        </xdr:cNvPr>
        <xdr:cNvSpPr txBox="1"/>
      </xdr:nvSpPr>
      <xdr:spPr>
        <a:xfrm>
          <a:off x="22199600" y="16995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75285</xdr:rowOff>
    </xdr:from>
    <xdr:to>
      <xdr:col>116</xdr:col>
      <xdr:colOff>152400</xdr:colOff>
      <xdr:row>100</xdr:row>
      <xdr:rowOff>75285</xdr:rowOff>
    </xdr:to>
    <xdr:cxnSp macro="">
      <xdr:nvCxnSpPr>
        <xdr:cNvPr id="727" name="直線コネクタ 726">
          <a:extLst>
            <a:ext uri="{FF2B5EF4-FFF2-40B4-BE49-F238E27FC236}">
              <a16:creationId xmlns:a16="http://schemas.microsoft.com/office/drawing/2014/main" id="{EA1CEEFB-299C-4B8E-9916-B5004FE23F3A}"/>
            </a:ext>
          </a:extLst>
        </xdr:cNvPr>
        <xdr:cNvCxnSpPr/>
      </xdr:nvCxnSpPr>
      <xdr:spPr>
        <a:xfrm>
          <a:off x="22072600" y="17220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3929</xdr:rowOff>
    </xdr:from>
    <xdr:ext cx="469744" cy="259045"/>
    <xdr:sp macro="" textlink="">
      <xdr:nvSpPr>
        <xdr:cNvPr id="728" name="【庁舎】&#10;一人当たり面積平均値テキスト">
          <a:extLst>
            <a:ext uri="{FF2B5EF4-FFF2-40B4-BE49-F238E27FC236}">
              <a16:creationId xmlns:a16="http://schemas.microsoft.com/office/drawing/2014/main" id="{CAADC520-F3A8-47A5-80DA-0195E2198A7D}"/>
            </a:ext>
          </a:extLst>
        </xdr:cNvPr>
        <xdr:cNvSpPr txBox="1"/>
      </xdr:nvSpPr>
      <xdr:spPr>
        <a:xfrm>
          <a:off x="22199600" y="180061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152502</xdr:rowOff>
    </xdr:from>
    <xdr:to>
      <xdr:col>116</xdr:col>
      <xdr:colOff>114300</xdr:colOff>
      <xdr:row>106</xdr:row>
      <xdr:rowOff>82652</xdr:rowOff>
    </xdr:to>
    <xdr:sp macro="" textlink="">
      <xdr:nvSpPr>
        <xdr:cNvPr id="729" name="フローチャート: 判断 728">
          <a:extLst>
            <a:ext uri="{FF2B5EF4-FFF2-40B4-BE49-F238E27FC236}">
              <a16:creationId xmlns:a16="http://schemas.microsoft.com/office/drawing/2014/main" id="{3A04D042-A396-4E35-842C-086FD08B689A}"/>
            </a:ext>
          </a:extLst>
        </xdr:cNvPr>
        <xdr:cNvSpPr/>
      </xdr:nvSpPr>
      <xdr:spPr>
        <a:xfrm>
          <a:off x="22110700" y="1815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159359</xdr:rowOff>
    </xdr:from>
    <xdr:to>
      <xdr:col>112</xdr:col>
      <xdr:colOff>38100</xdr:colOff>
      <xdr:row>106</xdr:row>
      <xdr:rowOff>89509</xdr:rowOff>
    </xdr:to>
    <xdr:sp macro="" textlink="">
      <xdr:nvSpPr>
        <xdr:cNvPr id="730" name="フローチャート: 判断 729">
          <a:extLst>
            <a:ext uri="{FF2B5EF4-FFF2-40B4-BE49-F238E27FC236}">
              <a16:creationId xmlns:a16="http://schemas.microsoft.com/office/drawing/2014/main" id="{F332FB52-BEF2-47FD-B5F3-8F8DCBC88FA6}"/>
            </a:ext>
          </a:extLst>
        </xdr:cNvPr>
        <xdr:cNvSpPr/>
      </xdr:nvSpPr>
      <xdr:spPr>
        <a:xfrm>
          <a:off x="21272500" y="18161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10770</xdr:rowOff>
    </xdr:from>
    <xdr:to>
      <xdr:col>107</xdr:col>
      <xdr:colOff>101600</xdr:colOff>
      <xdr:row>106</xdr:row>
      <xdr:rowOff>112370</xdr:rowOff>
    </xdr:to>
    <xdr:sp macro="" textlink="">
      <xdr:nvSpPr>
        <xdr:cNvPr id="731" name="フローチャート: 判断 730">
          <a:extLst>
            <a:ext uri="{FF2B5EF4-FFF2-40B4-BE49-F238E27FC236}">
              <a16:creationId xmlns:a16="http://schemas.microsoft.com/office/drawing/2014/main" id="{732B4088-D414-4A64-BEE1-B8D5B3FFD365}"/>
            </a:ext>
          </a:extLst>
        </xdr:cNvPr>
        <xdr:cNvSpPr/>
      </xdr:nvSpPr>
      <xdr:spPr>
        <a:xfrm>
          <a:off x="20383500" y="18184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168047</xdr:rowOff>
    </xdr:from>
    <xdr:to>
      <xdr:col>102</xdr:col>
      <xdr:colOff>165100</xdr:colOff>
      <xdr:row>106</xdr:row>
      <xdr:rowOff>98197</xdr:rowOff>
    </xdr:to>
    <xdr:sp macro="" textlink="">
      <xdr:nvSpPr>
        <xdr:cNvPr id="732" name="フローチャート: 判断 731">
          <a:extLst>
            <a:ext uri="{FF2B5EF4-FFF2-40B4-BE49-F238E27FC236}">
              <a16:creationId xmlns:a16="http://schemas.microsoft.com/office/drawing/2014/main" id="{76FF1D29-ACA7-45DD-AA53-8C0858DDAAED}"/>
            </a:ext>
          </a:extLst>
        </xdr:cNvPr>
        <xdr:cNvSpPr/>
      </xdr:nvSpPr>
      <xdr:spPr>
        <a:xfrm>
          <a:off x="19494500" y="1817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125527</xdr:rowOff>
    </xdr:from>
    <xdr:to>
      <xdr:col>98</xdr:col>
      <xdr:colOff>38100</xdr:colOff>
      <xdr:row>106</xdr:row>
      <xdr:rowOff>55677</xdr:rowOff>
    </xdr:to>
    <xdr:sp macro="" textlink="">
      <xdr:nvSpPr>
        <xdr:cNvPr id="733" name="フローチャート: 判断 732">
          <a:extLst>
            <a:ext uri="{FF2B5EF4-FFF2-40B4-BE49-F238E27FC236}">
              <a16:creationId xmlns:a16="http://schemas.microsoft.com/office/drawing/2014/main" id="{C5705267-7DD4-4025-98A5-3E0BFCF82EB1}"/>
            </a:ext>
          </a:extLst>
        </xdr:cNvPr>
        <xdr:cNvSpPr/>
      </xdr:nvSpPr>
      <xdr:spPr>
        <a:xfrm>
          <a:off x="18605500" y="18127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2AB5AE2D-7BF3-41F8-963F-77B0AA0811D9}"/>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6F45DA6C-0B56-419B-BA5F-9F397C64ECC6}"/>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id="{728C3477-FC57-4306-8B05-E245AC9ACBD5}"/>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F31A897D-542E-433C-9ABF-8DC66C269AEA}"/>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id="{6B194136-F3F8-4903-B11B-22D7C5BF07B6}"/>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80263</xdr:rowOff>
    </xdr:from>
    <xdr:to>
      <xdr:col>116</xdr:col>
      <xdr:colOff>114300</xdr:colOff>
      <xdr:row>107</xdr:row>
      <xdr:rowOff>10413</xdr:rowOff>
    </xdr:to>
    <xdr:sp macro="" textlink="">
      <xdr:nvSpPr>
        <xdr:cNvPr id="739" name="楕円 738">
          <a:extLst>
            <a:ext uri="{FF2B5EF4-FFF2-40B4-BE49-F238E27FC236}">
              <a16:creationId xmlns:a16="http://schemas.microsoft.com/office/drawing/2014/main" id="{6FE4CF41-8753-44D9-9132-1A2615E234FC}"/>
            </a:ext>
          </a:extLst>
        </xdr:cNvPr>
        <xdr:cNvSpPr/>
      </xdr:nvSpPr>
      <xdr:spPr>
        <a:xfrm>
          <a:off x="22110700" y="18253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58690</xdr:rowOff>
    </xdr:from>
    <xdr:ext cx="469744" cy="259045"/>
    <xdr:sp macro="" textlink="">
      <xdr:nvSpPr>
        <xdr:cNvPr id="740" name="【庁舎】&#10;一人当たり面積該当値テキスト">
          <a:extLst>
            <a:ext uri="{FF2B5EF4-FFF2-40B4-BE49-F238E27FC236}">
              <a16:creationId xmlns:a16="http://schemas.microsoft.com/office/drawing/2014/main" id="{33C0A3E9-A56C-41B7-A574-038E8EE25F93}"/>
            </a:ext>
          </a:extLst>
        </xdr:cNvPr>
        <xdr:cNvSpPr txBox="1"/>
      </xdr:nvSpPr>
      <xdr:spPr>
        <a:xfrm>
          <a:off x="22199600" y="18232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85292</xdr:rowOff>
    </xdr:from>
    <xdr:to>
      <xdr:col>112</xdr:col>
      <xdr:colOff>38100</xdr:colOff>
      <xdr:row>107</xdr:row>
      <xdr:rowOff>15442</xdr:rowOff>
    </xdr:to>
    <xdr:sp macro="" textlink="">
      <xdr:nvSpPr>
        <xdr:cNvPr id="741" name="楕円 740">
          <a:extLst>
            <a:ext uri="{FF2B5EF4-FFF2-40B4-BE49-F238E27FC236}">
              <a16:creationId xmlns:a16="http://schemas.microsoft.com/office/drawing/2014/main" id="{04A9311A-F11F-4AB0-85AC-706474CC0147}"/>
            </a:ext>
          </a:extLst>
        </xdr:cNvPr>
        <xdr:cNvSpPr/>
      </xdr:nvSpPr>
      <xdr:spPr>
        <a:xfrm>
          <a:off x="21272500" y="18258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131063</xdr:rowOff>
    </xdr:from>
    <xdr:to>
      <xdr:col>116</xdr:col>
      <xdr:colOff>63500</xdr:colOff>
      <xdr:row>106</xdr:row>
      <xdr:rowOff>136092</xdr:rowOff>
    </xdr:to>
    <xdr:cxnSp macro="">
      <xdr:nvCxnSpPr>
        <xdr:cNvPr id="742" name="直線コネクタ 741">
          <a:extLst>
            <a:ext uri="{FF2B5EF4-FFF2-40B4-BE49-F238E27FC236}">
              <a16:creationId xmlns:a16="http://schemas.microsoft.com/office/drawing/2014/main" id="{DEA97077-5811-4A6B-9F5B-76BFA015C4DA}"/>
            </a:ext>
          </a:extLst>
        </xdr:cNvPr>
        <xdr:cNvCxnSpPr/>
      </xdr:nvCxnSpPr>
      <xdr:spPr>
        <a:xfrm flipV="1">
          <a:off x="21323300" y="18304763"/>
          <a:ext cx="8382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88036</xdr:rowOff>
    </xdr:from>
    <xdr:to>
      <xdr:col>107</xdr:col>
      <xdr:colOff>101600</xdr:colOff>
      <xdr:row>107</xdr:row>
      <xdr:rowOff>18186</xdr:rowOff>
    </xdr:to>
    <xdr:sp macro="" textlink="">
      <xdr:nvSpPr>
        <xdr:cNvPr id="743" name="楕円 742">
          <a:extLst>
            <a:ext uri="{FF2B5EF4-FFF2-40B4-BE49-F238E27FC236}">
              <a16:creationId xmlns:a16="http://schemas.microsoft.com/office/drawing/2014/main" id="{AB58436B-2669-4EB7-9673-F08D4393736E}"/>
            </a:ext>
          </a:extLst>
        </xdr:cNvPr>
        <xdr:cNvSpPr/>
      </xdr:nvSpPr>
      <xdr:spPr>
        <a:xfrm>
          <a:off x="20383500" y="18261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136092</xdr:rowOff>
    </xdr:from>
    <xdr:to>
      <xdr:col>111</xdr:col>
      <xdr:colOff>177800</xdr:colOff>
      <xdr:row>106</xdr:row>
      <xdr:rowOff>138836</xdr:rowOff>
    </xdr:to>
    <xdr:cxnSp macro="">
      <xdr:nvCxnSpPr>
        <xdr:cNvPr id="744" name="直線コネクタ 743">
          <a:extLst>
            <a:ext uri="{FF2B5EF4-FFF2-40B4-BE49-F238E27FC236}">
              <a16:creationId xmlns:a16="http://schemas.microsoft.com/office/drawing/2014/main" id="{B3F8A561-487C-4CC3-9FD1-F1C09A9D6F25}"/>
            </a:ext>
          </a:extLst>
        </xdr:cNvPr>
        <xdr:cNvCxnSpPr/>
      </xdr:nvCxnSpPr>
      <xdr:spPr>
        <a:xfrm flipV="1">
          <a:off x="20434300" y="18309792"/>
          <a:ext cx="889000" cy="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92608</xdr:rowOff>
    </xdr:from>
    <xdr:to>
      <xdr:col>102</xdr:col>
      <xdr:colOff>165100</xdr:colOff>
      <xdr:row>107</xdr:row>
      <xdr:rowOff>22758</xdr:rowOff>
    </xdr:to>
    <xdr:sp macro="" textlink="">
      <xdr:nvSpPr>
        <xdr:cNvPr id="745" name="楕円 744">
          <a:extLst>
            <a:ext uri="{FF2B5EF4-FFF2-40B4-BE49-F238E27FC236}">
              <a16:creationId xmlns:a16="http://schemas.microsoft.com/office/drawing/2014/main" id="{C0119F69-02D0-4A28-95BB-DCDC4B0F831C}"/>
            </a:ext>
          </a:extLst>
        </xdr:cNvPr>
        <xdr:cNvSpPr/>
      </xdr:nvSpPr>
      <xdr:spPr>
        <a:xfrm>
          <a:off x="19494500" y="18266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138836</xdr:rowOff>
    </xdr:from>
    <xdr:to>
      <xdr:col>107</xdr:col>
      <xdr:colOff>50800</xdr:colOff>
      <xdr:row>106</xdr:row>
      <xdr:rowOff>143408</xdr:rowOff>
    </xdr:to>
    <xdr:cxnSp macro="">
      <xdr:nvCxnSpPr>
        <xdr:cNvPr id="746" name="直線コネクタ 745">
          <a:extLst>
            <a:ext uri="{FF2B5EF4-FFF2-40B4-BE49-F238E27FC236}">
              <a16:creationId xmlns:a16="http://schemas.microsoft.com/office/drawing/2014/main" id="{A8B53F24-547A-4ADE-B3A9-26864CB933E6}"/>
            </a:ext>
          </a:extLst>
        </xdr:cNvPr>
        <xdr:cNvCxnSpPr/>
      </xdr:nvCxnSpPr>
      <xdr:spPr>
        <a:xfrm flipV="1">
          <a:off x="19545300" y="1831253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95352</xdr:rowOff>
    </xdr:from>
    <xdr:to>
      <xdr:col>98</xdr:col>
      <xdr:colOff>38100</xdr:colOff>
      <xdr:row>107</xdr:row>
      <xdr:rowOff>25502</xdr:rowOff>
    </xdr:to>
    <xdr:sp macro="" textlink="">
      <xdr:nvSpPr>
        <xdr:cNvPr id="747" name="楕円 746">
          <a:extLst>
            <a:ext uri="{FF2B5EF4-FFF2-40B4-BE49-F238E27FC236}">
              <a16:creationId xmlns:a16="http://schemas.microsoft.com/office/drawing/2014/main" id="{2B083E2C-CB3D-48E7-A273-62F29449406E}"/>
            </a:ext>
          </a:extLst>
        </xdr:cNvPr>
        <xdr:cNvSpPr/>
      </xdr:nvSpPr>
      <xdr:spPr>
        <a:xfrm>
          <a:off x="18605500" y="18269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143408</xdr:rowOff>
    </xdr:from>
    <xdr:to>
      <xdr:col>102</xdr:col>
      <xdr:colOff>114300</xdr:colOff>
      <xdr:row>106</xdr:row>
      <xdr:rowOff>146152</xdr:rowOff>
    </xdr:to>
    <xdr:cxnSp macro="">
      <xdr:nvCxnSpPr>
        <xdr:cNvPr id="748" name="直線コネクタ 747">
          <a:extLst>
            <a:ext uri="{FF2B5EF4-FFF2-40B4-BE49-F238E27FC236}">
              <a16:creationId xmlns:a16="http://schemas.microsoft.com/office/drawing/2014/main" id="{8ADD7671-6CA6-4569-94CF-62878AD2D1DD}"/>
            </a:ext>
          </a:extLst>
        </xdr:cNvPr>
        <xdr:cNvCxnSpPr/>
      </xdr:nvCxnSpPr>
      <xdr:spPr>
        <a:xfrm flipV="1">
          <a:off x="18656300" y="18317108"/>
          <a:ext cx="889000" cy="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106036</xdr:rowOff>
    </xdr:from>
    <xdr:ext cx="469744" cy="259045"/>
    <xdr:sp macro="" textlink="">
      <xdr:nvSpPr>
        <xdr:cNvPr id="749" name="n_1aveValue【庁舎】&#10;一人当たり面積">
          <a:extLst>
            <a:ext uri="{FF2B5EF4-FFF2-40B4-BE49-F238E27FC236}">
              <a16:creationId xmlns:a16="http://schemas.microsoft.com/office/drawing/2014/main" id="{13B60543-6F58-4338-AA09-9F8CA4C54C83}"/>
            </a:ext>
          </a:extLst>
        </xdr:cNvPr>
        <xdr:cNvSpPr txBox="1"/>
      </xdr:nvSpPr>
      <xdr:spPr>
        <a:xfrm>
          <a:off x="21075727" y="17936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128897</xdr:rowOff>
    </xdr:from>
    <xdr:ext cx="469744" cy="259045"/>
    <xdr:sp macro="" textlink="">
      <xdr:nvSpPr>
        <xdr:cNvPr id="750" name="n_2aveValue【庁舎】&#10;一人当たり面積">
          <a:extLst>
            <a:ext uri="{FF2B5EF4-FFF2-40B4-BE49-F238E27FC236}">
              <a16:creationId xmlns:a16="http://schemas.microsoft.com/office/drawing/2014/main" id="{C3F08016-4B23-4297-B22D-F17F8D6A0419}"/>
            </a:ext>
          </a:extLst>
        </xdr:cNvPr>
        <xdr:cNvSpPr txBox="1"/>
      </xdr:nvSpPr>
      <xdr:spPr>
        <a:xfrm>
          <a:off x="20199427" y="17959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114724</xdr:rowOff>
    </xdr:from>
    <xdr:ext cx="469744" cy="259045"/>
    <xdr:sp macro="" textlink="">
      <xdr:nvSpPr>
        <xdr:cNvPr id="751" name="n_3aveValue【庁舎】&#10;一人当たり面積">
          <a:extLst>
            <a:ext uri="{FF2B5EF4-FFF2-40B4-BE49-F238E27FC236}">
              <a16:creationId xmlns:a16="http://schemas.microsoft.com/office/drawing/2014/main" id="{8D059E6E-00E0-4DB4-81DE-4164C630900A}"/>
            </a:ext>
          </a:extLst>
        </xdr:cNvPr>
        <xdr:cNvSpPr txBox="1"/>
      </xdr:nvSpPr>
      <xdr:spPr>
        <a:xfrm>
          <a:off x="19310427" y="17945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72204</xdr:rowOff>
    </xdr:from>
    <xdr:ext cx="469744" cy="259045"/>
    <xdr:sp macro="" textlink="">
      <xdr:nvSpPr>
        <xdr:cNvPr id="752" name="n_4aveValue【庁舎】&#10;一人当たり面積">
          <a:extLst>
            <a:ext uri="{FF2B5EF4-FFF2-40B4-BE49-F238E27FC236}">
              <a16:creationId xmlns:a16="http://schemas.microsoft.com/office/drawing/2014/main" id="{F7772A0F-7042-4278-BC84-96913819EE1D}"/>
            </a:ext>
          </a:extLst>
        </xdr:cNvPr>
        <xdr:cNvSpPr txBox="1"/>
      </xdr:nvSpPr>
      <xdr:spPr>
        <a:xfrm>
          <a:off x="18421427" y="17903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6569</xdr:rowOff>
    </xdr:from>
    <xdr:ext cx="469744" cy="259045"/>
    <xdr:sp macro="" textlink="">
      <xdr:nvSpPr>
        <xdr:cNvPr id="753" name="n_1mainValue【庁舎】&#10;一人当たり面積">
          <a:extLst>
            <a:ext uri="{FF2B5EF4-FFF2-40B4-BE49-F238E27FC236}">
              <a16:creationId xmlns:a16="http://schemas.microsoft.com/office/drawing/2014/main" id="{C094D396-62ED-4C9C-BB8E-B66B9A4AD4E2}"/>
            </a:ext>
          </a:extLst>
        </xdr:cNvPr>
        <xdr:cNvSpPr txBox="1"/>
      </xdr:nvSpPr>
      <xdr:spPr>
        <a:xfrm>
          <a:off x="21075727" y="18351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9313</xdr:rowOff>
    </xdr:from>
    <xdr:ext cx="469744" cy="259045"/>
    <xdr:sp macro="" textlink="">
      <xdr:nvSpPr>
        <xdr:cNvPr id="754" name="n_2mainValue【庁舎】&#10;一人当たり面積">
          <a:extLst>
            <a:ext uri="{FF2B5EF4-FFF2-40B4-BE49-F238E27FC236}">
              <a16:creationId xmlns:a16="http://schemas.microsoft.com/office/drawing/2014/main" id="{53CD60B9-D33F-4900-9574-A546B1F1C75D}"/>
            </a:ext>
          </a:extLst>
        </xdr:cNvPr>
        <xdr:cNvSpPr txBox="1"/>
      </xdr:nvSpPr>
      <xdr:spPr>
        <a:xfrm>
          <a:off x="20199427" y="18354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13885</xdr:rowOff>
    </xdr:from>
    <xdr:ext cx="469744" cy="259045"/>
    <xdr:sp macro="" textlink="">
      <xdr:nvSpPr>
        <xdr:cNvPr id="755" name="n_3mainValue【庁舎】&#10;一人当たり面積">
          <a:extLst>
            <a:ext uri="{FF2B5EF4-FFF2-40B4-BE49-F238E27FC236}">
              <a16:creationId xmlns:a16="http://schemas.microsoft.com/office/drawing/2014/main" id="{C1BC161F-8B51-4C13-9952-1CB56BB692A3}"/>
            </a:ext>
          </a:extLst>
        </xdr:cNvPr>
        <xdr:cNvSpPr txBox="1"/>
      </xdr:nvSpPr>
      <xdr:spPr>
        <a:xfrm>
          <a:off x="19310427" y="18359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16629</xdr:rowOff>
    </xdr:from>
    <xdr:ext cx="469744" cy="259045"/>
    <xdr:sp macro="" textlink="">
      <xdr:nvSpPr>
        <xdr:cNvPr id="756" name="n_4mainValue【庁舎】&#10;一人当たり面積">
          <a:extLst>
            <a:ext uri="{FF2B5EF4-FFF2-40B4-BE49-F238E27FC236}">
              <a16:creationId xmlns:a16="http://schemas.microsoft.com/office/drawing/2014/main" id="{28217A12-137F-419F-B1D1-D191CE0E20AC}"/>
            </a:ext>
          </a:extLst>
        </xdr:cNvPr>
        <xdr:cNvSpPr txBox="1"/>
      </xdr:nvSpPr>
      <xdr:spPr>
        <a:xfrm>
          <a:off x="18421427" y="18361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7" name="正方形/長方形 756">
          <a:extLst>
            <a:ext uri="{FF2B5EF4-FFF2-40B4-BE49-F238E27FC236}">
              <a16:creationId xmlns:a16="http://schemas.microsoft.com/office/drawing/2014/main" id="{2B7DBC3B-7ECF-4663-92FD-5CB3CCDF3337}"/>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8" name="正方形/長方形 757">
          <a:extLst>
            <a:ext uri="{FF2B5EF4-FFF2-40B4-BE49-F238E27FC236}">
              <a16:creationId xmlns:a16="http://schemas.microsoft.com/office/drawing/2014/main" id="{66248D6D-79C6-4F15-8D66-FBC6C01C94CC}"/>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9" name="テキスト ボックス 758">
          <a:extLst>
            <a:ext uri="{FF2B5EF4-FFF2-40B4-BE49-F238E27FC236}">
              <a16:creationId xmlns:a16="http://schemas.microsoft.com/office/drawing/2014/main" id="{08D0531A-6C51-4A72-8686-A9B6A6AE28EC}"/>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有形固定資産減価償却率は、類似団体内平均値と概ね同水準となっている。平均値より大幅に高い施設は、一般廃棄物処理施設・体育館・プール・福祉施設となっており、平均値より大幅に低い施設は消防施設となっている。</a:t>
          </a:r>
        </a:p>
        <a:p>
          <a:r>
            <a:rPr kumimoji="1" lang="ja-JP" altLang="en-US" sz="1300">
              <a:latin typeface="ＭＳ Ｐゴシック" panose="020B0600070205080204" pitchFamily="50" charset="-128"/>
              <a:ea typeface="ＭＳ Ｐゴシック" panose="020B0600070205080204" pitchFamily="50" charset="-128"/>
            </a:rPr>
            <a:t>一般廃棄物処理施設及び消防施設については、会津若松地方広域市町村圏整備組合保有施設であるため町単位ではなく地方単位となる。廃棄物処理施設は老朽化が進んでおり、用地等を含め広域的な協議が必要であり、運営組合の適切な管理を求めることとなる。</a:t>
          </a:r>
        </a:p>
        <a:p>
          <a:r>
            <a:rPr kumimoji="1" lang="ja-JP" altLang="en-US" sz="1300">
              <a:latin typeface="ＭＳ Ｐゴシック" panose="020B0600070205080204" pitchFamily="50" charset="-128"/>
              <a:ea typeface="ＭＳ Ｐゴシック" panose="020B0600070205080204" pitchFamily="50" charset="-128"/>
            </a:rPr>
            <a:t>体育館・プール及び福祉施設の有形固定資産減価償却率は、類似団体内平均値を大幅に上回っており、施設整備後年数が経過している施設があるためである。</a:t>
          </a:r>
        </a:p>
        <a:p>
          <a:r>
            <a:rPr kumimoji="1" lang="ja-JP" altLang="en-US" sz="1300">
              <a:latin typeface="ＭＳ Ｐゴシック" panose="020B0600070205080204" pitchFamily="50" charset="-128"/>
              <a:ea typeface="ＭＳ Ｐゴシック" panose="020B0600070205080204" pitchFamily="50" charset="-128"/>
            </a:rPr>
            <a:t>消防施設の有形固定資産減価償却率は、類似団体内平均値を大幅に下回っており、比較的新しい建物が多いと言える。</a:t>
          </a:r>
        </a:p>
        <a:p>
          <a:r>
            <a:rPr kumimoji="1" lang="ja-JP" altLang="en-US" sz="1300">
              <a:latin typeface="ＭＳ Ｐゴシック" panose="020B0600070205080204" pitchFamily="50" charset="-128"/>
              <a:ea typeface="ＭＳ Ｐゴシック" panose="020B0600070205080204" pitchFamily="50" charset="-128"/>
            </a:rPr>
            <a:t>一人当たり面積については類似団体内平均値程度のものが多い。平均値と近似となっている施設においても老朽化の著しい施設があるため、公共施設等総合管理計画及び各個別施設計画に基づいた長期的な維持管理を図り、適正な施設環境の整備を進める必要が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福島県磐梯町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3,349
3,329
59.77
5,385,382
5,147,648
135,260
2,629,208
5,191,142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12.6
81.3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人口の減少や高齢化率の上昇の反面、従来から立地している企業からの町税の収入割合が高いため、財政力指数は類似団体平均と同水準である。</a:t>
          </a:r>
        </a:p>
        <a:p>
          <a:r>
            <a:rPr kumimoji="1" lang="ja-JP" altLang="en-US" sz="1300">
              <a:latin typeface="ＭＳ Ｐゴシック" panose="020B0600070205080204" pitchFamily="50" charset="-128"/>
              <a:ea typeface="ＭＳ Ｐゴシック" panose="020B0600070205080204" pitchFamily="50" charset="-128"/>
            </a:rPr>
            <a:t>　しかしながら、指数上昇の主要原因である税収は、景気の動向等に大きく左右される側面もあることから、今後も新規の企業誘致を図るなど地方税の確保と行政の効率化による歳出削減に努め、現在の水準を維持す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99483</xdr:rowOff>
    </xdr:from>
    <xdr:to>
      <xdr:col>23</xdr:col>
      <xdr:colOff>133350</xdr:colOff>
      <xdr:row>44</xdr:row>
      <xdr:rowOff>157056</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100233"/>
          <a:ext cx="0" cy="16006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129133</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72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157056</xdr:rowOff>
    </xdr:from>
    <xdr:to>
      <xdr:col>24</xdr:col>
      <xdr:colOff>12700</xdr:colOff>
      <xdr:row>44</xdr:row>
      <xdr:rowOff>157056</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700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14410</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84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99483</xdr:rowOff>
    </xdr:from>
    <xdr:to>
      <xdr:col>24</xdr:col>
      <xdr:colOff>12700</xdr:colOff>
      <xdr:row>35</xdr:row>
      <xdr:rowOff>99483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10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12277</xdr:rowOff>
    </xdr:from>
    <xdr:to>
      <xdr:col>23</xdr:col>
      <xdr:colOff>133350</xdr:colOff>
      <xdr:row>44</xdr:row>
      <xdr:rowOff>28363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556077"/>
          <a:ext cx="8382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121090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4934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149013</xdr:rowOff>
    </xdr:from>
    <xdr:to>
      <xdr:col>23</xdr:col>
      <xdr:colOff>184150</xdr:colOff>
      <xdr:row>44</xdr:row>
      <xdr:rowOff>79163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521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4233</xdr:rowOff>
    </xdr:from>
    <xdr:to>
      <xdr:col>19</xdr:col>
      <xdr:colOff>133350</xdr:colOff>
      <xdr:row>44</xdr:row>
      <xdr:rowOff>12277</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548033"/>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132927</xdr:rowOff>
    </xdr:from>
    <xdr:to>
      <xdr:col>19</xdr:col>
      <xdr:colOff>184150</xdr:colOff>
      <xdr:row>44</xdr:row>
      <xdr:rowOff>63077</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505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47854</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5916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4233</xdr:rowOff>
    </xdr:from>
    <xdr:to>
      <xdr:col>15</xdr:col>
      <xdr:colOff>82550</xdr:colOff>
      <xdr:row>44</xdr:row>
      <xdr:rowOff>4233</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5480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140970</xdr:rowOff>
    </xdr:from>
    <xdr:to>
      <xdr:col>15</xdr:col>
      <xdr:colOff>133350</xdr:colOff>
      <xdr:row>44</xdr:row>
      <xdr:rowOff>71120</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51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55897</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59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4233</xdr:rowOff>
    </xdr:from>
    <xdr:to>
      <xdr:col>11</xdr:col>
      <xdr:colOff>31750</xdr:colOff>
      <xdr:row>44</xdr:row>
      <xdr:rowOff>12277</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flipV="1">
          <a:off x="1447800" y="7548033"/>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132927</xdr:rowOff>
    </xdr:from>
    <xdr:to>
      <xdr:col>11</xdr:col>
      <xdr:colOff>82550</xdr:colOff>
      <xdr:row>44</xdr:row>
      <xdr:rowOff>63077</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505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47854</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591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1694</xdr:rowOff>
    </xdr:from>
    <xdr:to>
      <xdr:col>7</xdr:col>
      <xdr:colOff>31750</xdr:colOff>
      <xdr:row>44</xdr:row>
      <xdr:rowOff>103294</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545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88071</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631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149013</xdr:rowOff>
    </xdr:from>
    <xdr:to>
      <xdr:col>23</xdr:col>
      <xdr:colOff>184150</xdr:colOff>
      <xdr:row>44</xdr:row>
      <xdr:rowOff>79163</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521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165540</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366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132927</xdr:rowOff>
    </xdr:from>
    <xdr:to>
      <xdr:col>19</xdr:col>
      <xdr:colOff>184150</xdr:colOff>
      <xdr:row>44</xdr:row>
      <xdr:rowOff>63077</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505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73254</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2741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124883</xdr:rowOff>
    </xdr:from>
    <xdr:to>
      <xdr:col>15</xdr:col>
      <xdr:colOff>133350</xdr:colOff>
      <xdr:row>44</xdr:row>
      <xdr:rowOff>55033</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65210</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266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124883</xdr:rowOff>
    </xdr:from>
    <xdr:to>
      <xdr:col>11</xdr:col>
      <xdr:colOff>82550</xdr:colOff>
      <xdr:row>44</xdr:row>
      <xdr:rowOff>55033</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65210</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266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132927</xdr:rowOff>
    </xdr:from>
    <xdr:to>
      <xdr:col>7</xdr:col>
      <xdr:colOff>31750</xdr:colOff>
      <xdr:row>44</xdr:row>
      <xdr:rowOff>63077</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505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73254</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274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令和２年度との比で</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13.7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して</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74.2</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％となった。新型コロナウイルス感染症対応地方創生臨時交付金及びふるさと納税などにより物件費及び補助費が減少したことが、主な要因である。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数年間は公債費の高止まりが続くことや、既存施設の老朽化による維持補修費の増加、会計年度任用職員制度による人件費の増加が予想されることから、数値の悪化が懸念され、より一層無駄な経費の削減をはかり、効率的な行政運営に努めなければならない。</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58631</xdr:rowOff>
    </xdr:from>
    <xdr:to>
      <xdr:col>23</xdr:col>
      <xdr:colOff>133350</xdr:colOff>
      <xdr:row>65</xdr:row>
      <xdr:rowOff>81069</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002731"/>
          <a:ext cx="0" cy="12225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53146</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197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81069</xdr:rowOff>
    </xdr:from>
    <xdr:to>
      <xdr:col>24</xdr:col>
      <xdr:colOff>12700</xdr:colOff>
      <xdr:row>65</xdr:row>
      <xdr:rowOff>81069</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225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145008</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746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58631</xdr:rowOff>
    </xdr:from>
    <xdr:to>
      <xdr:col>24</xdr:col>
      <xdr:colOff>12700</xdr:colOff>
      <xdr:row>58</xdr:row>
      <xdr:rowOff>58631</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002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103294</xdr:rowOff>
    </xdr:from>
    <xdr:to>
      <xdr:col>23</xdr:col>
      <xdr:colOff>133350</xdr:colOff>
      <xdr:row>64</xdr:row>
      <xdr:rowOff>139912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114800" y="10561744"/>
          <a:ext cx="838200" cy="550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18008</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6479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45931</xdr:rowOff>
    </xdr:from>
    <xdr:to>
      <xdr:col>23</xdr:col>
      <xdr:colOff>184150</xdr:colOff>
      <xdr:row>62</xdr:row>
      <xdr:rowOff>147531</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675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139912</xdr:rowOff>
    </xdr:from>
    <xdr:to>
      <xdr:col>19</xdr:col>
      <xdr:colOff>133350</xdr:colOff>
      <xdr:row>66</xdr:row>
      <xdr:rowOff>134831</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3225800" y="11112712"/>
          <a:ext cx="889000" cy="337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75565</xdr:rowOff>
    </xdr:from>
    <xdr:to>
      <xdr:col>19</xdr:col>
      <xdr:colOff>184150</xdr:colOff>
      <xdr:row>64</xdr:row>
      <xdr:rowOff>5715</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87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15892</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645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66</xdr:row>
      <xdr:rowOff>134831</xdr:rowOff>
    </xdr:from>
    <xdr:to>
      <xdr:col>15</xdr:col>
      <xdr:colOff>82550</xdr:colOff>
      <xdr:row>66</xdr:row>
      <xdr:rowOff>154940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1450531"/>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115781</xdr:rowOff>
    </xdr:from>
    <xdr:to>
      <xdr:col>15</xdr:col>
      <xdr:colOff>133350</xdr:colOff>
      <xdr:row>64</xdr:row>
      <xdr:rowOff>45931</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91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56108</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686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30269</xdr:rowOff>
    </xdr:from>
    <xdr:to>
      <xdr:col>11</xdr:col>
      <xdr:colOff>31750</xdr:colOff>
      <xdr:row>66</xdr:row>
      <xdr:rowOff>154940</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1447800" y="11345969"/>
          <a:ext cx="889000" cy="124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75565</xdr:rowOff>
    </xdr:from>
    <xdr:to>
      <xdr:col>11</xdr:col>
      <xdr:colOff>82550</xdr:colOff>
      <xdr:row>64</xdr:row>
      <xdr:rowOff>5715</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87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15892</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64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79587</xdr:rowOff>
    </xdr:from>
    <xdr:to>
      <xdr:col>7</xdr:col>
      <xdr:colOff>31750</xdr:colOff>
      <xdr:row>64</xdr:row>
      <xdr:rowOff>9737</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88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19914</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649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52494</xdr:rowOff>
    </xdr:from>
    <xdr:to>
      <xdr:col>23</xdr:col>
      <xdr:colOff>184150</xdr:colOff>
      <xdr:row>61</xdr:row>
      <xdr:rowOff>154094</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510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69021</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356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89112</xdr:rowOff>
    </xdr:from>
    <xdr:to>
      <xdr:col>19</xdr:col>
      <xdr:colOff>184150</xdr:colOff>
      <xdr:row>65</xdr:row>
      <xdr:rowOff>19262</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1061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4039</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148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84031</xdr:rowOff>
    </xdr:from>
    <xdr:to>
      <xdr:col>15</xdr:col>
      <xdr:colOff>133350</xdr:colOff>
      <xdr:row>67</xdr:row>
      <xdr:rowOff>14181</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1399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170408</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1486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104140</xdr:rowOff>
    </xdr:from>
    <xdr:to>
      <xdr:col>11</xdr:col>
      <xdr:colOff>82550</xdr:colOff>
      <xdr:row>67</xdr:row>
      <xdr:rowOff>34290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141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67</xdr:row>
      <xdr:rowOff>19067</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150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150919</xdr:rowOff>
    </xdr:from>
    <xdr:to>
      <xdr:col>7</xdr:col>
      <xdr:colOff>31750</xdr:colOff>
      <xdr:row>66</xdr:row>
      <xdr:rowOff>81069</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295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65846</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381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[548,375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令和２年度比</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で人口１人当たりで</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約</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52</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千円</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の増となり、新型コロナワクチン接種事業による物件費の増加が主な要因である。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類似団体と比較し</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、約</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118</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千円高い状況</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いるので、今後も更なる事務事業の見直しや人員配置の効率化を図り、能率的な行政運営を図っていき、また民間でも実施可能な部分については、指定管理者制度の導入などを進め、コストの低減を図っていきいたい。</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id="{00000000-0008-0000-0300-0000BC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733</xdr:rowOff>
    </xdr:from>
    <xdr:to>
      <xdr:col>23</xdr:col>
      <xdr:colOff>133350</xdr:colOff>
      <xdr:row>89</xdr:row>
      <xdr:rowOff>124819</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953000" y="13716733"/>
          <a:ext cx="0" cy="16671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96896</xdr:rowOff>
    </xdr:from>
    <xdr:ext cx="762000" cy="259045"/>
    <xdr:sp macro="" textlink="">
      <xdr:nvSpPr>
        <xdr:cNvPr id="190" name="人件費・物件費等の状況最小値テキスト">
          <a:extLst>
            <a:ext uri="{FF2B5EF4-FFF2-40B4-BE49-F238E27FC236}">
              <a16:creationId xmlns:a16="http://schemas.microsoft.com/office/drawing/2014/main" id="{00000000-0008-0000-0300-0000BE000000}"/>
            </a:ext>
          </a:extLst>
        </xdr:cNvPr>
        <xdr:cNvSpPr txBox="1"/>
      </xdr:nvSpPr>
      <xdr:spPr>
        <a:xfrm>
          <a:off x="5041900" y="15355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124819</xdr:rowOff>
    </xdr:from>
    <xdr:to>
      <xdr:col>24</xdr:col>
      <xdr:colOff>12700</xdr:colOff>
      <xdr:row>89</xdr:row>
      <xdr:rowOff>124819</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5383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87110</xdr:rowOff>
    </xdr:from>
    <xdr:ext cx="762000" cy="259045"/>
    <xdr:sp macro="" textlink="">
      <xdr:nvSpPr>
        <xdr:cNvPr id="192" name="人件費・物件費等の状況最大値テキスト">
          <a:extLst>
            <a:ext uri="{FF2B5EF4-FFF2-40B4-BE49-F238E27FC236}">
              <a16:creationId xmlns:a16="http://schemas.microsoft.com/office/drawing/2014/main" id="{00000000-0008-0000-0300-0000C0000000}"/>
            </a:ext>
          </a:extLst>
        </xdr:cNvPr>
        <xdr:cNvSpPr txBox="1"/>
      </xdr:nvSpPr>
      <xdr:spPr>
        <a:xfrm>
          <a:off x="5041900" y="13460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733</xdr:rowOff>
    </xdr:from>
    <xdr:to>
      <xdr:col>24</xdr:col>
      <xdr:colOff>12700</xdr:colOff>
      <xdr:row>80</xdr:row>
      <xdr:rowOff>733</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3716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3821</xdr:rowOff>
    </xdr:from>
    <xdr:to>
      <xdr:col>23</xdr:col>
      <xdr:colOff>133350</xdr:colOff>
      <xdr:row>82</xdr:row>
      <xdr:rowOff>74727</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114800" y="14062721"/>
          <a:ext cx="838200" cy="70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53181</xdr:rowOff>
    </xdr:from>
    <xdr:ext cx="762000" cy="259045"/>
    <xdr:sp macro="" textlink="">
      <xdr:nvSpPr>
        <xdr:cNvPr id="195" name="人件費・物件費等の状況平均値テキスト">
          <a:extLst>
            <a:ext uri="{FF2B5EF4-FFF2-40B4-BE49-F238E27FC236}">
              <a16:creationId xmlns:a16="http://schemas.microsoft.com/office/drawing/2014/main" id="{00000000-0008-0000-0300-0000C3000000}"/>
            </a:ext>
          </a:extLst>
        </xdr:cNvPr>
        <xdr:cNvSpPr txBox="1"/>
      </xdr:nvSpPr>
      <xdr:spPr>
        <a:xfrm>
          <a:off x="5041900" y="137691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429,974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36654</xdr:rowOff>
    </xdr:from>
    <xdr:to>
      <xdr:col>23</xdr:col>
      <xdr:colOff>184150</xdr:colOff>
      <xdr:row>81</xdr:row>
      <xdr:rowOff>138254</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902200" y="13924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22458</xdr:rowOff>
    </xdr:from>
    <xdr:to>
      <xdr:col>19</xdr:col>
      <xdr:colOff>133350</xdr:colOff>
      <xdr:row>82</xdr:row>
      <xdr:rowOff>3821</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3225800" y="13909908"/>
          <a:ext cx="889000" cy="152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21769</xdr:rowOff>
    </xdr:from>
    <xdr:to>
      <xdr:col>19</xdr:col>
      <xdr:colOff>184150</xdr:colOff>
      <xdr:row>81</xdr:row>
      <xdr:rowOff>123369</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064000" y="13909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133546</xdr:rowOff>
    </xdr:from>
    <xdr:ext cx="7366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3733800" y="136780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22458</xdr:rowOff>
    </xdr:from>
    <xdr:to>
      <xdr:col>15</xdr:col>
      <xdr:colOff>82550</xdr:colOff>
      <xdr:row>81</xdr:row>
      <xdr:rowOff>23392</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2336800" y="13909908"/>
          <a:ext cx="889000" cy="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126067</xdr:rowOff>
    </xdr:from>
    <xdr:to>
      <xdr:col>15</xdr:col>
      <xdr:colOff>133350</xdr:colOff>
      <xdr:row>81</xdr:row>
      <xdr:rowOff>56217</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3175000" y="13842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66394</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2844800" y="13610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23392</xdr:rowOff>
    </xdr:from>
    <xdr:to>
      <xdr:col>11</xdr:col>
      <xdr:colOff>31750</xdr:colOff>
      <xdr:row>81</xdr:row>
      <xdr:rowOff>43473</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flipV="1">
          <a:off x="1447800" y="13910842"/>
          <a:ext cx="889000" cy="20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125233</xdr:rowOff>
    </xdr:from>
    <xdr:to>
      <xdr:col>11</xdr:col>
      <xdr:colOff>82550</xdr:colOff>
      <xdr:row>81</xdr:row>
      <xdr:rowOff>55383</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2286000" y="13841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65560</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955800" y="13610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107375</xdr:rowOff>
    </xdr:from>
    <xdr:to>
      <xdr:col>7</xdr:col>
      <xdr:colOff>31750</xdr:colOff>
      <xdr:row>81</xdr:row>
      <xdr:rowOff>37525</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1397000" y="1382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47702</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066800" y="13592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23927</xdr:rowOff>
    </xdr:from>
    <xdr:to>
      <xdr:col>23</xdr:col>
      <xdr:colOff>184150</xdr:colOff>
      <xdr:row>82</xdr:row>
      <xdr:rowOff>125527</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902200" y="14082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167454</xdr:rowOff>
    </xdr:from>
    <xdr:ext cx="762000" cy="259045"/>
    <xdr:sp macro="" textlink="">
      <xdr:nvSpPr>
        <xdr:cNvPr id="214" name="人件費・物件費等の状況該当値テキスト">
          <a:extLst>
            <a:ext uri="{FF2B5EF4-FFF2-40B4-BE49-F238E27FC236}">
              <a16:creationId xmlns:a16="http://schemas.microsoft.com/office/drawing/2014/main" id="{00000000-0008-0000-0300-0000D6000000}"/>
            </a:ext>
          </a:extLst>
        </xdr:cNvPr>
        <xdr:cNvSpPr txBox="1"/>
      </xdr:nvSpPr>
      <xdr:spPr>
        <a:xfrm>
          <a:off x="5041900" y="14054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124471</xdr:rowOff>
    </xdr:from>
    <xdr:to>
      <xdr:col>19</xdr:col>
      <xdr:colOff>184150</xdr:colOff>
      <xdr:row>82</xdr:row>
      <xdr:rowOff>54621</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064000" y="14011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39398</xdr:rowOff>
    </xdr:from>
    <xdr:ext cx="7366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733800" y="140982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143108</xdr:rowOff>
    </xdr:from>
    <xdr:to>
      <xdr:col>15</xdr:col>
      <xdr:colOff>133350</xdr:colOff>
      <xdr:row>81</xdr:row>
      <xdr:rowOff>73258</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3175000" y="13859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58035</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2844800" y="13945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144042</xdr:rowOff>
    </xdr:from>
    <xdr:to>
      <xdr:col>11</xdr:col>
      <xdr:colOff>82550</xdr:colOff>
      <xdr:row>81</xdr:row>
      <xdr:rowOff>74192</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2286000" y="13860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58969</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955800" y="13946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164123</xdr:rowOff>
    </xdr:from>
    <xdr:to>
      <xdr:col>7</xdr:col>
      <xdr:colOff>31750</xdr:colOff>
      <xdr:row>81</xdr:row>
      <xdr:rowOff>94273</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1397000" y="13880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79050</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066800" y="13966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令和２年度比で増減なしの</a:t>
          </a:r>
          <a:r>
            <a:rPr kumimoji="1" lang="en-US" altLang="ja-JP" sz="13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96.3</a:t>
          </a:r>
          <a:r>
            <a:rPr kumimoji="1" lang="ja-JP" altLang="en-US" sz="13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となった。主な要因は、経験年数階層異動の影響によるもの。</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職員年齢構成の偏在や平均年齢の上昇により、類似団体平均を上回っているが、地域の実情に応じた適正な給与管理に努めている。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今後は、職務・職責に応じた給与構造への転換を図るなど、給与の適正化に努めなければならない。</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8" name="給与水準   （国との比較）グラフ枠">
          <a:extLst>
            <a:ext uri="{FF2B5EF4-FFF2-40B4-BE49-F238E27FC236}">
              <a16:creationId xmlns:a16="http://schemas.microsoft.com/office/drawing/2014/main" id="{00000000-0008-0000-0300-0000F8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36407</xdr:rowOff>
    </xdr:from>
    <xdr:to>
      <xdr:col>81</xdr:col>
      <xdr:colOff>44450</xdr:colOff>
      <xdr:row>89</xdr:row>
      <xdr:rowOff>166370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flipV="1">
          <a:off x="17018000" y="13752407"/>
          <a:ext cx="0" cy="16730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138447</xdr:rowOff>
    </xdr:from>
    <xdr:ext cx="762000" cy="259045"/>
    <xdr:sp macro="" textlink="">
      <xdr:nvSpPr>
        <xdr:cNvPr id="250" name="給与水準   （国との比較）最小値テキスト">
          <a:extLst>
            <a:ext uri="{FF2B5EF4-FFF2-40B4-BE49-F238E27FC236}">
              <a16:creationId xmlns:a16="http://schemas.microsoft.com/office/drawing/2014/main" id="{00000000-0008-0000-0300-0000FA000000}"/>
            </a:ext>
          </a:extLst>
        </xdr:cNvPr>
        <xdr:cNvSpPr txBox="1"/>
      </xdr:nvSpPr>
      <xdr:spPr>
        <a:xfrm>
          <a:off x="17106900" y="1539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166370</xdr:rowOff>
    </xdr:from>
    <xdr:to>
      <xdr:col>81</xdr:col>
      <xdr:colOff>133350</xdr:colOff>
      <xdr:row>89</xdr:row>
      <xdr:rowOff>166370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929100" y="1542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122784</xdr:rowOff>
    </xdr:from>
    <xdr:ext cx="762000" cy="259045"/>
    <xdr:sp macro="" textlink="">
      <xdr:nvSpPr>
        <xdr:cNvPr id="252" name="給与水準   （国との比較）最大値テキスト">
          <a:extLst>
            <a:ext uri="{FF2B5EF4-FFF2-40B4-BE49-F238E27FC236}">
              <a16:creationId xmlns:a16="http://schemas.microsoft.com/office/drawing/2014/main" id="{00000000-0008-0000-0300-0000FC000000}"/>
            </a:ext>
          </a:extLst>
        </xdr:cNvPr>
        <xdr:cNvSpPr txBox="1"/>
      </xdr:nvSpPr>
      <xdr:spPr>
        <a:xfrm>
          <a:off x="17106900" y="13495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36407</xdr:rowOff>
    </xdr:from>
    <xdr:to>
      <xdr:col>81</xdr:col>
      <xdr:colOff>133350</xdr:colOff>
      <xdr:row>80</xdr:row>
      <xdr:rowOff>36407</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3752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149861</xdr:rowOff>
    </xdr:from>
    <xdr:to>
      <xdr:col>81</xdr:col>
      <xdr:colOff>44450</xdr:colOff>
      <xdr:row>86</xdr:row>
      <xdr:rowOff>149861</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179800" y="148945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110084</xdr:rowOff>
    </xdr:from>
    <xdr:ext cx="762000" cy="259045"/>
    <xdr:sp macro="" textlink="">
      <xdr:nvSpPr>
        <xdr:cNvPr id="255" name="給与水準   （国との比較）平均値テキスト">
          <a:extLst>
            <a:ext uri="{FF2B5EF4-FFF2-40B4-BE49-F238E27FC236}">
              <a16:creationId xmlns:a16="http://schemas.microsoft.com/office/drawing/2014/main" id="{00000000-0008-0000-0300-0000FF000000}"/>
            </a:ext>
          </a:extLst>
        </xdr:cNvPr>
        <xdr:cNvSpPr txBox="1"/>
      </xdr:nvSpPr>
      <xdr:spPr>
        <a:xfrm>
          <a:off x="17106900" y="145118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93557</xdr:rowOff>
    </xdr:from>
    <xdr:to>
      <xdr:col>81</xdr:col>
      <xdr:colOff>95250</xdr:colOff>
      <xdr:row>86</xdr:row>
      <xdr:rowOff>23707</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6967200" y="14666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149861</xdr:rowOff>
    </xdr:from>
    <xdr:to>
      <xdr:col>77</xdr:col>
      <xdr:colOff>44450</xdr:colOff>
      <xdr:row>87</xdr:row>
      <xdr:rowOff>107104</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5290800" y="14894561"/>
          <a:ext cx="889000" cy="128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125730</xdr:rowOff>
    </xdr:from>
    <xdr:to>
      <xdr:col>77</xdr:col>
      <xdr:colOff>95250</xdr:colOff>
      <xdr:row>86</xdr:row>
      <xdr:rowOff>55880</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129000" y="1469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66057</xdr:rowOff>
    </xdr:from>
    <xdr:ext cx="7366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5798800" y="14467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26670</xdr:rowOff>
    </xdr:from>
    <xdr:to>
      <xdr:col>72</xdr:col>
      <xdr:colOff>203200</xdr:colOff>
      <xdr:row>87</xdr:row>
      <xdr:rowOff>107104</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4401800" y="14942820"/>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77470</xdr:rowOff>
    </xdr:from>
    <xdr:to>
      <xdr:col>73</xdr:col>
      <xdr:colOff>44450</xdr:colOff>
      <xdr:row>86</xdr:row>
      <xdr:rowOff>7620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5240000" y="1465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17797</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909800" y="1441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26670</xdr:rowOff>
    </xdr:from>
    <xdr:to>
      <xdr:col>68</xdr:col>
      <xdr:colOff>152400</xdr:colOff>
      <xdr:row>88</xdr:row>
      <xdr:rowOff>64346</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3512800" y="14942820"/>
          <a:ext cx="889000" cy="209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61384</xdr:rowOff>
    </xdr:from>
    <xdr:to>
      <xdr:col>68</xdr:col>
      <xdr:colOff>203200</xdr:colOff>
      <xdr:row>85</xdr:row>
      <xdr:rowOff>162984</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4351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1711</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020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61384</xdr:rowOff>
    </xdr:from>
    <xdr:to>
      <xdr:col>64</xdr:col>
      <xdr:colOff>152400</xdr:colOff>
      <xdr:row>85</xdr:row>
      <xdr:rowOff>162984</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3462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1711</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131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99061</xdr:rowOff>
    </xdr:from>
    <xdr:to>
      <xdr:col>81</xdr:col>
      <xdr:colOff>95250</xdr:colOff>
      <xdr:row>87</xdr:row>
      <xdr:rowOff>29211</xdr:rowOff>
    </xdr:to>
    <xdr:sp macro="" textlink="">
      <xdr:nvSpPr>
        <xdr:cNvPr id="273" name="楕円 272">
          <a:extLst>
            <a:ext uri="{FF2B5EF4-FFF2-40B4-BE49-F238E27FC236}">
              <a16:creationId xmlns:a16="http://schemas.microsoft.com/office/drawing/2014/main" id="{00000000-0008-0000-0300-000011010000}"/>
            </a:ext>
          </a:extLst>
        </xdr:cNvPr>
        <xdr:cNvSpPr/>
      </xdr:nvSpPr>
      <xdr:spPr>
        <a:xfrm>
          <a:off x="16967200" y="14843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71138</xdr:rowOff>
    </xdr:from>
    <xdr:ext cx="762000" cy="259045"/>
    <xdr:sp macro="" textlink="">
      <xdr:nvSpPr>
        <xdr:cNvPr id="274" name="給与水準   （国との比較）該当値テキスト">
          <a:extLst>
            <a:ext uri="{FF2B5EF4-FFF2-40B4-BE49-F238E27FC236}">
              <a16:creationId xmlns:a16="http://schemas.microsoft.com/office/drawing/2014/main" id="{00000000-0008-0000-0300-000012010000}"/>
            </a:ext>
          </a:extLst>
        </xdr:cNvPr>
        <xdr:cNvSpPr txBox="1"/>
      </xdr:nvSpPr>
      <xdr:spPr>
        <a:xfrm>
          <a:off x="17106900" y="14815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99061</xdr:rowOff>
    </xdr:from>
    <xdr:to>
      <xdr:col>77</xdr:col>
      <xdr:colOff>95250</xdr:colOff>
      <xdr:row>87</xdr:row>
      <xdr:rowOff>29211</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129000" y="14843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13988</xdr:rowOff>
    </xdr:from>
    <xdr:ext cx="7366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798800" y="149301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56304</xdr:rowOff>
    </xdr:from>
    <xdr:to>
      <xdr:col>73</xdr:col>
      <xdr:colOff>44450</xdr:colOff>
      <xdr:row>87</xdr:row>
      <xdr:rowOff>157904</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5240000" y="1497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142681</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909800" y="15058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147320</xdr:rowOff>
    </xdr:from>
    <xdr:to>
      <xdr:col>68</xdr:col>
      <xdr:colOff>203200</xdr:colOff>
      <xdr:row>87</xdr:row>
      <xdr:rowOff>77470</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4351000" y="1489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62247</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020800" y="1497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13546</xdr:rowOff>
    </xdr:from>
    <xdr:to>
      <xdr:col>64</xdr:col>
      <xdr:colOff>152400</xdr:colOff>
      <xdr:row>88</xdr:row>
      <xdr:rowOff>115146</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3462000" y="15101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99923</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3131800" y="15187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令和２年度との比で</a:t>
          </a:r>
          <a:r>
            <a:rPr kumimoji="1" lang="en-US" altLang="ja-JP" sz="13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0.34</a:t>
          </a:r>
          <a:r>
            <a:rPr kumimoji="1" lang="ja-JP" altLang="en-US" sz="13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ポイントの増の</a:t>
          </a:r>
          <a:r>
            <a:rPr kumimoji="1" lang="en-US" altLang="ja-JP" sz="13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20.3</a:t>
          </a:r>
          <a:r>
            <a:rPr kumimoji="1" lang="ja-JP" altLang="en-US" sz="13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となり、類似団体平均を若干上回っている状況にある。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行政需要の増加等に伴い事務量は増嵩の傾向にあるが、住民サービスを低下させることなく、業務の効率化を図り、今後についても、電子化の推進及びアウトソーシングの活用を図り、職員数の適正管理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7" name="直線コネクタ 296">
          <a:extLst>
            <a:ext uri="{FF2B5EF4-FFF2-40B4-BE49-F238E27FC236}">
              <a16:creationId xmlns:a16="http://schemas.microsoft.com/office/drawing/2014/main" id="{00000000-0008-0000-0300-000029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94700</xdr:rowOff>
    </xdr:from>
    <xdr:to>
      <xdr:col>81</xdr:col>
      <xdr:colOff>44450</xdr:colOff>
      <xdr:row>66</xdr:row>
      <xdr:rowOff>1112</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210250"/>
          <a:ext cx="0" cy="11065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144639</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288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1112</xdr:rowOff>
    </xdr:from>
    <xdr:to>
      <xdr:col>81</xdr:col>
      <xdr:colOff>133350</xdr:colOff>
      <xdr:row>66</xdr:row>
      <xdr:rowOff>1112</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316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9627</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95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94700</xdr:rowOff>
    </xdr:from>
    <xdr:to>
      <xdr:col>81</xdr:col>
      <xdr:colOff>133350</xdr:colOff>
      <xdr:row>59</xdr:row>
      <xdr:rowOff>94700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210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105029</xdr:rowOff>
    </xdr:from>
    <xdr:to>
      <xdr:col>81</xdr:col>
      <xdr:colOff>44450</xdr:colOff>
      <xdr:row>60</xdr:row>
      <xdr:rowOff>111866</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392029"/>
          <a:ext cx="838200" cy="6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56680</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1722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40153</xdr:rowOff>
    </xdr:from>
    <xdr:to>
      <xdr:col>81</xdr:col>
      <xdr:colOff>95250</xdr:colOff>
      <xdr:row>60</xdr:row>
      <xdr:rowOff>141753</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32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105029</xdr:rowOff>
    </xdr:from>
    <xdr:to>
      <xdr:col>77</xdr:col>
      <xdr:colOff>44450</xdr:colOff>
      <xdr:row>60</xdr:row>
      <xdr:rowOff>118301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5290800" y="10392029"/>
          <a:ext cx="889000" cy="13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59658</xdr:rowOff>
    </xdr:from>
    <xdr:to>
      <xdr:col>77</xdr:col>
      <xdr:colOff>95250</xdr:colOff>
      <xdr:row>60</xdr:row>
      <xdr:rowOff>161258</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346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146035</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4330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118301</xdr:rowOff>
    </xdr:from>
    <xdr:to>
      <xdr:col>72</xdr:col>
      <xdr:colOff>203200</xdr:colOff>
      <xdr:row>60</xdr:row>
      <xdr:rowOff>122925</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4401800" y="10405301"/>
          <a:ext cx="889000" cy="4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46990</xdr:rowOff>
    </xdr:from>
    <xdr:to>
      <xdr:col>73</xdr:col>
      <xdr:colOff>44450</xdr:colOff>
      <xdr:row>60</xdr:row>
      <xdr:rowOff>148590</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33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158767</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102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122925</xdr:rowOff>
    </xdr:from>
    <xdr:to>
      <xdr:col>68</xdr:col>
      <xdr:colOff>152400</xdr:colOff>
      <xdr:row>60</xdr:row>
      <xdr:rowOff>124937</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3512800" y="10409925"/>
          <a:ext cx="889000" cy="2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40556</xdr:rowOff>
    </xdr:from>
    <xdr:to>
      <xdr:col>68</xdr:col>
      <xdr:colOff>203200</xdr:colOff>
      <xdr:row>60</xdr:row>
      <xdr:rowOff>142156</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327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152333</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096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32512</xdr:rowOff>
    </xdr:from>
    <xdr:to>
      <xdr:col>64</xdr:col>
      <xdr:colOff>152400</xdr:colOff>
      <xdr:row>60</xdr:row>
      <xdr:rowOff>134112</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319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144289</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088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61066</xdr:rowOff>
    </xdr:from>
    <xdr:to>
      <xdr:col>81</xdr:col>
      <xdr:colOff>95250</xdr:colOff>
      <xdr:row>60</xdr:row>
      <xdr:rowOff>162666</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34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33143</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320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54229</xdr:rowOff>
    </xdr:from>
    <xdr:to>
      <xdr:col>77</xdr:col>
      <xdr:colOff>95250</xdr:colOff>
      <xdr:row>60</xdr:row>
      <xdr:rowOff>155829</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341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166006</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1101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67501</xdr:rowOff>
    </xdr:from>
    <xdr:to>
      <xdr:col>73</xdr:col>
      <xdr:colOff>44450</xdr:colOff>
      <xdr:row>60</xdr:row>
      <xdr:rowOff>169101</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354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153878</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440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72125</xdr:rowOff>
    </xdr:from>
    <xdr:to>
      <xdr:col>68</xdr:col>
      <xdr:colOff>203200</xdr:colOff>
      <xdr:row>61</xdr:row>
      <xdr:rowOff>2275</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359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158502</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445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74137</xdr:rowOff>
    </xdr:from>
    <xdr:to>
      <xdr:col>64</xdr:col>
      <xdr:colOff>152400</xdr:colOff>
      <xdr:row>61</xdr:row>
      <xdr:rowOff>4287</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361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160514</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447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令和２年度との比で</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0.8</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ポイント増の</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12.6</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要因は、分子の値が会津若松地方広域市町村整備組合における最終処分場整備事業に係る組合公債費償還額の増によるもの。</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算出の分母となる標準税収入額等と普通交付税額の平衡化が保たれるならば急激な数値の変動はないと思われるが、分子の値において近年投資した普通建設事業分の元金償還が開始されたことにより、元利償還金の額が増加しており、交付税措置があるとしても実質公債費比率は今後も徐々に上昇すると見込まれ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このため、財政規模にあった公債管理を図るべく、事業計画を見直し、新規借入の抑制を図る必要がある。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1" name="公債費負担の状況グラフ枠">
          <a:extLst>
            <a:ext uri="{FF2B5EF4-FFF2-40B4-BE49-F238E27FC236}">
              <a16:creationId xmlns:a16="http://schemas.microsoft.com/office/drawing/2014/main" id="{00000000-0008-0000-0300-000073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54187</xdr:rowOff>
    </xdr:from>
    <xdr:to>
      <xdr:col>81</xdr:col>
      <xdr:colOff>44450</xdr:colOff>
      <xdr:row>45</xdr:row>
      <xdr:rowOff>170604</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flipV="1">
          <a:off x="17018000" y="6397837"/>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142681</xdr:rowOff>
    </xdr:from>
    <xdr:ext cx="762000" cy="259045"/>
    <xdr:sp macro="" textlink="">
      <xdr:nvSpPr>
        <xdr:cNvPr id="373" name="公債費負担の状況最小値テキスト">
          <a:extLst>
            <a:ext uri="{FF2B5EF4-FFF2-40B4-BE49-F238E27FC236}">
              <a16:creationId xmlns:a16="http://schemas.microsoft.com/office/drawing/2014/main" id="{00000000-0008-0000-0300-000075010000}"/>
            </a:ext>
          </a:extLst>
        </xdr:cNvPr>
        <xdr:cNvSpPr txBox="1"/>
      </xdr:nvSpPr>
      <xdr:spPr>
        <a:xfrm>
          <a:off x="17106900" y="7857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170604</xdr:rowOff>
    </xdr:from>
    <xdr:to>
      <xdr:col>81</xdr:col>
      <xdr:colOff>133350</xdr:colOff>
      <xdr:row>45</xdr:row>
      <xdr:rowOff>170604</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7885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140564</xdr:rowOff>
    </xdr:from>
    <xdr:ext cx="762000" cy="259045"/>
    <xdr:sp macro="" textlink="">
      <xdr:nvSpPr>
        <xdr:cNvPr id="375" name="公債費負担の状況最大値テキスト">
          <a:extLst>
            <a:ext uri="{FF2B5EF4-FFF2-40B4-BE49-F238E27FC236}">
              <a16:creationId xmlns:a16="http://schemas.microsoft.com/office/drawing/2014/main" id="{00000000-0008-0000-0300-000077010000}"/>
            </a:ext>
          </a:extLst>
        </xdr:cNvPr>
        <xdr:cNvSpPr txBox="1"/>
      </xdr:nvSpPr>
      <xdr:spPr>
        <a:xfrm>
          <a:off x="17106900" y="6141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54187</xdr:rowOff>
    </xdr:from>
    <xdr:to>
      <xdr:col>81</xdr:col>
      <xdr:colOff>133350</xdr:colOff>
      <xdr:row>37</xdr:row>
      <xdr:rowOff>54187</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6397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159596</xdr:rowOff>
    </xdr:from>
    <xdr:to>
      <xdr:col>81</xdr:col>
      <xdr:colOff>44450</xdr:colOff>
      <xdr:row>44</xdr:row>
      <xdr:rowOff>52494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179800" y="7531946"/>
          <a:ext cx="838200" cy="64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9754</xdr:rowOff>
    </xdr:from>
    <xdr:ext cx="762000" cy="259045"/>
    <xdr:sp macro="" textlink="">
      <xdr:nvSpPr>
        <xdr:cNvPr id="378" name="公債費負担の状況平均値テキスト">
          <a:extLst>
            <a:ext uri="{FF2B5EF4-FFF2-40B4-BE49-F238E27FC236}">
              <a16:creationId xmlns:a16="http://schemas.microsoft.com/office/drawing/2014/main" id="{00000000-0008-0000-0300-00007A010000}"/>
            </a:ext>
          </a:extLst>
        </xdr:cNvPr>
        <xdr:cNvSpPr txBox="1"/>
      </xdr:nvSpPr>
      <xdr:spPr>
        <a:xfrm>
          <a:off x="17106900" y="68677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164677</xdr:rowOff>
    </xdr:from>
    <xdr:to>
      <xdr:col>81</xdr:col>
      <xdr:colOff>95250</xdr:colOff>
      <xdr:row>41</xdr:row>
      <xdr:rowOff>94827</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967200" y="702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22860</xdr:rowOff>
    </xdr:from>
    <xdr:to>
      <xdr:col>77</xdr:col>
      <xdr:colOff>44450</xdr:colOff>
      <xdr:row>43</xdr:row>
      <xdr:rowOff>159596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5290800" y="7395210"/>
          <a:ext cx="889000" cy="136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140546</xdr:rowOff>
    </xdr:from>
    <xdr:to>
      <xdr:col>77</xdr:col>
      <xdr:colOff>95250</xdr:colOff>
      <xdr:row>41</xdr:row>
      <xdr:rowOff>70696</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129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80873</xdr:rowOff>
    </xdr:from>
    <xdr:ext cx="7366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5798800" y="67674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17356</xdr:rowOff>
    </xdr:from>
    <xdr:to>
      <xdr:col>72</xdr:col>
      <xdr:colOff>203200</xdr:colOff>
      <xdr:row>43</xdr:row>
      <xdr:rowOff>22860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4401800" y="7218256"/>
          <a:ext cx="889000" cy="176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140546</xdr:rowOff>
    </xdr:from>
    <xdr:to>
      <xdr:col>73</xdr:col>
      <xdr:colOff>44450</xdr:colOff>
      <xdr:row>41</xdr:row>
      <xdr:rowOff>70696</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5240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80873</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909800" y="676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44027</xdr:rowOff>
    </xdr:from>
    <xdr:to>
      <xdr:col>68</xdr:col>
      <xdr:colOff>152400</xdr:colOff>
      <xdr:row>42</xdr:row>
      <xdr:rowOff>17356</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3512800" y="7073477"/>
          <a:ext cx="889000" cy="144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100330</xdr:rowOff>
    </xdr:from>
    <xdr:to>
      <xdr:col>68</xdr:col>
      <xdr:colOff>203200</xdr:colOff>
      <xdr:row>41</xdr:row>
      <xdr:rowOff>30480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4351000" y="695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40657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020800" y="672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124460</xdr:rowOff>
    </xdr:from>
    <xdr:to>
      <xdr:col>64</xdr:col>
      <xdr:colOff>152400</xdr:colOff>
      <xdr:row>41</xdr:row>
      <xdr:rowOff>54610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3462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64787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3131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44</xdr:row>
      <xdr:rowOff>1694</xdr:rowOff>
    </xdr:from>
    <xdr:to>
      <xdr:col>81</xdr:col>
      <xdr:colOff>95250</xdr:colOff>
      <xdr:row>44</xdr:row>
      <xdr:rowOff>103294</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967200" y="7545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145221</xdr:rowOff>
    </xdr:from>
    <xdr:ext cx="762000" cy="259045"/>
    <xdr:sp macro="" textlink="">
      <xdr:nvSpPr>
        <xdr:cNvPr id="397" name="公債費負担の状況該当値テキスト">
          <a:extLst>
            <a:ext uri="{FF2B5EF4-FFF2-40B4-BE49-F238E27FC236}">
              <a16:creationId xmlns:a16="http://schemas.microsoft.com/office/drawing/2014/main" id="{00000000-0008-0000-0300-00008D010000}"/>
            </a:ext>
          </a:extLst>
        </xdr:cNvPr>
        <xdr:cNvSpPr txBox="1"/>
      </xdr:nvSpPr>
      <xdr:spPr>
        <a:xfrm>
          <a:off x="17106900" y="7517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108796</xdr:rowOff>
    </xdr:from>
    <xdr:to>
      <xdr:col>77</xdr:col>
      <xdr:colOff>95250</xdr:colOff>
      <xdr:row>44</xdr:row>
      <xdr:rowOff>38946</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129000" y="7481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44</xdr:row>
      <xdr:rowOff>23723</xdr:rowOff>
    </xdr:from>
    <xdr:ext cx="7366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798800" y="75675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143510</xdr:rowOff>
    </xdr:from>
    <xdr:to>
      <xdr:col>73</xdr:col>
      <xdr:colOff>44450</xdr:colOff>
      <xdr:row>43</xdr:row>
      <xdr:rowOff>73660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5240000" y="734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58437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909800" y="7430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138006</xdr:rowOff>
    </xdr:from>
    <xdr:to>
      <xdr:col>68</xdr:col>
      <xdr:colOff>203200</xdr:colOff>
      <xdr:row>42</xdr:row>
      <xdr:rowOff>68156</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4351000" y="716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52933</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020800" y="725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164677</xdr:rowOff>
    </xdr:from>
    <xdr:to>
      <xdr:col>64</xdr:col>
      <xdr:colOff>152400</xdr:colOff>
      <xdr:row>41</xdr:row>
      <xdr:rowOff>94827</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3462000" y="702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79604</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131800" y="710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令和２年度との比で</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81.3</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ポイントの増で</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81.3</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％となり以前から早期健全化基準内の数値を示している。増加の要因は、会津若松地方広域市町村整備組合ににおける最終処分場整備事業に係る組合公債費償還額の大幅な増によるもの。</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将来負担額に対して充当可能財源が</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82</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％あり、</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その中でも基準財政需要額算入見込額が大部分を占めていることから、磐梯町の将来負担は普通交付税によって補てんされるとも言えるが、これはそれだけ多くの地方債を借り入れているということであり、また交付税の将来推移も不透明な中で、この将来負担比率は決して楽観できるものではない。今後も、地方債、債務負担行為など、将来負担の要因となるべき要素は極力増大させないよう、計画的な財政運営を行わなければならない。</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21</xdr:row>
      <xdr:rowOff>157117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313214"/>
          <a:ext cx="0" cy="14443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129194</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3729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157117</xdr:rowOff>
    </xdr:from>
    <xdr:to>
      <xdr:col>81</xdr:col>
      <xdr:colOff>133350</xdr:colOff>
      <xdr:row>21</xdr:row>
      <xdr:rowOff>157117</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3757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41" name="将来負担の状況平均値テキスト">
          <a:extLst>
            <a:ext uri="{FF2B5EF4-FFF2-40B4-BE49-F238E27FC236}">
              <a16:creationId xmlns:a16="http://schemas.microsoft.com/office/drawing/2014/main" id="{00000000-0008-0000-0300-0000B9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20</xdr:row>
      <xdr:rowOff>7983</xdr:rowOff>
    </xdr:from>
    <xdr:to>
      <xdr:col>72</xdr:col>
      <xdr:colOff>203200</xdr:colOff>
      <xdr:row>21</xdr:row>
      <xdr:rowOff>124369</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4401800" y="3436983"/>
          <a:ext cx="889000" cy="287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21</xdr:row>
      <xdr:rowOff>124369</xdr:rowOff>
    </xdr:from>
    <xdr:to>
      <xdr:col>68</xdr:col>
      <xdr:colOff>152400</xdr:colOff>
      <xdr:row>22</xdr:row>
      <xdr:rowOff>27033</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3512800" y="3724819"/>
          <a:ext cx="889000" cy="74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21</xdr:row>
      <xdr:rowOff>63228</xdr:rowOff>
    </xdr:from>
    <xdr:to>
      <xdr:col>81</xdr:col>
      <xdr:colOff>95250</xdr:colOff>
      <xdr:row>21</xdr:row>
      <xdr:rowOff>164828</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6967200" y="3663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20</xdr:row>
      <xdr:rowOff>130555</xdr:rowOff>
    </xdr:from>
    <xdr:ext cx="762000" cy="259045"/>
    <xdr:sp macro="" textlink="">
      <xdr:nvSpPr>
        <xdr:cNvPr id="459" name="将来負担の状況該当値テキスト">
          <a:extLst>
            <a:ext uri="{FF2B5EF4-FFF2-40B4-BE49-F238E27FC236}">
              <a16:creationId xmlns:a16="http://schemas.microsoft.com/office/drawing/2014/main" id="{00000000-0008-0000-0300-0000CB010000}"/>
            </a:ext>
          </a:extLst>
        </xdr:cNvPr>
        <xdr:cNvSpPr txBox="1"/>
      </xdr:nvSpPr>
      <xdr:spPr>
        <a:xfrm>
          <a:off x="17106900" y="3559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19</xdr:row>
      <xdr:rowOff>128633</xdr:rowOff>
    </xdr:from>
    <xdr:to>
      <xdr:col>73</xdr:col>
      <xdr:colOff>44450</xdr:colOff>
      <xdr:row>20</xdr:row>
      <xdr:rowOff>58783</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5240000" y="3386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20</xdr:row>
      <xdr:rowOff>43560</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909800" y="3472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21</xdr:row>
      <xdr:rowOff>73569</xdr:rowOff>
    </xdr:from>
    <xdr:to>
      <xdr:col>68</xdr:col>
      <xdr:colOff>203200</xdr:colOff>
      <xdr:row>22</xdr:row>
      <xdr:rowOff>3719</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4351000" y="3674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21</xdr:row>
      <xdr:rowOff>159946</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020800" y="3760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21</xdr:row>
      <xdr:rowOff>147683</xdr:rowOff>
    </xdr:from>
    <xdr:to>
      <xdr:col>64</xdr:col>
      <xdr:colOff>152400</xdr:colOff>
      <xdr:row>22</xdr:row>
      <xdr:rowOff>77833</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3462000" y="3748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22</xdr:row>
      <xdr:rowOff>62610</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3131800" y="3834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123825</xdr:colOff>
      <xdr:row>26</xdr:row>
      <xdr:rowOff>38100</xdr:rowOff>
    </xdr:from>
    <xdr:ext cx="9099176" cy="425758"/>
    <xdr:sp macro="" textlink="">
      <xdr:nvSpPr>
        <xdr:cNvPr id="466" name="テキスト ボックス 465">
          <a:extLst>
            <a:ext uri="{FF2B5EF4-FFF2-40B4-BE49-F238E27FC236}">
              <a16:creationId xmlns:a16="http://schemas.microsoft.com/office/drawing/2014/main" id="{DA5B91FA-F894-4A2D-AEE2-219853BD407B}"/>
            </a:ext>
          </a:extLst>
        </xdr:cNvPr>
        <xdr:cNvSpPr txBox="1"/>
      </xdr:nvSpPr>
      <xdr:spPr>
        <a:xfrm>
          <a:off x="752475" y="4495800"/>
          <a:ext cx="9099176" cy="425758"/>
        </a:xfrm>
        <a:prstGeom prst="rect">
          <a:avLst/>
        </a:prstGeom>
        <a:noFill/>
        <a:ln>
          <a:noFill/>
        </a:ln>
        <a:effectLst/>
      </xdr:spPr>
      <xdr:txBody>
        <a:bodyPr vertOverflow="clip" horzOverflow="clip" vert="horz" wrap="square" rtlCol="0" anchor="t">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「定員管理の状況」の「人口</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1,000</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人当たり職員数」の算出に用いる職員数及び「給与水準（国との比較）」の「ラスパイレス指数」については、各調査対象年度の翌年の</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地方公務員給与実態調査に基づいているが、令和</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年度は令和</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年調査の数値を引用している。 </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福島県磐梯町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3,349
3,329
59.77
5,385,382
5,147,648
135,260
2,629,208
5,191,142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12.6
81.3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令和２年度と比較し</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5.0</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ポイント減少し</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21.1</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となり、類似団体平均と比較し低い状況である。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磐梯町では、ゴミ処理業務や消防業務を一部事務組合で行うと共に、指定管理者制度により公共施設の管理委託を行うなど、人件費の抑制を図っているが、人件費関係全般について内容を検討し、更なる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121557</xdr:rowOff>
    </xdr:from>
    <xdr:to>
      <xdr:col>24</xdr:col>
      <xdr:colOff>25400</xdr:colOff>
      <xdr:row>42</xdr:row>
      <xdr:rowOff>18143</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607957"/>
          <a:ext cx="0" cy="1611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161670</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19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18143</xdr:rowOff>
    </xdr:from>
    <xdr:to>
      <xdr:col>24</xdr:col>
      <xdr:colOff>114300</xdr:colOff>
      <xdr:row>42</xdr:row>
      <xdr:rowOff>18143</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219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36484</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351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121557</xdr:rowOff>
    </xdr:from>
    <xdr:to>
      <xdr:col>24</xdr:col>
      <xdr:colOff>114300</xdr:colOff>
      <xdr:row>32</xdr:row>
      <xdr:rowOff>121557</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607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88900</xdr:rowOff>
    </xdr:from>
    <xdr:to>
      <xdr:col>24</xdr:col>
      <xdr:colOff>25400</xdr:colOff>
      <xdr:row>39</xdr:row>
      <xdr:rowOff>118835</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3987800" y="6261100"/>
          <a:ext cx="838200" cy="544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45555</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389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73478</xdr:rowOff>
    </xdr:from>
    <xdr:to>
      <xdr:col>24</xdr:col>
      <xdr:colOff>76200</xdr:colOff>
      <xdr:row>38</xdr:row>
      <xdr:rowOff>3628</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417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31750</xdr:rowOff>
    </xdr:from>
    <xdr:to>
      <xdr:col>19</xdr:col>
      <xdr:colOff>187325</xdr:colOff>
      <xdr:row>39</xdr:row>
      <xdr:rowOff>118835</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718300"/>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38</xdr:row>
      <xdr:rowOff>76200</xdr:rowOff>
    </xdr:from>
    <xdr:to>
      <xdr:col>20</xdr:col>
      <xdr:colOff>38100</xdr:colOff>
      <xdr:row>39</xdr:row>
      <xdr:rowOff>6350</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59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16527</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360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31750</xdr:rowOff>
    </xdr:from>
    <xdr:to>
      <xdr:col>15</xdr:col>
      <xdr:colOff>98425</xdr:colOff>
      <xdr:row>40</xdr:row>
      <xdr:rowOff>99785</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6718300"/>
          <a:ext cx="889000" cy="239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127907</xdr:rowOff>
    </xdr:from>
    <xdr:to>
      <xdr:col>15</xdr:col>
      <xdr:colOff>149225</xdr:colOff>
      <xdr:row>38</xdr:row>
      <xdr:rowOff>58057</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471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68234</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240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40</xdr:row>
      <xdr:rowOff>56243</xdr:rowOff>
    </xdr:from>
    <xdr:to>
      <xdr:col>11</xdr:col>
      <xdr:colOff>9525</xdr:colOff>
      <xdr:row>40</xdr:row>
      <xdr:rowOff>99785</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6914243"/>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138793</xdr:rowOff>
    </xdr:from>
    <xdr:to>
      <xdr:col>11</xdr:col>
      <xdr:colOff>60325</xdr:colOff>
      <xdr:row>38</xdr:row>
      <xdr:rowOff>68943</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48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79120</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251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106136</xdr:rowOff>
    </xdr:from>
    <xdr:to>
      <xdr:col>6</xdr:col>
      <xdr:colOff>171450</xdr:colOff>
      <xdr:row>38</xdr:row>
      <xdr:rowOff>36286</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449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46463</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218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38100</xdr:rowOff>
    </xdr:from>
    <xdr:to>
      <xdr:col>24</xdr:col>
      <xdr:colOff>76200</xdr:colOff>
      <xdr:row>36</xdr:row>
      <xdr:rowOff>139700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54627</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68035</xdr:rowOff>
    </xdr:from>
    <xdr:to>
      <xdr:col>20</xdr:col>
      <xdr:colOff>38100</xdr:colOff>
      <xdr:row>39</xdr:row>
      <xdr:rowOff>169635</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754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154412</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840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152400</xdr:rowOff>
    </xdr:from>
    <xdr:to>
      <xdr:col>15</xdr:col>
      <xdr:colOff>149225</xdr:colOff>
      <xdr:row>39</xdr:row>
      <xdr:rowOff>82550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66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67327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75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40</xdr:row>
      <xdr:rowOff>48985</xdr:rowOff>
    </xdr:from>
    <xdr:to>
      <xdr:col>11</xdr:col>
      <xdr:colOff>60325</xdr:colOff>
      <xdr:row>40</xdr:row>
      <xdr:rowOff>150585</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90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135362</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99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40</xdr:row>
      <xdr:rowOff>5443</xdr:rowOff>
    </xdr:from>
    <xdr:to>
      <xdr:col>6</xdr:col>
      <xdr:colOff>171450</xdr:colOff>
      <xdr:row>40</xdr:row>
      <xdr:rowOff>107043</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863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91820</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949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令和２年度と比較し</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ポイント減少し、類似団体平均より低い結果となった。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今後は、類似団体平均以下の抑制を維持できるよう事務内容の改善見直しや、指定管理方式の見直し検討及び民間委託化など、事務事業の効率化を更に進め、経費の縮減に努める。</a:t>
          </a:r>
          <a:endParaRPr kumimoji="1" lang="en-US" altLang="ja-JP" sz="1300" b="1" i="0" u="none" strike="noStrike" kern="0" cap="none" spc="0" normalizeH="0" baseline="0" noProof="0">
            <a:ln>
              <a:noFill/>
            </a:ln>
            <a:solidFill>
              <a:srgbClr val="0070C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20" name="物件費グラフ枠">
          <a:extLst>
            <a:ext uri="{FF2B5EF4-FFF2-40B4-BE49-F238E27FC236}">
              <a16:creationId xmlns:a16="http://schemas.microsoft.com/office/drawing/2014/main" id="{00000000-0008-0000-0400-000078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15</xdr:row>
      <xdr:rowOff>1270</xdr:rowOff>
    </xdr:from>
    <xdr:to>
      <xdr:col>82</xdr:col>
      <xdr:colOff>107950</xdr:colOff>
      <xdr:row>20</xdr:row>
      <xdr:rowOff>72136</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flipV="1">
          <a:off x="16510000" y="2573020"/>
          <a:ext cx="0" cy="928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44213</xdr:rowOff>
    </xdr:from>
    <xdr:ext cx="762000" cy="259045"/>
    <xdr:sp macro="" textlink="">
      <xdr:nvSpPr>
        <xdr:cNvPr id="122" name="物件費最小値テキスト">
          <a:extLst>
            <a:ext uri="{FF2B5EF4-FFF2-40B4-BE49-F238E27FC236}">
              <a16:creationId xmlns:a16="http://schemas.microsoft.com/office/drawing/2014/main" id="{00000000-0008-0000-0400-00007A000000}"/>
            </a:ext>
          </a:extLst>
        </xdr:cNvPr>
        <xdr:cNvSpPr txBox="1"/>
      </xdr:nvSpPr>
      <xdr:spPr>
        <a:xfrm>
          <a:off x="16598900" y="3473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72136</xdr:rowOff>
    </xdr:from>
    <xdr:to>
      <xdr:col>82</xdr:col>
      <xdr:colOff>196850</xdr:colOff>
      <xdr:row>20</xdr:row>
      <xdr:rowOff>72136</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3501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87647</xdr:rowOff>
    </xdr:from>
    <xdr:ext cx="762000" cy="259045"/>
    <xdr:sp macro="" textlink="">
      <xdr:nvSpPr>
        <xdr:cNvPr id="124" name="物件費最大値テキスト">
          <a:extLst>
            <a:ext uri="{FF2B5EF4-FFF2-40B4-BE49-F238E27FC236}">
              <a16:creationId xmlns:a16="http://schemas.microsoft.com/office/drawing/2014/main" id="{00000000-0008-0000-0400-00007C000000}"/>
            </a:ext>
          </a:extLst>
        </xdr:cNvPr>
        <xdr:cNvSpPr txBox="1"/>
      </xdr:nvSpPr>
      <xdr:spPr>
        <a:xfrm>
          <a:off x="16598900" y="231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15</xdr:row>
      <xdr:rowOff>1270</xdr:rowOff>
    </xdr:from>
    <xdr:to>
      <xdr:col>82</xdr:col>
      <xdr:colOff>196850</xdr:colOff>
      <xdr:row>15</xdr:row>
      <xdr:rowOff>1270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6421100" y="257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69850</xdr:rowOff>
    </xdr:from>
    <xdr:to>
      <xdr:col>82</xdr:col>
      <xdr:colOff>107950</xdr:colOff>
      <xdr:row>16</xdr:row>
      <xdr:rowOff>30988</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5671800" y="2641600"/>
          <a:ext cx="8382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93997</xdr:rowOff>
    </xdr:from>
    <xdr:ext cx="762000" cy="259045"/>
    <xdr:sp macro="" textlink="">
      <xdr:nvSpPr>
        <xdr:cNvPr id="127" name="物件費平均値テキスト">
          <a:extLst>
            <a:ext uri="{FF2B5EF4-FFF2-40B4-BE49-F238E27FC236}">
              <a16:creationId xmlns:a16="http://schemas.microsoft.com/office/drawing/2014/main" id="{00000000-0008-0000-0400-00007F000000}"/>
            </a:ext>
          </a:extLst>
        </xdr:cNvPr>
        <xdr:cNvSpPr txBox="1"/>
      </xdr:nvSpPr>
      <xdr:spPr>
        <a:xfrm>
          <a:off x="16598900" y="2837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121920</xdr:rowOff>
    </xdr:from>
    <xdr:to>
      <xdr:col>82</xdr:col>
      <xdr:colOff>158750</xdr:colOff>
      <xdr:row>17</xdr:row>
      <xdr:rowOff>52070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6459200" y="286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30988</xdr:rowOff>
    </xdr:from>
    <xdr:to>
      <xdr:col>78</xdr:col>
      <xdr:colOff>69850</xdr:colOff>
      <xdr:row>17</xdr:row>
      <xdr:rowOff>92710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4782800" y="2774188"/>
          <a:ext cx="889000" cy="233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158496</xdr:rowOff>
    </xdr:from>
    <xdr:to>
      <xdr:col>78</xdr:col>
      <xdr:colOff>120650</xdr:colOff>
      <xdr:row>17</xdr:row>
      <xdr:rowOff>88646</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5621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73423</xdr:rowOff>
    </xdr:from>
    <xdr:ext cx="7366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5290800" y="2988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92710</xdr:rowOff>
    </xdr:from>
    <xdr:to>
      <xdr:col>73</xdr:col>
      <xdr:colOff>180975</xdr:colOff>
      <xdr:row>17</xdr:row>
      <xdr:rowOff>124714</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3893800" y="300736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64770</xdr:rowOff>
    </xdr:from>
    <xdr:to>
      <xdr:col>74</xdr:col>
      <xdr:colOff>31750</xdr:colOff>
      <xdr:row>17</xdr:row>
      <xdr:rowOff>166370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47320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151147</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4401800" y="306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28702</xdr:rowOff>
    </xdr:from>
    <xdr:to>
      <xdr:col>69</xdr:col>
      <xdr:colOff>92075</xdr:colOff>
      <xdr:row>17</xdr:row>
      <xdr:rowOff>124714</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004800" y="2943352"/>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73914</xdr:rowOff>
    </xdr:from>
    <xdr:to>
      <xdr:col>69</xdr:col>
      <xdr:colOff>142875</xdr:colOff>
      <xdr:row>18</xdr:row>
      <xdr:rowOff>4064</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3843000" y="2988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14241</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3512800" y="2757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55626</xdr:rowOff>
    </xdr:from>
    <xdr:to>
      <xdr:col>65</xdr:col>
      <xdr:colOff>53975</xdr:colOff>
      <xdr:row>17</xdr:row>
      <xdr:rowOff>157226</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2954000" y="2970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142003</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623800" y="3056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19050</xdr:rowOff>
    </xdr:from>
    <xdr:to>
      <xdr:col>82</xdr:col>
      <xdr:colOff>158750</xdr:colOff>
      <xdr:row>15</xdr:row>
      <xdr:rowOff>120650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6459200" y="259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99077</xdr:rowOff>
    </xdr:from>
    <xdr:ext cx="762000" cy="259045"/>
    <xdr:sp macro="" textlink="">
      <xdr:nvSpPr>
        <xdr:cNvPr id="146" name="物件費該当値テキスト">
          <a:extLst>
            <a:ext uri="{FF2B5EF4-FFF2-40B4-BE49-F238E27FC236}">
              <a16:creationId xmlns:a16="http://schemas.microsoft.com/office/drawing/2014/main" id="{00000000-0008-0000-0400-000092000000}"/>
            </a:ext>
          </a:extLst>
        </xdr:cNvPr>
        <xdr:cNvSpPr txBox="1"/>
      </xdr:nvSpPr>
      <xdr:spPr>
        <a:xfrm>
          <a:off x="16598900" y="249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151638</xdr:rowOff>
    </xdr:from>
    <xdr:to>
      <xdr:col>78</xdr:col>
      <xdr:colOff>120650</xdr:colOff>
      <xdr:row>16</xdr:row>
      <xdr:rowOff>81788</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5621000" y="2723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91965</xdr:rowOff>
    </xdr:from>
    <xdr:ext cx="7366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5290800" y="2492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41910</xdr:rowOff>
    </xdr:from>
    <xdr:to>
      <xdr:col>74</xdr:col>
      <xdr:colOff>31750</xdr:colOff>
      <xdr:row>17</xdr:row>
      <xdr:rowOff>143510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4732000" y="295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153687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4401800" y="2725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73914</xdr:rowOff>
    </xdr:from>
    <xdr:to>
      <xdr:col>69</xdr:col>
      <xdr:colOff>142875</xdr:colOff>
      <xdr:row>18</xdr:row>
      <xdr:rowOff>4064</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3843000" y="2988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160291</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3512800" y="3074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149352</xdr:rowOff>
    </xdr:from>
    <xdr:to>
      <xdr:col>65</xdr:col>
      <xdr:colOff>53975</xdr:colOff>
      <xdr:row>17</xdr:row>
      <xdr:rowOff>79502</xdr:rowOff>
    </xdr:to>
    <xdr:sp macro="" textlink="">
      <xdr:nvSpPr>
        <xdr:cNvPr id="153" name="楕円 152">
          <a:extLst>
            <a:ext uri="{FF2B5EF4-FFF2-40B4-BE49-F238E27FC236}">
              <a16:creationId xmlns:a16="http://schemas.microsoft.com/office/drawing/2014/main" id="{00000000-0008-0000-0400-000099000000}"/>
            </a:ext>
          </a:extLst>
        </xdr:cNvPr>
        <xdr:cNvSpPr/>
      </xdr:nvSpPr>
      <xdr:spPr>
        <a:xfrm>
          <a:off x="12954000" y="289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89679</xdr:rowOff>
    </xdr:from>
    <xdr:ext cx="762000" cy="259045"/>
    <xdr:sp macro="" textlink="">
      <xdr:nvSpPr>
        <xdr:cNvPr id="154" name="テキスト ボックス 153">
          <a:extLst>
            <a:ext uri="{FF2B5EF4-FFF2-40B4-BE49-F238E27FC236}">
              <a16:creationId xmlns:a16="http://schemas.microsoft.com/office/drawing/2014/main" id="{00000000-0008-0000-0400-00009A000000}"/>
            </a:ext>
          </a:extLst>
        </xdr:cNvPr>
        <xdr:cNvSpPr txBox="1"/>
      </xdr:nvSpPr>
      <xdr:spPr>
        <a:xfrm>
          <a:off x="12623800" y="2661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類似団体平均より低い水準にある。今後も適正な給付に努めていきたい。</a:t>
          </a:r>
        </a:p>
      </xdr:txBody>
    </xdr:sp>
    <xdr:clientData/>
  </xdr:twoCellAnchor>
  <xdr:oneCellAnchor>
    <xdr:from>
      <xdr:col>3</xdr:col>
      <xdr:colOff>123825</xdr:colOff>
      <xdr:row>49</xdr:row>
      <xdr:rowOff>107950</xdr:rowOff>
    </xdr:from>
    <xdr:ext cx="298543" cy="225703"/>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35560</xdr:rowOff>
    </xdr:from>
    <xdr:to>
      <xdr:col>24</xdr:col>
      <xdr:colOff>25400</xdr:colOff>
      <xdr:row>62</xdr:row>
      <xdr:rowOff>12700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29386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121937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9037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35560</xdr:rowOff>
    </xdr:from>
    <xdr:to>
      <xdr:col>24</xdr:col>
      <xdr:colOff>114300</xdr:colOff>
      <xdr:row>54</xdr:row>
      <xdr:rowOff>35560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293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115570</xdr:rowOff>
    </xdr:from>
    <xdr:to>
      <xdr:col>24</xdr:col>
      <xdr:colOff>25400</xdr:colOff>
      <xdr:row>56</xdr:row>
      <xdr:rowOff>12700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flipV="1">
          <a:off x="3987800" y="954532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93997</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695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121920</xdr:rowOff>
    </xdr:from>
    <xdr:to>
      <xdr:col>24</xdr:col>
      <xdr:colOff>76200</xdr:colOff>
      <xdr:row>57</xdr:row>
      <xdr:rowOff>52070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138430</xdr:rowOff>
    </xdr:from>
    <xdr:to>
      <xdr:col>19</xdr:col>
      <xdr:colOff>187325</xdr:colOff>
      <xdr:row>56</xdr:row>
      <xdr:rowOff>12700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3098800" y="95681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144780</xdr:rowOff>
    </xdr:from>
    <xdr:to>
      <xdr:col>20</xdr:col>
      <xdr:colOff>38100</xdr:colOff>
      <xdr:row>57</xdr:row>
      <xdr:rowOff>74930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59707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832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138430</xdr:rowOff>
    </xdr:from>
    <xdr:to>
      <xdr:col>15</xdr:col>
      <xdr:colOff>98425</xdr:colOff>
      <xdr:row>56</xdr:row>
      <xdr:rowOff>12700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2209800" y="95681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64770</xdr:rowOff>
    </xdr:from>
    <xdr:to>
      <xdr:col>15</xdr:col>
      <xdr:colOff>149225</xdr:colOff>
      <xdr:row>57</xdr:row>
      <xdr:rowOff>166370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151147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115570</xdr:rowOff>
    </xdr:from>
    <xdr:to>
      <xdr:col>11</xdr:col>
      <xdr:colOff>9525</xdr:colOff>
      <xdr:row>56</xdr:row>
      <xdr:rowOff>12700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1320800" y="95453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41910</xdr:rowOff>
    </xdr:from>
    <xdr:to>
      <xdr:col>11</xdr:col>
      <xdr:colOff>60325</xdr:colOff>
      <xdr:row>57</xdr:row>
      <xdr:rowOff>143510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128287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41910</xdr:rowOff>
    </xdr:from>
    <xdr:to>
      <xdr:col>6</xdr:col>
      <xdr:colOff>171450</xdr:colOff>
      <xdr:row>57</xdr:row>
      <xdr:rowOff>143510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128287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64770</xdr:rowOff>
    </xdr:from>
    <xdr:to>
      <xdr:col>24</xdr:col>
      <xdr:colOff>76200</xdr:colOff>
      <xdr:row>55</xdr:row>
      <xdr:rowOff>166370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49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81297</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33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133350</xdr:rowOff>
    </xdr:from>
    <xdr:to>
      <xdr:col>20</xdr:col>
      <xdr:colOff>38100</xdr:colOff>
      <xdr:row>56</xdr:row>
      <xdr:rowOff>63500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73677</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87630</xdr:rowOff>
    </xdr:from>
    <xdr:to>
      <xdr:col>15</xdr:col>
      <xdr:colOff>149225</xdr:colOff>
      <xdr:row>56</xdr:row>
      <xdr:rowOff>17780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27957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928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133350</xdr:rowOff>
    </xdr:from>
    <xdr:to>
      <xdr:col>11</xdr:col>
      <xdr:colOff>60325</xdr:colOff>
      <xdr:row>56</xdr:row>
      <xdr:rowOff>63500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73677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64770</xdr:rowOff>
    </xdr:from>
    <xdr:to>
      <xdr:col>6</xdr:col>
      <xdr:colOff>171450</xdr:colOff>
      <xdr:row>55</xdr:row>
      <xdr:rowOff>166370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949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5097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926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令和２年度比で</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3.7</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ポイントの減となり、類似団体平均を下回る結果になった。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特別豪雪地帯の指定を受ける当町は、除雪経費がかさむことから維持補修費を押し上げており、結果として経常収支比率が類似団体を上回ることが多く、当該経費の抑制が今後の課題となっている。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6" name="その他グラフ枠">
          <a:extLst>
            <a:ext uri="{FF2B5EF4-FFF2-40B4-BE49-F238E27FC236}">
              <a16:creationId xmlns:a16="http://schemas.microsoft.com/office/drawing/2014/main" id="{00000000-0008-0000-0400-0000EC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156718</xdr:rowOff>
    </xdr:from>
    <xdr:to>
      <xdr:col>82</xdr:col>
      <xdr:colOff>107950</xdr:colOff>
      <xdr:row>59</xdr:row>
      <xdr:rowOff>78994</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flipV="1">
          <a:off x="16510000" y="9243568"/>
          <a:ext cx="0" cy="950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51071</xdr:rowOff>
    </xdr:from>
    <xdr:ext cx="762000" cy="259045"/>
    <xdr:sp macro="" textlink="">
      <xdr:nvSpPr>
        <xdr:cNvPr id="238" name="その他最小値テキスト">
          <a:extLst>
            <a:ext uri="{FF2B5EF4-FFF2-40B4-BE49-F238E27FC236}">
              <a16:creationId xmlns:a16="http://schemas.microsoft.com/office/drawing/2014/main" id="{00000000-0008-0000-0400-0000EE000000}"/>
            </a:ext>
          </a:extLst>
        </xdr:cNvPr>
        <xdr:cNvSpPr txBox="1"/>
      </xdr:nvSpPr>
      <xdr:spPr>
        <a:xfrm>
          <a:off x="16598900" y="10166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78994</xdr:rowOff>
    </xdr:from>
    <xdr:to>
      <xdr:col>82</xdr:col>
      <xdr:colOff>196850</xdr:colOff>
      <xdr:row>59</xdr:row>
      <xdr:rowOff>78994</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6421100" y="10194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71645</xdr:rowOff>
    </xdr:from>
    <xdr:ext cx="762000" cy="259045"/>
    <xdr:sp macro="" textlink="">
      <xdr:nvSpPr>
        <xdr:cNvPr id="240" name="その他最大値テキスト">
          <a:extLst>
            <a:ext uri="{FF2B5EF4-FFF2-40B4-BE49-F238E27FC236}">
              <a16:creationId xmlns:a16="http://schemas.microsoft.com/office/drawing/2014/main" id="{00000000-0008-0000-0400-0000F0000000}"/>
            </a:ext>
          </a:extLst>
        </xdr:cNvPr>
        <xdr:cNvSpPr txBox="1"/>
      </xdr:nvSpPr>
      <xdr:spPr>
        <a:xfrm>
          <a:off x="16598900" y="8987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156718</xdr:rowOff>
    </xdr:from>
    <xdr:to>
      <xdr:col>82</xdr:col>
      <xdr:colOff>196850</xdr:colOff>
      <xdr:row>53</xdr:row>
      <xdr:rowOff>156718</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9243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37846</xdr:rowOff>
    </xdr:from>
    <xdr:to>
      <xdr:col>82</xdr:col>
      <xdr:colOff>107950</xdr:colOff>
      <xdr:row>56</xdr:row>
      <xdr:rowOff>35560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5671800" y="9467596"/>
          <a:ext cx="838200" cy="16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16273</xdr:rowOff>
    </xdr:from>
    <xdr:ext cx="762000" cy="259045"/>
    <xdr:sp macro="" textlink="">
      <xdr:nvSpPr>
        <xdr:cNvPr id="243" name="その他平均値テキスト">
          <a:extLst>
            <a:ext uri="{FF2B5EF4-FFF2-40B4-BE49-F238E27FC236}">
              <a16:creationId xmlns:a16="http://schemas.microsoft.com/office/drawing/2014/main" id="{00000000-0008-0000-0400-0000F3000000}"/>
            </a:ext>
          </a:extLst>
        </xdr:cNvPr>
        <xdr:cNvSpPr txBox="1"/>
      </xdr:nvSpPr>
      <xdr:spPr>
        <a:xfrm>
          <a:off x="16598900" y="96174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44196</xdr:rowOff>
    </xdr:from>
    <xdr:to>
      <xdr:col>82</xdr:col>
      <xdr:colOff>158750</xdr:colOff>
      <xdr:row>56</xdr:row>
      <xdr:rowOff>145796</xdr:rowOff>
    </xdr:to>
    <xdr:sp macro="" textlink="">
      <xdr:nvSpPr>
        <xdr:cNvPr id="244" name="フローチャート: 判断 243">
          <a:extLst>
            <a:ext uri="{FF2B5EF4-FFF2-40B4-BE49-F238E27FC236}">
              <a16:creationId xmlns:a16="http://schemas.microsoft.com/office/drawing/2014/main" id="{00000000-0008-0000-0400-0000F4000000}"/>
            </a:ext>
          </a:extLst>
        </xdr:cNvPr>
        <xdr:cNvSpPr/>
      </xdr:nvSpPr>
      <xdr:spPr>
        <a:xfrm>
          <a:off x="16459200" y="964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35560</xdr:rowOff>
    </xdr:from>
    <xdr:to>
      <xdr:col>78</xdr:col>
      <xdr:colOff>69850</xdr:colOff>
      <xdr:row>57</xdr:row>
      <xdr:rowOff>33274</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flipV="1">
          <a:off x="14782800" y="9636760"/>
          <a:ext cx="889000" cy="16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89916</xdr:rowOff>
    </xdr:from>
    <xdr:to>
      <xdr:col>78</xdr:col>
      <xdr:colOff>120650</xdr:colOff>
      <xdr:row>57</xdr:row>
      <xdr:rowOff>20066</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5621000" y="9691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4843</xdr:rowOff>
    </xdr:from>
    <xdr:ext cx="736600" cy="259045"/>
    <xdr:sp macro="" textlink="">
      <xdr:nvSpPr>
        <xdr:cNvPr id="247" name="テキスト ボックス 246">
          <a:extLst>
            <a:ext uri="{FF2B5EF4-FFF2-40B4-BE49-F238E27FC236}">
              <a16:creationId xmlns:a16="http://schemas.microsoft.com/office/drawing/2014/main" id="{00000000-0008-0000-0400-0000F7000000}"/>
            </a:ext>
          </a:extLst>
        </xdr:cNvPr>
        <xdr:cNvSpPr txBox="1"/>
      </xdr:nvSpPr>
      <xdr:spPr>
        <a:xfrm>
          <a:off x="15290800" y="9777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33274</xdr:rowOff>
    </xdr:from>
    <xdr:to>
      <xdr:col>73</xdr:col>
      <xdr:colOff>180975</xdr:colOff>
      <xdr:row>57</xdr:row>
      <xdr:rowOff>37846</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3893800" y="980592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99060</xdr:rowOff>
    </xdr:from>
    <xdr:to>
      <xdr:col>74</xdr:col>
      <xdr:colOff>31750</xdr:colOff>
      <xdr:row>57</xdr:row>
      <xdr:rowOff>29210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4732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39387</xdr:rowOff>
    </xdr:from>
    <xdr:ext cx="7620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4401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37846</xdr:rowOff>
    </xdr:from>
    <xdr:to>
      <xdr:col>69</xdr:col>
      <xdr:colOff>92075</xdr:colOff>
      <xdr:row>57</xdr:row>
      <xdr:rowOff>69850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3004800" y="981049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94488</xdr:rowOff>
    </xdr:from>
    <xdr:to>
      <xdr:col>69</xdr:col>
      <xdr:colOff>142875</xdr:colOff>
      <xdr:row>57</xdr:row>
      <xdr:rowOff>24638</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3843000" y="9695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34815</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3512800" y="9464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112776</xdr:rowOff>
    </xdr:from>
    <xdr:to>
      <xdr:col>65</xdr:col>
      <xdr:colOff>53975</xdr:colOff>
      <xdr:row>57</xdr:row>
      <xdr:rowOff>42926</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2954000" y="9713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53103</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2623800" y="9482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158496</xdr:rowOff>
    </xdr:from>
    <xdr:to>
      <xdr:col>82</xdr:col>
      <xdr:colOff>158750</xdr:colOff>
      <xdr:row>55</xdr:row>
      <xdr:rowOff>88646</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6459200" y="9416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3573</xdr:rowOff>
    </xdr:from>
    <xdr:ext cx="762000" cy="259045"/>
    <xdr:sp macro="" textlink="">
      <xdr:nvSpPr>
        <xdr:cNvPr id="262" name="その他該当値テキスト">
          <a:extLst>
            <a:ext uri="{FF2B5EF4-FFF2-40B4-BE49-F238E27FC236}">
              <a16:creationId xmlns:a16="http://schemas.microsoft.com/office/drawing/2014/main" id="{00000000-0008-0000-0400-000006010000}"/>
            </a:ext>
          </a:extLst>
        </xdr:cNvPr>
        <xdr:cNvSpPr txBox="1"/>
      </xdr:nvSpPr>
      <xdr:spPr>
        <a:xfrm>
          <a:off x="16598900" y="9261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156210</xdr:rowOff>
    </xdr:from>
    <xdr:to>
      <xdr:col>78</xdr:col>
      <xdr:colOff>120650</xdr:colOff>
      <xdr:row>56</xdr:row>
      <xdr:rowOff>86360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5621000" y="958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96537</xdr:rowOff>
    </xdr:from>
    <xdr:ext cx="7366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290800" y="9354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153924</xdr:rowOff>
    </xdr:from>
    <xdr:to>
      <xdr:col>74</xdr:col>
      <xdr:colOff>31750</xdr:colOff>
      <xdr:row>57</xdr:row>
      <xdr:rowOff>84074</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4732000" y="9755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68851</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4401800" y="9841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158496</xdr:rowOff>
    </xdr:from>
    <xdr:to>
      <xdr:col>69</xdr:col>
      <xdr:colOff>142875</xdr:colOff>
      <xdr:row>57</xdr:row>
      <xdr:rowOff>88646</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3843000" y="9759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73423</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512800" y="9846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19050</xdr:rowOff>
    </xdr:from>
    <xdr:to>
      <xdr:col>65</xdr:col>
      <xdr:colOff>53975</xdr:colOff>
      <xdr:row>57</xdr:row>
      <xdr:rowOff>120650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2954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105427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2623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以前は類似団体平均から乖離しており、高い水準となっていたが、平成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年度は類似団体平均に近づけることができた。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今年度は、前年度と比較して</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1.0</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ポイント減少して類似団体平均より低い結果となった。　</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今後は、補助金・負担金等の見直しを更に推進し、類似団体平均以下の抑制を維持できるように努める。</a:t>
          </a:r>
        </a:p>
      </xdr:txBody>
    </xdr:sp>
    <xdr:clientData/>
  </xdr:twoCellAnchor>
  <xdr:oneCellAnchor>
    <xdr:from>
      <xdr:col>62</xdr:col>
      <xdr:colOff>6350</xdr:colOff>
      <xdr:row>29</xdr:row>
      <xdr:rowOff>107950</xdr:rowOff>
    </xdr:from>
    <xdr:ext cx="298543" cy="225703"/>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135164</xdr:rowOff>
    </xdr:from>
    <xdr:to>
      <xdr:col>82</xdr:col>
      <xdr:colOff>107950</xdr:colOff>
      <xdr:row>41</xdr:row>
      <xdr:rowOff>17599</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793014"/>
          <a:ext cx="0" cy="1254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161126</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7019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17599</xdr:rowOff>
    </xdr:from>
    <xdr:to>
      <xdr:col>82</xdr:col>
      <xdr:colOff>196850</xdr:colOff>
      <xdr:row>41</xdr:row>
      <xdr:rowOff>17599</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7047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50091</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53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135164</xdr:rowOff>
    </xdr:from>
    <xdr:to>
      <xdr:col>82</xdr:col>
      <xdr:colOff>196850</xdr:colOff>
      <xdr:row>33</xdr:row>
      <xdr:rowOff>135164</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793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25763</xdr:rowOff>
    </xdr:from>
    <xdr:to>
      <xdr:col>82</xdr:col>
      <xdr:colOff>107950</xdr:colOff>
      <xdr:row>36</xdr:row>
      <xdr:rowOff>91077</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5671800" y="6197963"/>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123388</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2955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151311</xdr:rowOff>
    </xdr:from>
    <xdr:to>
      <xdr:col>82</xdr:col>
      <xdr:colOff>158750</xdr:colOff>
      <xdr:row>37</xdr:row>
      <xdr:rowOff>81461</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323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91077</xdr:rowOff>
    </xdr:from>
    <xdr:to>
      <xdr:col>78</xdr:col>
      <xdr:colOff>69850</xdr:colOff>
      <xdr:row>37</xdr:row>
      <xdr:rowOff>4536</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4782800" y="6263277"/>
          <a:ext cx="889000" cy="84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12519</xdr:rowOff>
    </xdr:from>
    <xdr:to>
      <xdr:col>78</xdr:col>
      <xdr:colOff>120650</xdr:colOff>
      <xdr:row>37</xdr:row>
      <xdr:rowOff>114119</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356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98896</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4425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4536</xdr:rowOff>
    </xdr:from>
    <xdr:to>
      <xdr:col>73</xdr:col>
      <xdr:colOff>180975</xdr:colOff>
      <xdr:row>37</xdr:row>
      <xdr:rowOff>50256</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3893800" y="634818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12519</xdr:rowOff>
    </xdr:from>
    <xdr:to>
      <xdr:col>74</xdr:col>
      <xdr:colOff>31750</xdr:colOff>
      <xdr:row>37</xdr:row>
      <xdr:rowOff>114119</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356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98896</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442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50256</xdr:rowOff>
    </xdr:from>
    <xdr:to>
      <xdr:col>69</xdr:col>
      <xdr:colOff>92075</xdr:colOff>
      <xdr:row>37</xdr:row>
      <xdr:rowOff>102507</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004800" y="6393906"/>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170906</xdr:rowOff>
    </xdr:from>
    <xdr:to>
      <xdr:col>69</xdr:col>
      <xdr:colOff>142875</xdr:colOff>
      <xdr:row>37</xdr:row>
      <xdr:rowOff>101056</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343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111233</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111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164374</xdr:rowOff>
    </xdr:from>
    <xdr:to>
      <xdr:col>65</xdr:col>
      <xdr:colOff>53975</xdr:colOff>
      <xdr:row>37</xdr:row>
      <xdr:rowOff>94524</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336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104701</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105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146413</xdr:rowOff>
    </xdr:from>
    <xdr:to>
      <xdr:col>82</xdr:col>
      <xdr:colOff>158750</xdr:colOff>
      <xdr:row>36</xdr:row>
      <xdr:rowOff>76563</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147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162940</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5992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40277</xdr:rowOff>
    </xdr:from>
    <xdr:to>
      <xdr:col>78</xdr:col>
      <xdr:colOff>120650</xdr:colOff>
      <xdr:row>36</xdr:row>
      <xdr:rowOff>141877</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212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152054</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59813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125186</xdr:rowOff>
    </xdr:from>
    <xdr:to>
      <xdr:col>74</xdr:col>
      <xdr:colOff>31750</xdr:colOff>
      <xdr:row>37</xdr:row>
      <xdr:rowOff>55336</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297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65513</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606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170906</xdr:rowOff>
    </xdr:from>
    <xdr:to>
      <xdr:col>69</xdr:col>
      <xdr:colOff>142875</xdr:colOff>
      <xdr:row>37</xdr:row>
      <xdr:rowOff>101056</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343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85833</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6429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51707</xdr:rowOff>
    </xdr:from>
    <xdr:to>
      <xdr:col>65</xdr:col>
      <xdr:colOff>53975</xdr:colOff>
      <xdr:row>37</xdr:row>
      <xdr:rowOff>153307</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395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138084</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648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令和２年度と比較して、</a:t>
          </a:r>
          <a:r>
            <a:rPr kumimoji="1" lang="en-US"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0.8</a:t>
          </a:r>
          <a:r>
            <a:rPr kumimoji="1"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ポイント減少して</a:t>
          </a:r>
          <a:r>
            <a:rPr kumimoji="1" lang="en-US"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27.9</a:t>
          </a:r>
          <a:r>
            <a:rPr kumimoji="1"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％となり、類似団体と比較して高い状況にある。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平成</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17</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年以降公債費の額は、高い水準で推移し、経常収支比率上昇の大きな要因となっており、平成</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24</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年度以降は大型整備事業に投入した起債の元金償還も開始されたため、類似団体平均より高い水準のまま推移している。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今後も数年は高止まりが続くと思われることから、、事業計画の見直しも含めた新規地方債発行の抑制と、財政健全化計画の策定を行い適正な公債管理に努める。</a:t>
          </a: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a:extLst>
            <a:ext uri="{FF2B5EF4-FFF2-40B4-BE49-F238E27FC236}">
              <a16:creationId xmlns:a16="http://schemas.microsoft.com/office/drawing/2014/main" id="{00000000-0008-0000-0400-00006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69850</xdr:rowOff>
    </xdr:from>
    <xdr:to>
      <xdr:col>24</xdr:col>
      <xdr:colOff>25400</xdr:colOff>
      <xdr:row>81</xdr:row>
      <xdr:rowOff>138430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flipV="1">
          <a:off x="4826000" y="1258570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110507</xdr:rowOff>
    </xdr:from>
    <xdr:ext cx="762000" cy="259045"/>
    <xdr:sp macro="" textlink="">
      <xdr:nvSpPr>
        <xdr:cNvPr id="358" name="公債費最小値テキスト">
          <a:extLst>
            <a:ext uri="{FF2B5EF4-FFF2-40B4-BE49-F238E27FC236}">
              <a16:creationId xmlns:a16="http://schemas.microsoft.com/office/drawing/2014/main" id="{00000000-0008-0000-0400-000066010000}"/>
            </a:ext>
          </a:extLst>
        </xdr:cNvPr>
        <xdr:cNvSpPr txBox="1"/>
      </xdr:nvSpPr>
      <xdr:spPr>
        <a:xfrm>
          <a:off x="4914900" y="1399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138430</xdr:rowOff>
    </xdr:from>
    <xdr:to>
      <xdr:col>24</xdr:col>
      <xdr:colOff>114300</xdr:colOff>
      <xdr:row>81</xdr:row>
      <xdr:rowOff>138430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402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156227</xdr:rowOff>
    </xdr:from>
    <xdr:ext cx="762000" cy="259045"/>
    <xdr:sp macro="" textlink="">
      <xdr:nvSpPr>
        <xdr:cNvPr id="360" name="公債費最大値テキスト">
          <a:extLst>
            <a:ext uri="{FF2B5EF4-FFF2-40B4-BE49-F238E27FC236}">
              <a16:creationId xmlns:a16="http://schemas.microsoft.com/office/drawing/2014/main" id="{00000000-0008-0000-0400-000068010000}"/>
            </a:ext>
          </a:extLst>
        </xdr:cNvPr>
        <xdr:cNvSpPr txBox="1"/>
      </xdr:nvSpPr>
      <xdr:spPr>
        <a:xfrm>
          <a:off x="4914900" y="1232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69850</xdr:rowOff>
    </xdr:from>
    <xdr:to>
      <xdr:col>24</xdr:col>
      <xdr:colOff>114300</xdr:colOff>
      <xdr:row>73</xdr:row>
      <xdr:rowOff>69850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258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80</xdr:row>
      <xdr:rowOff>145287</xdr:rowOff>
    </xdr:from>
    <xdr:to>
      <xdr:col>24</xdr:col>
      <xdr:colOff>25400</xdr:colOff>
      <xdr:row>81</xdr:row>
      <xdr:rowOff>10413</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3987800" y="13861287"/>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53864</xdr:rowOff>
    </xdr:from>
    <xdr:ext cx="762000" cy="259045"/>
    <xdr:sp macro="" textlink="">
      <xdr:nvSpPr>
        <xdr:cNvPr id="363" name="公債費平均値テキスト">
          <a:extLst>
            <a:ext uri="{FF2B5EF4-FFF2-40B4-BE49-F238E27FC236}">
              <a16:creationId xmlns:a16="http://schemas.microsoft.com/office/drawing/2014/main" id="{00000000-0008-0000-0400-00006B010000}"/>
            </a:ext>
          </a:extLst>
        </xdr:cNvPr>
        <xdr:cNvSpPr txBox="1"/>
      </xdr:nvSpPr>
      <xdr:spPr>
        <a:xfrm>
          <a:off x="4914900" y="130840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37337</xdr:rowOff>
    </xdr:from>
    <xdr:to>
      <xdr:col>24</xdr:col>
      <xdr:colOff>76200</xdr:colOff>
      <xdr:row>77</xdr:row>
      <xdr:rowOff>138937</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47752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80</xdr:row>
      <xdr:rowOff>149861</xdr:rowOff>
    </xdr:from>
    <xdr:to>
      <xdr:col>19</xdr:col>
      <xdr:colOff>187325</xdr:colOff>
      <xdr:row>81</xdr:row>
      <xdr:rowOff>10413</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3098800" y="13865861"/>
          <a:ext cx="889000" cy="3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83058</xdr:rowOff>
    </xdr:from>
    <xdr:to>
      <xdr:col>20</xdr:col>
      <xdr:colOff>38100</xdr:colOff>
      <xdr:row>78</xdr:row>
      <xdr:rowOff>13208</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937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23385</xdr:rowOff>
    </xdr:from>
    <xdr:ext cx="7366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3606800" y="130535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165863</xdr:rowOff>
    </xdr:from>
    <xdr:to>
      <xdr:col>15</xdr:col>
      <xdr:colOff>98425</xdr:colOff>
      <xdr:row>80</xdr:row>
      <xdr:rowOff>149861</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2209800" y="13710413"/>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73913</xdr:rowOff>
    </xdr:from>
    <xdr:to>
      <xdr:col>15</xdr:col>
      <xdr:colOff>149225</xdr:colOff>
      <xdr:row>78</xdr:row>
      <xdr:rowOff>4063</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048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14240</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717800" y="13044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83565</xdr:rowOff>
    </xdr:from>
    <xdr:to>
      <xdr:col>11</xdr:col>
      <xdr:colOff>9525</xdr:colOff>
      <xdr:row>79</xdr:row>
      <xdr:rowOff>165863</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1320800" y="13628115"/>
          <a:ext cx="889000" cy="8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32765</xdr:rowOff>
    </xdr:from>
    <xdr:to>
      <xdr:col>11</xdr:col>
      <xdr:colOff>60325</xdr:colOff>
      <xdr:row>77</xdr:row>
      <xdr:rowOff>134365</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2159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144542</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828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55626</xdr:rowOff>
    </xdr:from>
    <xdr:to>
      <xdr:col>6</xdr:col>
      <xdr:colOff>171450</xdr:colOff>
      <xdr:row>77</xdr:row>
      <xdr:rowOff>157226</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12700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167403</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939800" y="13026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80</xdr:row>
      <xdr:rowOff>94487</xdr:rowOff>
    </xdr:from>
    <xdr:to>
      <xdr:col>24</xdr:col>
      <xdr:colOff>76200</xdr:colOff>
      <xdr:row>81</xdr:row>
      <xdr:rowOff>24637</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4775200" y="13810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80</xdr:row>
      <xdr:rowOff>66564</xdr:rowOff>
    </xdr:from>
    <xdr:ext cx="762000" cy="259045"/>
    <xdr:sp macro="" textlink="">
      <xdr:nvSpPr>
        <xdr:cNvPr id="382" name="公債費該当値テキスト">
          <a:extLst>
            <a:ext uri="{FF2B5EF4-FFF2-40B4-BE49-F238E27FC236}">
              <a16:creationId xmlns:a16="http://schemas.microsoft.com/office/drawing/2014/main" id="{00000000-0008-0000-0400-00007E010000}"/>
            </a:ext>
          </a:extLst>
        </xdr:cNvPr>
        <xdr:cNvSpPr txBox="1"/>
      </xdr:nvSpPr>
      <xdr:spPr>
        <a:xfrm>
          <a:off x="4914900" y="13782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80</xdr:row>
      <xdr:rowOff>131063</xdr:rowOff>
    </xdr:from>
    <xdr:to>
      <xdr:col>20</xdr:col>
      <xdr:colOff>38100</xdr:colOff>
      <xdr:row>81</xdr:row>
      <xdr:rowOff>61213</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937000" y="13847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81</xdr:row>
      <xdr:rowOff>45990</xdr:rowOff>
    </xdr:from>
    <xdr:ext cx="7366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606800" y="139334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80</xdr:row>
      <xdr:rowOff>99061</xdr:rowOff>
    </xdr:from>
    <xdr:to>
      <xdr:col>15</xdr:col>
      <xdr:colOff>149225</xdr:colOff>
      <xdr:row>81</xdr:row>
      <xdr:rowOff>29211</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048000" y="13815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81</xdr:row>
      <xdr:rowOff>13988</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717800" y="13901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115063</xdr:rowOff>
    </xdr:from>
    <xdr:to>
      <xdr:col>11</xdr:col>
      <xdr:colOff>60325</xdr:colOff>
      <xdr:row>80</xdr:row>
      <xdr:rowOff>45213</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2159000" y="13659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29990</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3745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32765</xdr:rowOff>
    </xdr:from>
    <xdr:to>
      <xdr:col>6</xdr:col>
      <xdr:colOff>171450</xdr:colOff>
      <xdr:row>79</xdr:row>
      <xdr:rowOff>134365</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1270000" y="1357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119142</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366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以前は、類似団体平均より高い水準となっていたが、近年は類似団体平均へ近づき令和</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年度においては、</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16.6</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ポイントの減となり、類似団体平均を大きく下回る結果になった。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今後も、数値の上昇を抑えるために、公債費以外の経常経費の抑制に努めなければならない。</a:t>
          </a:r>
        </a:p>
      </xdr:txBody>
    </xdr:sp>
    <xdr:clientData/>
  </xdr:twoCellAnchor>
  <xdr:oneCellAnchor>
    <xdr:from>
      <xdr:col>62</xdr:col>
      <xdr:colOff>6350</xdr:colOff>
      <xdr:row>69</xdr:row>
      <xdr:rowOff>107950</xdr:rowOff>
    </xdr:from>
    <xdr:ext cx="298543" cy="225703"/>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24130</xdr:rowOff>
    </xdr:from>
    <xdr:to>
      <xdr:col>82</xdr:col>
      <xdr:colOff>107950</xdr:colOff>
      <xdr:row>81</xdr:row>
      <xdr:rowOff>148227</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539980"/>
          <a:ext cx="0" cy="14956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120304</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4007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148227</xdr:rowOff>
    </xdr:from>
    <xdr:to>
      <xdr:col>82</xdr:col>
      <xdr:colOff>196850</xdr:colOff>
      <xdr:row>81</xdr:row>
      <xdr:rowOff>148227</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4035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110507</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24130</xdr:rowOff>
    </xdr:from>
    <xdr:to>
      <xdr:col>82</xdr:col>
      <xdr:colOff>196850</xdr:colOff>
      <xdr:row>73</xdr:row>
      <xdr:rowOff>24130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73</xdr:row>
      <xdr:rowOff>144962</xdr:rowOff>
    </xdr:from>
    <xdr:to>
      <xdr:col>82</xdr:col>
      <xdr:colOff>107950</xdr:colOff>
      <xdr:row>76</xdr:row>
      <xdr:rowOff>51888</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5671800" y="12660812"/>
          <a:ext cx="838200" cy="421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93997</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3124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121920</xdr:rowOff>
    </xdr:from>
    <xdr:to>
      <xdr:col>82</xdr:col>
      <xdr:colOff>158750</xdr:colOff>
      <xdr:row>77</xdr:row>
      <xdr:rowOff>52070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51888</xdr:rowOff>
    </xdr:from>
    <xdr:to>
      <xdr:col>78</xdr:col>
      <xdr:colOff>69850</xdr:colOff>
      <xdr:row>78</xdr:row>
      <xdr:rowOff>6169</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4782800" y="13082088"/>
          <a:ext cx="889000" cy="297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81099</xdr:rowOff>
    </xdr:from>
    <xdr:to>
      <xdr:col>78</xdr:col>
      <xdr:colOff>120650</xdr:colOff>
      <xdr:row>78</xdr:row>
      <xdr:rowOff>11249</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3282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167476</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33691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6169</xdr:rowOff>
    </xdr:from>
    <xdr:to>
      <xdr:col>73</xdr:col>
      <xdr:colOff>180975</xdr:colOff>
      <xdr:row>78</xdr:row>
      <xdr:rowOff>133531</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3893800" y="13379269"/>
          <a:ext cx="889000" cy="127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120287</xdr:rowOff>
    </xdr:from>
    <xdr:to>
      <xdr:col>74</xdr:col>
      <xdr:colOff>31750</xdr:colOff>
      <xdr:row>78</xdr:row>
      <xdr:rowOff>50437</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3321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60614</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3090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91077</xdr:rowOff>
    </xdr:from>
    <xdr:to>
      <xdr:col>69</xdr:col>
      <xdr:colOff>92075</xdr:colOff>
      <xdr:row>78</xdr:row>
      <xdr:rowOff>133531</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004800" y="13464177"/>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117021</xdr:rowOff>
    </xdr:from>
    <xdr:to>
      <xdr:col>69</xdr:col>
      <xdr:colOff>142875</xdr:colOff>
      <xdr:row>78</xdr:row>
      <xdr:rowOff>47171</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331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57348</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308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103958</xdr:rowOff>
    </xdr:from>
    <xdr:to>
      <xdr:col>65</xdr:col>
      <xdr:colOff>53975</xdr:colOff>
      <xdr:row>78</xdr:row>
      <xdr:rowOff>34108</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305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44285</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3074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73</xdr:row>
      <xdr:rowOff>94162</xdr:rowOff>
    </xdr:from>
    <xdr:to>
      <xdr:col>82</xdr:col>
      <xdr:colOff>158750</xdr:colOff>
      <xdr:row>74</xdr:row>
      <xdr:rowOff>24312</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2610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2739</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2518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1088</xdr:rowOff>
    </xdr:from>
    <xdr:to>
      <xdr:col>78</xdr:col>
      <xdr:colOff>120650</xdr:colOff>
      <xdr:row>76</xdr:row>
      <xdr:rowOff>102688</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3031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112865</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28001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126819</xdr:rowOff>
    </xdr:from>
    <xdr:to>
      <xdr:col>74</xdr:col>
      <xdr:colOff>31750</xdr:colOff>
      <xdr:row>78</xdr:row>
      <xdr:rowOff>56969</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3328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41746</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3414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82731</xdr:rowOff>
    </xdr:from>
    <xdr:to>
      <xdr:col>69</xdr:col>
      <xdr:colOff>142875</xdr:colOff>
      <xdr:row>79</xdr:row>
      <xdr:rowOff>12881</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3455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169108</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3542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40277</xdr:rowOff>
    </xdr:from>
    <xdr:to>
      <xdr:col>65</xdr:col>
      <xdr:colOff>53975</xdr:colOff>
      <xdr:row>78</xdr:row>
      <xdr:rowOff>141877</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3413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126654</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3499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福島県磐梯町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a:extLst>
            <a:ext uri="{FF2B5EF4-FFF2-40B4-BE49-F238E27FC236}">
              <a16:creationId xmlns:a16="http://schemas.microsoft.com/office/drawing/2014/main" id="{00000000-0008-0000-0500-000029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64579</xdr:rowOff>
    </xdr:from>
    <xdr:to>
      <xdr:col>29</xdr:col>
      <xdr:colOff>127000</xdr:colOff>
      <xdr:row>18</xdr:row>
      <xdr:rowOff>87789</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flipV="1">
          <a:off x="5651500" y="1998154"/>
          <a:ext cx="0" cy="122336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59866</xdr:rowOff>
    </xdr:from>
    <xdr:ext cx="762000" cy="259045"/>
    <xdr:sp macro="" textlink="">
      <xdr:nvSpPr>
        <xdr:cNvPr id="43" name="人口1人当たり決算額の推移最小値テキスト130">
          <a:extLst>
            <a:ext uri="{FF2B5EF4-FFF2-40B4-BE49-F238E27FC236}">
              <a16:creationId xmlns:a16="http://schemas.microsoft.com/office/drawing/2014/main" id="{00000000-0008-0000-0500-00002B000000}"/>
            </a:ext>
          </a:extLst>
        </xdr:cNvPr>
        <xdr:cNvSpPr txBox="1"/>
      </xdr:nvSpPr>
      <xdr:spPr>
        <a:xfrm>
          <a:off x="5740400" y="3193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87789</xdr:rowOff>
    </xdr:from>
    <xdr:to>
      <xdr:col>30</xdr:col>
      <xdr:colOff>25400</xdr:colOff>
      <xdr:row>18</xdr:row>
      <xdr:rowOff>87789</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5562600" y="322151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150956</xdr:rowOff>
    </xdr:from>
    <xdr:ext cx="762000" cy="259045"/>
    <xdr:sp macro="" textlink="">
      <xdr:nvSpPr>
        <xdr:cNvPr id="45" name="人口1人当たり決算額の推移最大値テキスト130">
          <a:extLst>
            <a:ext uri="{FF2B5EF4-FFF2-40B4-BE49-F238E27FC236}">
              <a16:creationId xmlns:a16="http://schemas.microsoft.com/office/drawing/2014/main" id="{00000000-0008-0000-0500-00002D000000}"/>
            </a:ext>
          </a:extLst>
        </xdr:cNvPr>
        <xdr:cNvSpPr txBox="1"/>
      </xdr:nvSpPr>
      <xdr:spPr>
        <a:xfrm>
          <a:off x="5740400" y="1741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648,139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64579</xdr:rowOff>
    </xdr:from>
    <xdr:to>
      <xdr:col>30</xdr:col>
      <xdr:colOff>25400</xdr:colOff>
      <xdr:row>11</xdr:row>
      <xdr:rowOff>64579</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199815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68609</xdr:rowOff>
    </xdr:from>
    <xdr:to>
      <xdr:col>29</xdr:col>
      <xdr:colOff>127000</xdr:colOff>
      <xdr:row>16</xdr:row>
      <xdr:rowOff>86626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003800" y="2859434"/>
          <a:ext cx="647700" cy="180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113660</xdr:rowOff>
    </xdr:from>
    <xdr:ext cx="762000" cy="259045"/>
    <xdr:sp macro="" textlink="">
      <xdr:nvSpPr>
        <xdr:cNvPr id="48" name="人口1人当たり決算額の推移平均値テキスト130">
          <a:extLst>
            <a:ext uri="{FF2B5EF4-FFF2-40B4-BE49-F238E27FC236}">
              <a16:creationId xmlns:a16="http://schemas.microsoft.com/office/drawing/2014/main" id="{00000000-0008-0000-0500-000030000000}"/>
            </a:ext>
          </a:extLst>
        </xdr:cNvPr>
        <xdr:cNvSpPr txBox="1"/>
      </xdr:nvSpPr>
      <xdr:spPr>
        <a:xfrm>
          <a:off x="5740400" y="2904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141583</xdr:rowOff>
    </xdr:from>
    <xdr:to>
      <xdr:col>29</xdr:col>
      <xdr:colOff>177800</xdr:colOff>
      <xdr:row>17</xdr:row>
      <xdr:rowOff>71733</xdr:rowOff>
    </xdr:to>
    <xdr:sp macro="" textlink="">
      <xdr:nvSpPr>
        <xdr:cNvPr id="49" name="フローチャート: 判断 48">
          <a:extLst>
            <a:ext uri="{FF2B5EF4-FFF2-40B4-BE49-F238E27FC236}">
              <a16:creationId xmlns:a16="http://schemas.microsoft.com/office/drawing/2014/main" id="{00000000-0008-0000-0500-000031000000}"/>
            </a:ext>
          </a:extLst>
        </xdr:cNvPr>
        <xdr:cNvSpPr/>
      </xdr:nvSpPr>
      <xdr:spPr bwMode="auto">
        <a:xfrm>
          <a:off x="5600700" y="29324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86626</xdr:rowOff>
    </xdr:from>
    <xdr:to>
      <xdr:col>26</xdr:col>
      <xdr:colOff>50800</xdr:colOff>
      <xdr:row>16</xdr:row>
      <xdr:rowOff>126315</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4305300" y="2877451"/>
          <a:ext cx="698500" cy="396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125000</xdr:rowOff>
    </xdr:from>
    <xdr:to>
      <xdr:col>26</xdr:col>
      <xdr:colOff>101600</xdr:colOff>
      <xdr:row>17</xdr:row>
      <xdr:rowOff>55150</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4953000" y="29158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39927</xdr:rowOff>
    </xdr:from>
    <xdr:ext cx="736600" cy="259045"/>
    <xdr:sp macro="" textlink="">
      <xdr:nvSpPr>
        <xdr:cNvPr id="52" name="テキスト ボックス 51">
          <a:extLst>
            <a:ext uri="{FF2B5EF4-FFF2-40B4-BE49-F238E27FC236}">
              <a16:creationId xmlns:a16="http://schemas.microsoft.com/office/drawing/2014/main" id="{00000000-0008-0000-0500-000034000000}"/>
            </a:ext>
          </a:extLst>
        </xdr:cNvPr>
        <xdr:cNvSpPr txBox="1"/>
      </xdr:nvSpPr>
      <xdr:spPr>
        <a:xfrm>
          <a:off x="4622800" y="30022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126315</xdr:rowOff>
    </xdr:from>
    <xdr:to>
      <xdr:col>22</xdr:col>
      <xdr:colOff>114300</xdr:colOff>
      <xdr:row>16</xdr:row>
      <xdr:rowOff>129490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3606800" y="2917140"/>
          <a:ext cx="698500" cy="31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140513</xdr:rowOff>
    </xdr:from>
    <xdr:to>
      <xdr:col>22</xdr:col>
      <xdr:colOff>165100</xdr:colOff>
      <xdr:row>17</xdr:row>
      <xdr:rowOff>70663</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254500" y="29313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55440</xdr:rowOff>
    </xdr:from>
    <xdr:ext cx="7620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3924300" y="3017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129490</xdr:rowOff>
    </xdr:from>
    <xdr:to>
      <xdr:col>18</xdr:col>
      <xdr:colOff>177800</xdr:colOff>
      <xdr:row>16</xdr:row>
      <xdr:rowOff>131783</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2908300" y="2920315"/>
          <a:ext cx="698500" cy="22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149213</xdr:rowOff>
    </xdr:from>
    <xdr:to>
      <xdr:col>19</xdr:col>
      <xdr:colOff>38100</xdr:colOff>
      <xdr:row>17</xdr:row>
      <xdr:rowOff>79363</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3556000" y="29400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64140</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225800" y="3026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164744</xdr:rowOff>
    </xdr:from>
    <xdr:to>
      <xdr:col>15</xdr:col>
      <xdr:colOff>101600</xdr:colOff>
      <xdr:row>17</xdr:row>
      <xdr:rowOff>94894</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2857500" y="29555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79671</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2527300" y="3041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17809</xdr:rowOff>
    </xdr:from>
    <xdr:to>
      <xdr:col>29</xdr:col>
      <xdr:colOff>177800</xdr:colOff>
      <xdr:row>16</xdr:row>
      <xdr:rowOff>119409</xdr:rowOff>
    </xdr:to>
    <xdr:sp macro="" textlink="">
      <xdr:nvSpPr>
        <xdr:cNvPr id="66" name="楕円 65">
          <a:extLst>
            <a:ext uri="{FF2B5EF4-FFF2-40B4-BE49-F238E27FC236}">
              <a16:creationId xmlns:a16="http://schemas.microsoft.com/office/drawing/2014/main" id="{00000000-0008-0000-0500-000042000000}"/>
            </a:ext>
          </a:extLst>
        </xdr:cNvPr>
        <xdr:cNvSpPr/>
      </xdr:nvSpPr>
      <xdr:spPr bwMode="auto">
        <a:xfrm>
          <a:off x="5600700" y="28086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34336</xdr:rowOff>
    </xdr:from>
    <xdr:ext cx="762000" cy="259045"/>
    <xdr:sp macro="" textlink="">
      <xdr:nvSpPr>
        <xdr:cNvPr id="67" name="人口1人当たり決算額の推移該当値テキスト130">
          <a:extLst>
            <a:ext uri="{FF2B5EF4-FFF2-40B4-BE49-F238E27FC236}">
              <a16:creationId xmlns:a16="http://schemas.microsoft.com/office/drawing/2014/main" id="{00000000-0008-0000-0500-000043000000}"/>
            </a:ext>
          </a:extLst>
        </xdr:cNvPr>
        <xdr:cNvSpPr txBox="1"/>
      </xdr:nvSpPr>
      <xdr:spPr>
        <a:xfrm>
          <a:off x="5740400" y="2653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35826</xdr:rowOff>
    </xdr:from>
    <xdr:to>
      <xdr:col>26</xdr:col>
      <xdr:colOff>101600</xdr:colOff>
      <xdr:row>16</xdr:row>
      <xdr:rowOff>137426</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4953000" y="28266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147603</xdr:rowOff>
    </xdr:from>
    <xdr:ext cx="7366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622800" y="25955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75515</xdr:rowOff>
    </xdr:from>
    <xdr:to>
      <xdr:col>22</xdr:col>
      <xdr:colOff>165100</xdr:colOff>
      <xdr:row>17</xdr:row>
      <xdr:rowOff>5665</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254500" y="28663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15842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924300" y="263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78690</xdr:rowOff>
    </xdr:from>
    <xdr:to>
      <xdr:col>19</xdr:col>
      <xdr:colOff>38100</xdr:colOff>
      <xdr:row>17</xdr:row>
      <xdr:rowOff>8840</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3556000" y="28695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19017</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225800" y="2638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80983</xdr:rowOff>
    </xdr:from>
    <xdr:to>
      <xdr:col>15</xdr:col>
      <xdr:colOff>101600</xdr:colOff>
      <xdr:row>17</xdr:row>
      <xdr:rowOff>11133</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2857500" y="28718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21310</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2527300" y="264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a:extLst>
            <a:ext uri="{FF2B5EF4-FFF2-40B4-BE49-F238E27FC236}">
              <a16:creationId xmlns:a16="http://schemas.microsoft.com/office/drawing/2014/main" id="{00000000-0008-0000-0500-00004C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a:extLst>
            <a:ext uri="{FF2B5EF4-FFF2-40B4-BE49-F238E27FC236}">
              <a16:creationId xmlns:a16="http://schemas.microsoft.com/office/drawing/2014/main" id="{00000000-0008-0000-0500-00004D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a:extLst>
            <a:ext uri="{FF2B5EF4-FFF2-40B4-BE49-F238E27FC236}">
              <a16:creationId xmlns:a16="http://schemas.microsoft.com/office/drawing/2014/main" id="{00000000-0008-0000-0500-000056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a:extLst>
            <a:ext uri="{FF2B5EF4-FFF2-40B4-BE49-F238E27FC236}">
              <a16:creationId xmlns:a16="http://schemas.microsoft.com/office/drawing/2014/main" id="{00000000-0008-0000-0500-000057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a:extLst>
            <a:ext uri="{FF2B5EF4-FFF2-40B4-BE49-F238E27FC236}">
              <a16:creationId xmlns:a16="http://schemas.microsoft.com/office/drawing/2014/main" id="{00000000-0008-0000-0500-000058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a:extLst>
            <a:ext uri="{FF2B5EF4-FFF2-40B4-BE49-F238E27FC236}">
              <a16:creationId xmlns:a16="http://schemas.microsoft.com/office/drawing/2014/main" id="{00000000-0008-0000-0500-000059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241300</xdr:rowOff>
    </xdr:from>
    <xdr:to>
      <xdr:col>33</xdr:col>
      <xdr:colOff>114300</xdr:colOff>
      <xdr:row>37</xdr:row>
      <xdr:rowOff>241300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99077</xdr:rowOff>
    </xdr:from>
    <xdr:ext cx="762000" cy="25904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3843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99" name="人口1人当たり決算額の推移グラフ枠445">
          <a:extLst>
            <a:ext uri="{FF2B5EF4-FFF2-40B4-BE49-F238E27FC236}">
              <a16:creationId xmlns:a16="http://schemas.microsoft.com/office/drawing/2014/main" id="{00000000-0008-0000-0500-000063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35914</xdr:rowOff>
    </xdr:from>
    <xdr:to>
      <xdr:col>29</xdr:col>
      <xdr:colOff>127000</xdr:colOff>
      <xdr:row>38</xdr:row>
      <xdr:rowOff>22896</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flipV="1">
          <a:off x="5651500" y="6303364"/>
          <a:ext cx="0" cy="118713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337873</xdr:rowOff>
    </xdr:from>
    <xdr:ext cx="762000" cy="259045"/>
    <xdr:sp macro="" textlink="">
      <xdr:nvSpPr>
        <xdr:cNvPr id="101" name="人口1人当たり決算額の推移最小値テキスト445">
          <a:extLst>
            <a:ext uri="{FF2B5EF4-FFF2-40B4-BE49-F238E27FC236}">
              <a16:creationId xmlns:a16="http://schemas.microsoft.com/office/drawing/2014/main" id="{00000000-0008-0000-0500-000065000000}"/>
            </a:ext>
          </a:extLst>
        </xdr:cNvPr>
        <xdr:cNvSpPr txBox="1"/>
      </xdr:nvSpPr>
      <xdr:spPr>
        <a:xfrm>
          <a:off x="5740400" y="7462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22896</xdr:rowOff>
    </xdr:from>
    <xdr:to>
      <xdr:col>30</xdr:col>
      <xdr:colOff>25400</xdr:colOff>
      <xdr:row>38</xdr:row>
      <xdr:rowOff>22896</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5562600" y="749049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122291</xdr:rowOff>
    </xdr:from>
    <xdr:ext cx="762000" cy="259045"/>
    <xdr:sp macro="" textlink="">
      <xdr:nvSpPr>
        <xdr:cNvPr id="103" name="人口1人当たり決算額の推移最大値テキスト445">
          <a:extLst>
            <a:ext uri="{FF2B5EF4-FFF2-40B4-BE49-F238E27FC236}">
              <a16:creationId xmlns:a16="http://schemas.microsoft.com/office/drawing/2014/main" id="{00000000-0008-0000-0500-000067000000}"/>
            </a:ext>
          </a:extLst>
        </xdr:cNvPr>
        <xdr:cNvSpPr txBox="1"/>
      </xdr:nvSpPr>
      <xdr:spPr>
        <a:xfrm>
          <a:off x="5740400" y="6046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35914</xdr:rowOff>
    </xdr:from>
    <xdr:to>
      <xdr:col>30</xdr:col>
      <xdr:colOff>25400</xdr:colOff>
      <xdr:row>34</xdr:row>
      <xdr:rowOff>35914</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5562600" y="630336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13254</xdr:rowOff>
    </xdr:from>
    <xdr:to>
      <xdr:col>29</xdr:col>
      <xdr:colOff>127000</xdr:colOff>
      <xdr:row>36</xdr:row>
      <xdr:rowOff>14672</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003800" y="6966504"/>
          <a:ext cx="647700" cy="14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125464</xdr:rowOff>
    </xdr:from>
    <xdr:ext cx="762000" cy="259045"/>
    <xdr:sp macro="" textlink="">
      <xdr:nvSpPr>
        <xdr:cNvPr id="106" name="人口1人当たり決算額の推移平均値テキスト445">
          <a:extLst>
            <a:ext uri="{FF2B5EF4-FFF2-40B4-BE49-F238E27FC236}">
              <a16:creationId xmlns:a16="http://schemas.microsoft.com/office/drawing/2014/main" id="{00000000-0008-0000-0500-00006A000000}"/>
            </a:ext>
          </a:extLst>
        </xdr:cNvPr>
        <xdr:cNvSpPr txBox="1"/>
      </xdr:nvSpPr>
      <xdr:spPr>
        <a:xfrm>
          <a:off x="5740400" y="70787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153387</xdr:rowOff>
    </xdr:from>
    <xdr:to>
      <xdr:col>29</xdr:col>
      <xdr:colOff>177800</xdr:colOff>
      <xdr:row>37</xdr:row>
      <xdr:rowOff>83537</xdr:rowOff>
    </xdr:to>
    <xdr:sp macro="" textlink="">
      <xdr:nvSpPr>
        <xdr:cNvPr id="107" name="フローチャート: 判断 106">
          <a:extLst>
            <a:ext uri="{FF2B5EF4-FFF2-40B4-BE49-F238E27FC236}">
              <a16:creationId xmlns:a16="http://schemas.microsoft.com/office/drawing/2014/main" id="{00000000-0008-0000-0500-00006B000000}"/>
            </a:ext>
          </a:extLst>
        </xdr:cNvPr>
        <xdr:cNvSpPr/>
      </xdr:nvSpPr>
      <xdr:spPr bwMode="auto">
        <a:xfrm>
          <a:off x="5600700" y="71066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13254</xdr:rowOff>
    </xdr:from>
    <xdr:to>
      <xdr:col>26</xdr:col>
      <xdr:colOff>50800</xdr:colOff>
      <xdr:row>36</xdr:row>
      <xdr:rowOff>55048</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4305300" y="6966504"/>
          <a:ext cx="698500" cy="417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161737</xdr:rowOff>
    </xdr:from>
    <xdr:to>
      <xdr:col>26</xdr:col>
      <xdr:colOff>101600</xdr:colOff>
      <xdr:row>37</xdr:row>
      <xdr:rowOff>91887</xdr:rowOff>
    </xdr:to>
    <xdr:sp macro="" textlink="">
      <xdr:nvSpPr>
        <xdr:cNvPr id="109" name="フローチャート: 判断 108">
          <a:extLst>
            <a:ext uri="{FF2B5EF4-FFF2-40B4-BE49-F238E27FC236}">
              <a16:creationId xmlns:a16="http://schemas.microsoft.com/office/drawing/2014/main" id="{00000000-0008-0000-0500-00006D000000}"/>
            </a:ext>
          </a:extLst>
        </xdr:cNvPr>
        <xdr:cNvSpPr/>
      </xdr:nvSpPr>
      <xdr:spPr bwMode="auto">
        <a:xfrm>
          <a:off x="4953000" y="71149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76664</xdr:rowOff>
    </xdr:from>
    <xdr:ext cx="736600" cy="259045"/>
    <xdr:sp macro="" textlink="">
      <xdr:nvSpPr>
        <xdr:cNvPr id="110" name="テキスト ボックス 109">
          <a:extLst>
            <a:ext uri="{FF2B5EF4-FFF2-40B4-BE49-F238E27FC236}">
              <a16:creationId xmlns:a16="http://schemas.microsoft.com/office/drawing/2014/main" id="{00000000-0008-0000-0500-00006E000000}"/>
            </a:ext>
          </a:extLst>
        </xdr:cNvPr>
        <xdr:cNvSpPr txBox="1"/>
      </xdr:nvSpPr>
      <xdr:spPr>
        <a:xfrm>
          <a:off x="4622800" y="72013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55048</xdr:rowOff>
    </xdr:from>
    <xdr:to>
      <xdr:col>22</xdr:col>
      <xdr:colOff>114300</xdr:colOff>
      <xdr:row>36</xdr:row>
      <xdr:rowOff>165153</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3606800" y="7008298"/>
          <a:ext cx="698500" cy="1101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2391</xdr:rowOff>
    </xdr:from>
    <xdr:to>
      <xdr:col>22</xdr:col>
      <xdr:colOff>165100</xdr:colOff>
      <xdr:row>37</xdr:row>
      <xdr:rowOff>103991</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254500" y="71270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88768</xdr:rowOff>
    </xdr:from>
    <xdr:ext cx="7620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3924300" y="7213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165153</xdr:rowOff>
    </xdr:from>
    <xdr:to>
      <xdr:col>18</xdr:col>
      <xdr:colOff>177800</xdr:colOff>
      <xdr:row>37</xdr:row>
      <xdr:rowOff>25713</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2908300" y="7118403"/>
          <a:ext cx="698500" cy="320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24999</xdr:rowOff>
    </xdr:from>
    <xdr:to>
      <xdr:col>19</xdr:col>
      <xdr:colOff>38100</xdr:colOff>
      <xdr:row>37</xdr:row>
      <xdr:rowOff>126599</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3556000" y="71496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111376</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225800" y="7236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21033</xdr:rowOff>
    </xdr:from>
    <xdr:to>
      <xdr:col>15</xdr:col>
      <xdr:colOff>101600</xdr:colOff>
      <xdr:row>37</xdr:row>
      <xdr:rowOff>122633</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2857500" y="71457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107410</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2527300" y="7232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306772</xdr:rowOff>
    </xdr:from>
    <xdr:to>
      <xdr:col>29</xdr:col>
      <xdr:colOff>177800</xdr:colOff>
      <xdr:row>36</xdr:row>
      <xdr:rowOff>65472</xdr:rowOff>
    </xdr:to>
    <xdr:sp macro="" textlink="">
      <xdr:nvSpPr>
        <xdr:cNvPr id="124" name="楕円 123">
          <a:extLst>
            <a:ext uri="{FF2B5EF4-FFF2-40B4-BE49-F238E27FC236}">
              <a16:creationId xmlns:a16="http://schemas.microsoft.com/office/drawing/2014/main" id="{00000000-0008-0000-0500-00007C000000}"/>
            </a:ext>
          </a:extLst>
        </xdr:cNvPr>
        <xdr:cNvSpPr/>
      </xdr:nvSpPr>
      <xdr:spPr bwMode="auto">
        <a:xfrm>
          <a:off x="5600700" y="69171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151849</xdr:rowOff>
    </xdr:from>
    <xdr:ext cx="762000" cy="259045"/>
    <xdr:sp macro="" textlink="">
      <xdr:nvSpPr>
        <xdr:cNvPr id="125" name="人口1人当たり決算額の推移該当値テキスト445">
          <a:extLst>
            <a:ext uri="{FF2B5EF4-FFF2-40B4-BE49-F238E27FC236}">
              <a16:creationId xmlns:a16="http://schemas.microsoft.com/office/drawing/2014/main" id="{00000000-0008-0000-0500-00007D000000}"/>
            </a:ext>
          </a:extLst>
        </xdr:cNvPr>
        <xdr:cNvSpPr txBox="1"/>
      </xdr:nvSpPr>
      <xdr:spPr>
        <a:xfrm>
          <a:off x="5740400" y="6762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305354</xdr:rowOff>
    </xdr:from>
    <xdr:to>
      <xdr:col>26</xdr:col>
      <xdr:colOff>101600</xdr:colOff>
      <xdr:row>36</xdr:row>
      <xdr:rowOff>64054</xdr:rowOff>
    </xdr:to>
    <xdr:sp macro="" textlink="">
      <xdr:nvSpPr>
        <xdr:cNvPr id="126" name="楕円 125">
          <a:extLst>
            <a:ext uri="{FF2B5EF4-FFF2-40B4-BE49-F238E27FC236}">
              <a16:creationId xmlns:a16="http://schemas.microsoft.com/office/drawing/2014/main" id="{00000000-0008-0000-0500-00007E000000}"/>
            </a:ext>
          </a:extLst>
        </xdr:cNvPr>
        <xdr:cNvSpPr/>
      </xdr:nvSpPr>
      <xdr:spPr bwMode="auto">
        <a:xfrm>
          <a:off x="4953000" y="69157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74231</xdr:rowOff>
    </xdr:from>
    <xdr:ext cx="7366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622800" y="66845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4248</xdr:rowOff>
    </xdr:from>
    <xdr:to>
      <xdr:col>22</xdr:col>
      <xdr:colOff>165100</xdr:colOff>
      <xdr:row>36</xdr:row>
      <xdr:rowOff>105848</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4254500" y="69574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116025</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924300" y="6726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114353</xdr:rowOff>
    </xdr:from>
    <xdr:to>
      <xdr:col>19</xdr:col>
      <xdr:colOff>38100</xdr:colOff>
      <xdr:row>37</xdr:row>
      <xdr:rowOff>44503</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3556000" y="70676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226130</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225800" y="6836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146363</xdr:rowOff>
    </xdr:from>
    <xdr:to>
      <xdr:col>15</xdr:col>
      <xdr:colOff>101600</xdr:colOff>
      <xdr:row>37</xdr:row>
      <xdr:rowOff>76513</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2857500" y="70996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258140</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527300" y="6868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福島県磐梯町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3,349
3,329
59.77
5,385,382
5,147,648
135,260
2,629,208
5,191,142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12.6
81.3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a:extLst>
            <a:ext uri="{FF2B5EF4-FFF2-40B4-BE49-F238E27FC236}">
              <a16:creationId xmlns:a16="http://schemas.microsoft.com/office/drawing/2014/main" id="{00000000-0008-0000-06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35319</xdr:rowOff>
    </xdr:from>
    <xdr:to>
      <xdr:col>24</xdr:col>
      <xdr:colOff>62865</xdr:colOff>
      <xdr:row>37</xdr:row>
      <xdr:rowOff>83257</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flipV="1">
          <a:off x="4633595" y="5178819"/>
          <a:ext cx="1270" cy="12480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87084</xdr:rowOff>
    </xdr:from>
    <xdr:ext cx="534377" cy="259045"/>
    <xdr:sp macro="" textlink="">
      <xdr:nvSpPr>
        <xdr:cNvPr id="54" name="人件費最小値テキスト">
          <a:extLst>
            <a:ext uri="{FF2B5EF4-FFF2-40B4-BE49-F238E27FC236}">
              <a16:creationId xmlns:a16="http://schemas.microsoft.com/office/drawing/2014/main" id="{00000000-0008-0000-0600-000036000000}"/>
            </a:ext>
          </a:extLst>
        </xdr:cNvPr>
        <xdr:cNvSpPr txBox="1"/>
      </xdr:nvSpPr>
      <xdr:spPr>
        <a:xfrm>
          <a:off x="4686300" y="6430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83257</xdr:rowOff>
    </xdr:from>
    <xdr:to>
      <xdr:col>24</xdr:col>
      <xdr:colOff>152400</xdr:colOff>
      <xdr:row>37</xdr:row>
      <xdr:rowOff>83257</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4546600" y="6426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153446</xdr:rowOff>
    </xdr:from>
    <xdr:ext cx="599010" cy="259045"/>
    <xdr:sp macro="" textlink="">
      <xdr:nvSpPr>
        <xdr:cNvPr id="56" name="人件費最大値テキスト">
          <a:extLst>
            <a:ext uri="{FF2B5EF4-FFF2-40B4-BE49-F238E27FC236}">
              <a16:creationId xmlns:a16="http://schemas.microsoft.com/office/drawing/2014/main" id="{00000000-0008-0000-0600-000038000000}"/>
            </a:ext>
          </a:extLst>
        </xdr:cNvPr>
        <xdr:cNvSpPr txBox="1"/>
      </xdr:nvSpPr>
      <xdr:spPr>
        <a:xfrm>
          <a:off x="4686300" y="4954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645,661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35319</xdr:rowOff>
    </xdr:from>
    <xdr:to>
      <xdr:col>24</xdr:col>
      <xdr:colOff>152400</xdr:colOff>
      <xdr:row>30</xdr:row>
      <xdr:rowOff>35319</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5178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79446</xdr:rowOff>
    </xdr:from>
    <xdr:to>
      <xdr:col>24</xdr:col>
      <xdr:colOff>63500</xdr:colOff>
      <xdr:row>35</xdr:row>
      <xdr:rowOff>106740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3797300" y="6080196"/>
          <a:ext cx="838200" cy="27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136415</xdr:rowOff>
    </xdr:from>
    <xdr:ext cx="599010" cy="259045"/>
    <xdr:sp macro="" textlink="">
      <xdr:nvSpPr>
        <xdr:cNvPr id="59" name="人件費平均値テキスト">
          <a:extLst>
            <a:ext uri="{FF2B5EF4-FFF2-40B4-BE49-F238E27FC236}">
              <a16:creationId xmlns:a16="http://schemas.microsoft.com/office/drawing/2014/main" id="{00000000-0008-0000-0600-00003B000000}"/>
            </a:ext>
          </a:extLst>
        </xdr:cNvPr>
        <xdr:cNvSpPr txBox="1"/>
      </xdr:nvSpPr>
      <xdr:spPr>
        <a:xfrm>
          <a:off x="4686300" y="61371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157988</xdr:rowOff>
    </xdr:from>
    <xdr:to>
      <xdr:col>24</xdr:col>
      <xdr:colOff>114300</xdr:colOff>
      <xdr:row>36</xdr:row>
      <xdr:rowOff>88138</xdr:rowOff>
    </xdr:to>
    <xdr:sp macro="" textlink="">
      <xdr:nvSpPr>
        <xdr:cNvPr id="60" name="フローチャート: 判断 59">
          <a:extLst>
            <a:ext uri="{FF2B5EF4-FFF2-40B4-BE49-F238E27FC236}">
              <a16:creationId xmlns:a16="http://schemas.microsoft.com/office/drawing/2014/main" id="{00000000-0008-0000-0600-00003C000000}"/>
            </a:ext>
          </a:extLst>
        </xdr:cNvPr>
        <xdr:cNvSpPr/>
      </xdr:nvSpPr>
      <xdr:spPr>
        <a:xfrm>
          <a:off x="4584700" y="615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106740</xdr:rowOff>
    </xdr:from>
    <xdr:to>
      <xdr:col>19</xdr:col>
      <xdr:colOff>177800</xdr:colOff>
      <xdr:row>36</xdr:row>
      <xdr:rowOff>67382</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2908300" y="6107490"/>
          <a:ext cx="889000" cy="132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146683</xdr:rowOff>
    </xdr:from>
    <xdr:to>
      <xdr:col>20</xdr:col>
      <xdr:colOff>38100</xdr:colOff>
      <xdr:row>36</xdr:row>
      <xdr:rowOff>76833</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3746500" y="6147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67960</xdr:rowOff>
    </xdr:from>
    <xdr:ext cx="599010" cy="259045"/>
    <xdr:sp macro="" textlink="">
      <xdr:nvSpPr>
        <xdr:cNvPr id="63" name="テキスト ボックス 62">
          <a:extLst>
            <a:ext uri="{FF2B5EF4-FFF2-40B4-BE49-F238E27FC236}">
              <a16:creationId xmlns:a16="http://schemas.microsoft.com/office/drawing/2014/main" id="{00000000-0008-0000-0600-00003F000000}"/>
            </a:ext>
          </a:extLst>
        </xdr:cNvPr>
        <xdr:cNvSpPr txBox="1"/>
      </xdr:nvSpPr>
      <xdr:spPr>
        <a:xfrm>
          <a:off x="3497795" y="6240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58140</xdr:rowOff>
    </xdr:from>
    <xdr:to>
      <xdr:col>15</xdr:col>
      <xdr:colOff>50800</xdr:colOff>
      <xdr:row>36</xdr:row>
      <xdr:rowOff>67382</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019300" y="6230340"/>
          <a:ext cx="889000" cy="9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38141</xdr:rowOff>
    </xdr:from>
    <xdr:to>
      <xdr:col>15</xdr:col>
      <xdr:colOff>101600</xdr:colOff>
      <xdr:row>36</xdr:row>
      <xdr:rowOff>139741</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2857500" y="6210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130868</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2608795" y="6303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58140</xdr:rowOff>
    </xdr:from>
    <xdr:to>
      <xdr:col>10</xdr:col>
      <xdr:colOff>114300</xdr:colOff>
      <xdr:row>36</xdr:row>
      <xdr:rowOff>72316</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1130300" y="6230340"/>
          <a:ext cx="889000" cy="14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46541</xdr:rowOff>
    </xdr:from>
    <xdr:to>
      <xdr:col>10</xdr:col>
      <xdr:colOff>165100</xdr:colOff>
      <xdr:row>36</xdr:row>
      <xdr:rowOff>148141</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1968500" y="6218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139268</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1719795" y="6311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57426</xdr:rowOff>
    </xdr:from>
    <xdr:to>
      <xdr:col>6</xdr:col>
      <xdr:colOff>38100</xdr:colOff>
      <xdr:row>36</xdr:row>
      <xdr:rowOff>159026</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079500" y="6229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150153</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830795" y="6322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28646</xdr:rowOff>
    </xdr:from>
    <xdr:to>
      <xdr:col>24</xdr:col>
      <xdr:colOff>114300</xdr:colOff>
      <xdr:row>35</xdr:row>
      <xdr:rowOff>130246</xdr:rowOff>
    </xdr:to>
    <xdr:sp macro="" textlink="">
      <xdr:nvSpPr>
        <xdr:cNvPr id="77" name="楕円 76">
          <a:extLst>
            <a:ext uri="{FF2B5EF4-FFF2-40B4-BE49-F238E27FC236}">
              <a16:creationId xmlns:a16="http://schemas.microsoft.com/office/drawing/2014/main" id="{00000000-0008-0000-0600-00004D000000}"/>
            </a:ext>
          </a:extLst>
        </xdr:cNvPr>
        <xdr:cNvSpPr/>
      </xdr:nvSpPr>
      <xdr:spPr>
        <a:xfrm>
          <a:off x="4584700" y="6029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51523</xdr:rowOff>
    </xdr:from>
    <xdr:ext cx="599010" cy="259045"/>
    <xdr:sp macro="" textlink="">
      <xdr:nvSpPr>
        <xdr:cNvPr id="78" name="人件費該当値テキスト">
          <a:extLst>
            <a:ext uri="{FF2B5EF4-FFF2-40B4-BE49-F238E27FC236}">
              <a16:creationId xmlns:a16="http://schemas.microsoft.com/office/drawing/2014/main" id="{00000000-0008-0000-0600-00004E000000}"/>
            </a:ext>
          </a:extLst>
        </xdr:cNvPr>
        <xdr:cNvSpPr txBox="1"/>
      </xdr:nvSpPr>
      <xdr:spPr>
        <a:xfrm>
          <a:off x="4686300" y="5880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55940</xdr:rowOff>
    </xdr:from>
    <xdr:to>
      <xdr:col>20</xdr:col>
      <xdr:colOff>38100</xdr:colOff>
      <xdr:row>35</xdr:row>
      <xdr:rowOff>157540</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3746500" y="605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2617</xdr:rowOff>
    </xdr:from>
    <xdr:ext cx="59901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497795" y="5831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16582</xdr:rowOff>
    </xdr:from>
    <xdr:to>
      <xdr:col>15</xdr:col>
      <xdr:colOff>101600</xdr:colOff>
      <xdr:row>36</xdr:row>
      <xdr:rowOff>118182</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2857500" y="6188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134709</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2608795" y="5964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7340</xdr:rowOff>
    </xdr:from>
    <xdr:to>
      <xdr:col>10</xdr:col>
      <xdr:colOff>165100</xdr:colOff>
      <xdr:row>36</xdr:row>
      <xdr:rowOff>108940</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1968500" y="617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125467</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1719795" y="5954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21516</xdr:rowOff>
    </xdr:from>
    <xdr:to>
      <xdr:col>6</xdr:col>
      <xdr:colOff>38100</xdr:colOff>
      <xdr:row>36</xdr:row>
      <xdr:rowOff>123116</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079500" y="6193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139643</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830795" y="5968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6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6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124506</xdr:rowOff>
    </xdr:from>
    <xdr:to>
      <xdr:col>24</xdr:col>
      <xdr:colOff>62865</xdr:colOff>
      <xdr:row>58</xdr:row>
      <xdr:rowOff>15828</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697006"/>
          <a:ext cx="1270" cy="1262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19655</xdr:rowOff>
    </xdr:from>
    <xdr:ext cx="599010"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9963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15828</xdr:rowOff>
    </xdr:from>
    <xdr:to>
      <xdr:col>24</xdr:col>
      <xdr:colOff>152400</xdr:colOff>
      <xdr:row>58</xdr:row>
      <xdr:rowOff>15828</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9959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71183</xdr:rowOff>
    </xdr:from>
    <xdr:ext cx="599010"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472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767,976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124506</xdr:rowOff>
    </xdr:from>
    <xdr:to>
      <xdr:col>24</xdr:col>
      <xdr:colOff>152400</xdr:colOff>
      <xdr:row>50</xdr:row>
      <xdr:rowOff>124506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697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49026</xdr:rowOff>
    </xdr:from>
    <xdr:to>
      <xdr:col>24</xdr:col>
      <xdr:colOff>63500</xdr:colOff>
      <xdr:row>56</xdr:row>
      <xdr:rowOff>105001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3797300" y="9650226"/>
          <a:ext cx="838200" cy="55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66203</xdr:rowOff>
    </xdr:from>
    <xdr:ext cx="599010"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6674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87776</xdr:rowOff>
    </xdr:from>
    <xdr:to>
      <xdr:col>24</xdr:col>
      <xdr:colOff>114300</xdr:colOff>
      <xdr:row>57</xdr:row>
      <xdr:rowOff>17926</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688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105001</xdr:rowOff>
    </xdr:from>
    <xdr:to>
      <xdr:col>19</xdr:col>
      <xdr:colOff>177800</xdr:colOff>
      <xdr:row>57</xdr:row>
      <xdr:rowOff>41358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9706201"/>
          <a:ext cx="889000" cy="107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121906</xdr:rowOff>
    </xdr:from>
    <xdr:to>
      <xdr:col>20</xdr:col>
      <xdr:colOff>38100</xdr:colOff>
      <xdr:row>57</xdr:row>
      <xdr:rowOff>52056</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723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43183</xdr:rowOff>
    </xdr:from>
    <xdr:ext cx="599010"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497795" y="9815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41358</xdr:rowOff>
    </xdr:from>
    <xdr:to>
      <xdr:col>15</xdr:col>
      <xdr:colOff>50800</xdr:colOff>
      <xdr:row>57</xdr:row>
      <xdr:rowOff>52409</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9814008"/>
          <a:ext cx="889000" cy="11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148205</xdr:rowOff>
    </xdr:from>
    <xdr:to>
      <xdr:col>15</xdr:col>
      <xdr:colOff>101600</xdr:colOff>
      <xdr:row>57</xdr:row>
      <xdr:rowOff>78355</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749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94882</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08795" y="9524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35461</xdr:rowOff>
    </xdr:from>
    <xdr:to>
      <xdr:col>10</xdr:col>
      <xdr:colOff>114300</xdr:colOff>
      <xdr:row>57</xdr:row>
      <xdr:rowOff>52409</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1130300" y="9808111"/>
          <a:ext cx="889000" cy="16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145142</xdr:rowOff>
    </xdr:from>
    <xdr:to>
      <xdr:col>10</xdr:col>
      <xdr:colOff>165100</xdr:colOff>
      <xdr:row>57</xdr:row>
      <xdr:rowOff>75292</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746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91819</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19795" y="9521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165906</xdr:rowOff>
    </xdr:from>
    <xdr:to>
      <xdr:col>6</xdr:col>
      <xdr:colOff>38100</xdr:colOff>
      <xdr:row>57</xdr:row>
      <xdr:rowOff>96056</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767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87183</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30795" y="9859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169676</xdr:rowOff>
    </xdr:from>
    <xdr:to>
      <xdr:col>24</xdr:col>
      <xdr:colOff>114300</xdr:colOff>
      <xdr:row>56</xdr:row>
      <xdr:rowOff>99826</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599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21103</xdr:rowOff>
    </xdr:from>
    <xdr:ext cx="599010"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450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54201</xdr:rowOff>
    </xdr:from>
    <xdr:to>
      <xdr:col>20</xdr:col>
      <xdr:colOff>38100</xdr:colOff>
      <xdr:row>56</xdr:row>
      <xdr:rowOff>155801</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655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878</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497795" y="9430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162008</xdr:rowOff>
    </xdr:from>
    <xdr:to>
      <xdr:col>15</xdr:col>
      <xdr:colOff>101600</xdr:colOff>
      <xdr:row>57</xdr:row>
      <xdr:rowOff>92158</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763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83285</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08795" y="9855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1609</xdr:rowOff>
    </xdr:from>
    <xdr:to>
      <xdr:col>10</xdr:col>
      <xdr:colOff>165100</xdr:colOff>
      <xdr:row>57</xdr:row>
      <xdr:rowOff>103209</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774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94336</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19795" y="98669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156111</xdr:rowOff>
    </xdr:from>
    <xdr:to>
      <xdr:col>6</xdr:col>
      <xdr:colOff>38100</xdr:colOff>
      <xdr:row>57</xdr:row>
      <xdr:rowOff>86261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757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102788</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30795" y="9532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10109</xdr:rowOff>
    </xdr:from>
    <xdr:to>
      <xdr:col>24</xdr:col>
      <xdr:colOff>62865</xdr:colOff>
      <xdr:row>79</xdr:row>
      <xdr:rowOff>38151</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183059"/>
          <a:ext cx="1270" cy="13996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41978</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865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38151</xdr:rowOff>
    </xdr:from>
    <xdr:to>
      <xdr:col>24</xdr:col>
      <xdr:colOff>152400</xdr:colOff>
      <xdr:row>79</xdr:row>
      <xdr:rowOff>38151</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82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128236</xdr:rowOff>
    </xdr:from>
    <xdr:ext cx="599010"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958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10109</xdr:rowOff>
    </xdr:from>
    <xdr:to>
      <xdr:col>24</xdr:col>
      <xdr:colOff>152400</xdr:colOff>
      <xdr:row>71</xdr:row>
      <xdr:rowOff>10109</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1830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51169</xdr:rowOff>
    </xdr:from>
    <xdr:to>
      <xdr:col>24</xdr:col>
      <xdr:colOff>63500</xdr:colOff>
      <xdr:row>77</xdr:row>
      <xdr:rowOff>79756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081369"/>
          <a:ext cx="838200" cy="200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160557</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1907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10680</xdr:rowOff>
    </xdr:from>
    <xdr:to>
      <xdr:col>24</xdr:col>
      <xdr:colOff>114300</xdr:colOff>
      <xdr:row>77</xdr:row>
      <xdr:rowOff>112280</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212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79756</xdr:rowOff>
    </xdr:from>
    <xdr:to>
      <xdr:col>19</xdr:col>
      <xdr:colOff>177800</xdr:colOff>
      <xdr:row>77</xdr:row>
      <xdr:rowOff>88609</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281406"/>
          <a:ext cx="889000" cy="8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161773</xdr:rowOff>
    </xdr:from>
    <xdr:to>
      <xdr:col>20</xdr:col>
      <xdr:colOff>38100</xdr:colOff>
      <xdr:row>77</xdr:row>
      <xdr:rowOff>91923</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191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108449</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2967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5105</xdr:rowOff>
    </xdr:from>
    <xdr:to>
      <xdr:col>15</xdr:col>
      <xdr:colOff>50800</xdr:colOff>
      <xdr:row>77</xdr:row>
      <xdr:rowOff>88609</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3206755"/>
          <a:ext cx="889000" cy="83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97117</xdr:rowOff>
    </xdr:from>
    <xdr:to>
      <xdr:col>15</xdr:col>
      <xdr:colOff>101600</xdr:colOff>
      <xdr:row>78</xdr:row>
      <xdr:rowOff>27267</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298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18394</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3391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104800</xdr:rowOff>
    </xdr:from>
    <xdr:to>
      <xdr:col>10</xdr:col>
      <xdr:colOff>114300</xdr:colOff>
      <xdr:row>77</xdr:row>
      <xdr:rowOff>5105</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1130300" y="13135000"/>
          <a:ext cx="889000" cy="71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72149</xdr:rowOff>
    </xdr:from>
    <xdr:to>
      <xdr:col>10</xdr:col>
      <xdr:colOff>165100</xdr:colOff>
      <xdr:row>78</xdr:row>
      <xdr:rowOff>2299</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273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164876</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3366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41275</xdr:rowOff>
    </xdr:from>
    <xdr:to>
      <xdr:col>6</xdr:col>
      <xdr:colOff>38100</xdr:colOff>
      <xdr:row>77</xdr:row>
      <xdr:rowOff>142875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24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134002</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3111" y="13335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369</xdr:rowOff>
    </xdr:from>
    <xdr:to>
      <xdr:col>24</xdr:col>
      <xdr:colOff>114300</xdr:colOff>
      <xdr:row>76</xdr:row>
      <xdr:rowOff>101969</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030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23245</xdr:rowOff>
    </xdr:from>
    <xdr:ext cx="534377"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2881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28956</xdr:rowOff>
    </xdr:from>
    <xdr:to>
      <xdr:col>20</xdr:col>
      <xdr:colOff>38100</xdr:colOff>
      <xdr:row>77</xdr:row>
      <xdr:rowOff>130556</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230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121683</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30111" y="13323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37809</xdr:rowOff>
    </xdr:from>
    <xdr:to>
      <xdr:col>15</xdr:col>
      <xdr:colOff>101600</xdr:colOff>
      <xdr:row>77</xdr:row>
      <xdr:rowOff>139409</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239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155936</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41111" y="13014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125755</xdr:rowOff>
    </xdr:from>
    <xdr:to>
      <xdr:col>10</xdr:col>
      <xdr:colOff>165100</xdr:colOff>
      <xdr:row>77</xdr:row>
      <xdr:rowOff>55905</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155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72432</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52111" y="12931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54000</xdr:rowOff>
    </xdr:from>
    <xdr:to>
      <xdr:col>6</xdr:col>
      <xdr:colOff>38100</xdr:colOff>
      <xdr:row>76</xdr:row>
      <xdr:rowOff>155600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08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678</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63111" y="12859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扶助費グラフ枠">
          <a:extLst>
            <a:ext uri="{FF2B5EF4-FFF2-40B4-BE49-F238E27FC236}">
              <a16:creationId xmlns:a16="http://schemas.microsoft.com/office/drawing/2014/main" id="{00000000-0008-0000-0600-0000DE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110897</xdr:rowOff>
    </xdr:from>
    <xdr:to>
      <xdr:col>24</xdr:col>
      <xdr:colOff>62865</xdr:colOff>
      <xdr:row>98</xdr:row>
      <xdr:rowOff>115624</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flipV="1">
          <a:off x="4633595" y="15541397"/>
          <a:ext cx="1270" cy="13763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119451</xdr:rowOff>
    </xdr:from>
    <xdr:ext cx="534377" cy="259045"/>
    <xdr:sp macro="" textlink="">
      <xdr:nvSpPr>
        <xdr:cNvPr id="224" name="扶助費最小値テキスト">
          <a:extLst>
            <a:ext uri="{FF2B5EF4-FFF2-40B4-BE49-F238E27FC236}">
              <a16:creationId xmlns:a16="http://schemas.microsoft.com/office/drawing/2014/main" id="{00000000-0008-0000-0600-0000E0000000}"/>
            </a:ext>
          </a:extLst>
        </xdr:cNvPr>
        <xdr:cNvSpPr txBox="1"/>
      </xdr:nvSpPr>
      <xdr:spPr>
        <a:xfrm>
          <a:off x="4686300" y="16921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115624</xdr:rowOff>
    </xdr:from>
    <xdr:to>
      <xdr:col>24</xdr:col>
      <xdr:colOff>152400</xdr:colOff>
      <xdr:row>98</xdr:row>
      <xdr:rowOff>115624</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4546600" y="16917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57574</xdr:rowOff>
    </xdr:from>
    <xdr:ext cx="599010" cy="259045"/>
    <xdr:sp macro="" textlink="">
      <xdr:nvSpPr>
        <xdr:cNvPr id="226" name="扶助費最大値テキスト">
          <a:extLst>
            <a:ext uri="{FF2B5EF4-FFF2-40B4-BE49-F238E27FC236}">
              <a16:creationId xmlns:a16="http://schemas.microsoft.com/office/drawing/2014/main" id="{00000000-0008-0000-0600-0000E2000000}"/>
            </a:ext>
          </a:extLst>
        </xdr:cNvPr>
        <xdr:cNvSpPr txBox="1"/>
      </xdr:nvSpPr>
      <xdr:spPr>
        <a:xfrm>
          <a:off x="4686300" y="15316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110897</xdr:rowOff>
    </xdr:from>
    <xdr:to>
      <xdr:col>24</xdr:col>
      <xdr:colOff>152400</xdr:colOff>
      <xdr:row>90</xdr:row>
      <xdr:rowOff>110897</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5541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93504</xdr:rowOff>
    </xdr:from>
    <xdr:to>
      <xdr:col>24</xdr:col>
      <xdr:colOff>63500</xdr:colOff>
      <xdr:row>98</xdr:row>
      <xdr:rowOff>95791</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3797300" y="16724154"/>
          <a:ext cx="838200" cy="173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110698</xdr:rowOff>
    </xdr:from>
    <xdr:ext cx="534377" cy="259045"/>
    <xdr:sp macro="" textlink="">
      <xdr:nvSpPr>
        <xdr:cNvPr id="229" name="扶助費平均値テキスト">
          <a:extLst>
            <a:ext uri="{FF2B5EF4-FFF2-40B4-BE49-F238E27FC236}">
              <a16:creationId xmlns:a16="http://schemas.microsoft.com/office/drawing/2014/main" id="{00000000-0008-0000-0600-0000E5000000}"/>
            </a:ext>
          </a:extLst>
        </xdr:cNvPr>
        <xdr:cNvSpPr txBox="1"/>
      </xdr:nvSpPr>
      <xdr:spPr>
        <a:xfrm>
          <a:off x="4686300" y="163984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87821</xdr:rowOff>
    </xdr:from>
    <xdr:to>
      <xdr:col>24</xdr:col>
      <xdr:colOff>114300</xdr:colOff>
      <xdr:row>97</xdr:row>
      <xdr:rowOff>17971</xdr:rowOff>
    </xdr:to>
    <xdr:sp macro="" textlink="">
      <xdr:nvSpPr>
        <xdr:cNvPr id="230" name="フローチャート: 判断 229">
          <a:extLst>
            <a:ext uri="{FF2B5EF4-FFF2-40B4-BE49-F238E27FC236}">
              <a16:creationId xmlns:a16="http://schemas.microsoft.com/office/drawing/2014/main" id="{00000000-0008-0000-0600-0000E6000000}"/>
            </a:ext>
          </a:extLst>
        </xdr:cNvPr>
        <xdr:cNvSpPr/>
      </xdr:nvSpPr>
      <xdr:spPr>
        <a:xfrm>
          <a:off x="4584700" y="1654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95791</xdr:rowOff>
    </xdr:from>
    <xdr:to>
      <xdr:col>19</xdr:col>
      <xdr:colOff>177800</xdr:colOff>
      <xdr:row>98</xdr:row>
      <xdr:rowOff>163474</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2908300" y="16897891"/>
          <a:ext cx="889000" cy="67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99279</xdr:rowOff>
    </xdr:from>
    <xdr:to>
      <xdr:col>20</xdr:col>
      <xdr:colOff>38100</xdr:colOff>
      <xdr:row>98</xdr:row>
      <xdr:rowOff>29429</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3746500" y="1672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45956</xdr:rowOff>
    </xdr:from>
    <xdr:ext cx="534377"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3530111" y="16505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163474</xdr:rowOff>
    </xdr:from>
    <xdr:to>
      <xdr:col>15</xdr:col>
      <xdr:colOff>50800</xdr:colOff>
      <xdr:row>98</xdr:row>
      <xdr:rowOff>170963</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019300" y="16965574"/>
          <a:ext cx="889000" cy="7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101564</xdr:rowOff>
    </xdr:from>
    <xdr:to>
      <xdr:col>15</xdr:col>
      <xdr:colOff>101600</xdr:colOff>
      <xdr:row>98</xdr:row>
      <xdr:rowOff>31714</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2857500" y="1673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48241</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2641111" y="16507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170963</xdr:rowOff>
    </xdr:from>
    <xdr:to>
      <xdr:col>10</xdr:col>
      <xdr:colOff>114300</xdr:colOff>
      <xdr:row>99</xdr:row>
      <xdr:rowOff>6637</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1130300" y="16973063"/>
          <a:ext cx="889000" cy="7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152478</xdr:rowOff>
    </xdr:from>
    <xdr:to>
      <xdr:col>10</xdr:col>
      <xdr:colOff>165100</xdr:colOff>
      <xdr:row>98</xdr:row>
      <xdr:rowOff>82628</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1968500" y="16783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99155</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1752111" y="16558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158431</xdr:rowOff>
    </xdr:from>
    <xdr:to>
      <xdr:col>6</xdr:col>
      <xdr:colOff>38100</xdr:colOff>
      <xdr:row>98</xdr:row>
      <xdr:rowOff>88581</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079500" y="1678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105108</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863111" y="16564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42704</xdr:rowOff>
    </xdr:from>
    <xdr:to>
      <xdr:col>24</xdr:col>
      <xdr:colOff>114300</xdr:colOff>
      <xdr:row>97</xdr:row>
      <xdr:rowOff>144304</xdr:rowOff>
    </xdr:to>
    <xdr:sp macro="" textlink="">
      <xdr:nvSpPr>
        <xdr:cNvPr id="247" name="楕円 246">
          <a:extLst>
            <a:ext uri="{FF2B5EF4-FFF2-40B4-BE49-F238E27FC236}">
              <a16:creationId xmlns:a16="http://schemas.microsoft.com/office/drawing/2014/main" id="{00000000-0008-0000-0600-0000F7000000}"/>
            </a:ext>
          </a:extLst>
        </xdr:cNvPr>
        <xdr:cNvSpPr/>
      </xdr:nvSpPr>
      <xdr:spPr>
        <a:xfrm>
          <a:off x="4584700" y="16673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21131</xdr:rowOff>
    </xdr:from>
    <xdr:ext cx="534377" cy="259045"/>
    <xdr:sp macro="" textlink="">
      <xdr:nvSpPr>
        <xdr:cNvPr id="248" name="扶助費該当値テキスト">
          <a:extLst>
            <a:ext uri="{FF2B5EF4-FFF2-40B4-BE49-F238E27FC236}">
              <a16:creationId xmlns:a16="http://schemas.microsoft.com/office/drawing/2014/main" id="{00000000-0008-0000-0600-0000F8000000}"/>
            </a:ext>
          </a:extLst>
        </xdr:cNvPr>
        <xdr:cNvSpPr txBox="1"/>
      </xdr:nvSpPr>
      <xdr:spPr>
        <a:xfrm>
          <a:off x="4686300" y="16651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44991</xdr:rowOff>
    </xdr:from>
    <xdr:to>
      <xdr:col>20</xdr:col>
      <xdr:colOff>38100</xdr:colOff>
      <xdr:row>98</xdr:row>
      <xdr:rowOff>146591</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3746500" y="16847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137718</xdr:rowOff>
    </xdr:from>
    <xdr:ext cx="534377"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530111" y="16939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112674</xdr:rowOff>
    </xdr:from>
    <xdr:to>
      <xdr:col>15</xdr:col>
      <xdr:colOff>101600</xdr:colOff>
      <xdr:row>99</xdr:row>
      <xdr:rowOff>42824</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2857500" y="16914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33951</xdr:rowOff>
    </xdr:from>
    <xdr:ext cx="534377"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641111" y="17007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120163</xdr:rowOff>
    </xdr:from>
    <xdr:to>
      <xdr:col>10</xdr:col>
      <xdr:colOff>165100</xdr:colOff>
      <xdr:row>99</xdr:row>
      <xdr:rowOff>50313</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1968500" y="16922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41440</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752111" y="17014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127287</xdr:rowOff>
    </xdr:from>
    <xdr:to>
      <xdr:col>6</xdr:col>
      <xdr:colOff>38100</xdr:colOff>
      <xdr:row>99</xdr:row>
      <xdr:rowOff>57437</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079500" y="16929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48564</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863111" y="17022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a:extLst>
            <a:ext uri="{FF2B5EF4-FFF2-40B4-BE49-F238E27FC236}">
              <a16:creationId xmlns:a16="http://schemas.microsoft.com/office/drawing/2014/main" id="{00000000-0008-0000-0600-00000A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9" name="補助費等グラフ枠">
          <a:extLst>
            <a:ext uri="{FF2B5EF4-FFF2-40B4-BE49-F238E27FC236}">
              <a16:creationId xmlns:a16="http://schemas.microsoft.com/office/drawing/2014/main" id="{00000000-0008-0000-0600-000017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67988</xdr:rowOff>
    </xdr:from>
    <xdr:to>
      <xdr:col>54</xdr:col>
      <xdr:colOff>189865</xdr:colOff>
      <xdr:row>37</xdr:row>
      <xdr:rowOff>107052</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flipV="1">
          <a:off x="10475595" y="5382938"/>
          <a:ext cx="1270" cy="10677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110879</xdr:rowOff>
    </xdr:from>
    <xdr:ext cx="534377" cy="259045"/>
    <xdr:sp macro="" textlink="">
      <xdr:nvSpPr>
        <xdr:cNvPr id="281" name="補助費等最小値テキスト">
          <a:extLst>
            <a:ext uri="{FF2B5EF4-FFF2-40B4-BE49-F238E27FC236}">
              <a16:creationId xmlns:a16="http://schemas.microsoft.com/office/drawing/2014/main" id="{00000000-0008-0000-0600-000019010000}"/>
            </a:ext>
          </a:extLst>
        </xdr:cNvPr>
        <xdr:cNvSpPr txBox="1"/>
      </xdr:nvSpPr>
      <xdr:spPr>
        <a:xfrm>
          <a:off x="10528300" y="6454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107052</xdr:rowOff>
    </xdr:from>
    <xdr:to>
      <xdr:col>55</xdr:col>
      <xdr:colOff>88900</xdr:colOff>
      <xdr:row>37</xdr:row>
      <xdr:rowOff>107052</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10388600" y="6450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14665</xdr:rowOff>
    </xdr:from>
    <xdr:ext cx="599010" cy="259045"/>
    <xdr:sp macro="" textlink="">
      <xdr:nvSpPr>
        <xdr:cNvPr id="283" name="補助費等最大値テキスト">
          <a:extLst>
            <a:ext uri="{FF2B5EF4-FFF2-40B4-BE49-F238E27FC236}">
              <a16:creationId xmlns:a16="http://schemas.microsoft.com/office/drawing/2014/main" id="{00000000-0008-0000-0600-00001B010000}"/>
            </a:ext>
          </a:extLst>
        </xdr:cNvPr>
        <xdr:cNvSpPr txBox="1"/>
      </xdr:nvSpPr>
      <xdr:spPr>
        <a:xfrm>
          <a:off x="10528300" y="5158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67988</xdr:rowOff>
    </xdr:from>
    <xdr:to>
      <xdr:col>55</xdr:col>
      <xdr:colOff>88900</xdr:colOff>
      <xdr:row>31</xdr:row>
      <xdr:rowOff>67988</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10388600" y="538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121782</xdr:rowOff>
    </xdr:from>
    <xdr:to>
      <xdr:col>55</xdr:col>
      <xdr:colOff>0</xdr:colOff>
      <xdr:row>35</xdr:row>
      <xdr:rowOff>106115</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9639300" y="5779632"/>
          <a:ext cx="838200" cy="327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44032</xdr:rowOff>
    </xdr:from>
    <xdr:ext cx="599010" cy="259045"/>
    <xdr:sp macro="" textlink="">
      <xdr:nvSpPr>
        <xdr:cNvPr id="286" name="補助費等平均値テキスト">
          <a:extLst>
            <a:ext uri="{FF2B5EF4-FFF2-40B4-BE49-F238E27FC236}">
              <a16:creationId xmlns:a16="http://schemas.microsoft.com/office/drawing/2014/main" id="{00000000-0008-0000-0600-00001E010000}"/>
            </a:ext>
          </a:extLst>
        </xdr:cNvPr>
        <xdr:cNvSpPr txBox="1"/>
      </xdr:nvSpPr>
      <xdr:spPr>
        <a:xfrm>
          <a:off x="10528300" y="58733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21155</xdr:rowOff>
    </xdr:from>
    <xdr:to>
      <xdr:col>55</xdr:col>
      <xdr:colOff>50800</xdr:colOff>
      <xdr:row>35</xdr:row>
      <xdr:rowOff>122755</xdr:rowOff>
    </xdr:to>
    <xdr:sp macro="" textlink="">
      <xdr:nvSpPr>
        <xdr:cNvPr id="287" name="フローチャート: 判断 286">
          <a:extLst>
            <a:ext uri="{FF2B5EF4-FFF2-40B4-BE49-F238E27FC236}">
              <a16:creationId xmlns:a16="http://schemas.microsoft.com/office/drawing/2014/main" id="{00000000-0008-0000-0600-00001F010000}"/>
            </a:ext>
          </a:extLst>
        </xdr:cNvPr>
        <xdr:cNvSpPr/>
      </xdr:nvSpPr>
      <xdr:spPr>
        <a:xfrm>
          <a:off x="10426700" y="602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121782</xdr:rowOff>
    </xdr:from>
    <xdr:to>
      <xdr:col>50</xdr:col>
      <xdr:colOff>114300</xdr:colOff>
      <xdr:row>36</xdr:row>
      <xdr:rowOff>84017</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8750300" y="5779632"/>
          <a:ext cx="889000" cy="476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32</xdr:row>
      <xdr:rowOff>101869</xdr:rowOff>
    </xdr:from>
    <xdr:to>
      <xdr:col>50</xdr:col>
      <xdr:colOff>165100</xdr:colOff>
      <xdr:row>33</xdr:row>
      <xdr:rowOff>32019</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9588500" y="558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31</xdr:row>
      <xdr:rowOff>48546</xdr:rowOff>
    </xdr:from>
    <xdr:ext cx="599010"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9339795" y="5363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84017</xdr:rowOff>
    </xdr:from>
    <xdr:to>
      <xdr:col>45</xdr:col>
      <xdr:colOff>177800</xdr:colOff>
      <xdr:row>36</xdr:row>
      <xdr:rowOff>90250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7861300" y="6256217"/>
          <a:ext cx="889000" cy="6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152725</xdr:rowOff>
    </xdr:from>
    <xdr:to>
      <xdr:col>46</xdr:col>
      <xdr:colOff>38100</xdr:colOff>
      <xdr:row>36</xdr:row>
      <xdr:rowOff>82875</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8699500" y="6153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99402</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8450795" y="5928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90250</xdr:rowOff>
    </xdr:from>
    <xdr:to>
      <xdr:col>41</xdr:col>
      <xdr:colOff>50800</xdr:colOff>
      <xdr:row>36</xdr:row>
      <xdr:rowOff>114314</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6972300" y="6262450"/>
          <a:ext cx="889000" cy="24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120462</xdr:rowOff>
    </xdr:from>
    <xdr:to>
      <xdr:col>41</xdr:col>
      <xdr:colOff>101600</xdr:colOff>
      <xdr:row>36</xdr:row>
      <xdr:rowOff>50612</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7810500" y="6121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67139</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7561795" y="5896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139535</xdr:rowOff>
    </xdr:from>
    <xdr:to>
      <xdr:col>36</xdr:col>
      <xdr:colOff>165100</xdr:colOff>
      <xdr:row>36</xdr:row>
      <xdr:rowOff>69685</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6921500" y="614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86212</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6672795" y="5915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55315</xdr:rowOff>
    </xdr:from>
    <xdr:to>
      <xdr:col>55</xdr:col>
      <xdr:colOff>50800</xdr:colOff>
      <xdr:row>35</xdr:row>
      <xdr:rowOff>156915</xdr:rowOff>
    </xdr:to>
    <xdr:sp macro="" textlink="">
      <xdr:nvSpPr>
        <xdr:cNvPr id="304" name="楕円 303">
          <a:extLst>
            <a:ext uri="{FF2B5EF4-FFF2-40B4-BE49-F238E27FC236}">
              <a16:creationId xmlns:a16="http://schemas.microsoft.com/office/drawing/2014/main" id="{00000000-0008-0000-0600-000030010000}"/>
            </a:ext>
          </a:extLst>
        </xdr:cNvPr>
        <xdr:cNvSpPr/>
      </xdr:nvSpPr>
      <xdr:spPr>
        <a:xfrm>
          <a:off x="10426700" y="6056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33742</xdr:rowOff>
    </xdr:from>
    <xdr:ext cx="599010" cy="259045"/>
    <xdr:sp macro="" textlink="">
      <xdr:nvSpPr>
        <xdr:cNvPr id="305" name="補助費等該当値テキスト">
          <a:extLst>
            <a:ext uri="{FF2B5EF4-FFF2-40B4-BE49-F238E27FC236}">
              <a16:creationId xmlns:a16="http://schemas.microsoft.com/office/drawing/2014/main" id="{00000000-0008-0000-0600-000031010000}"/>
            </a:ext>
          </a:extLst>
        </xdr:cNvPr>
        <xdr:cNvSpPr txBox="1"/>
      </xdr:nvSpPr>
      <xdr:spPr>
        <a:xfrm>
          <a:off x="10528300" y="6034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70982</xdr:rowOff>
    </xdr:from>
    <xdr:to>
      <xdr:col>50</xdr:col>
      <xdr:colOff>165100</xdr:colOff>
      <xdr:row>34</xdr:row>
      <xdr:rowOff>1132</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9588500" y="5728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163709</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339795" y="5821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33217</xdr:rowOff>
    </xdr:from>
    <xdr:to>
      <xdr:col>46</xdr:col>
      <xdr:colOff>38100</xdr:colOff>
      <xdr:row>36</xdr:row>
      <xdr:rowOff>134817</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8699500" y="6205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125944</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450795" y="6298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39450</xdr:rowOff>
    </xdr:from>
    <xdr:to>
      <xdr:col>41</xdr:col>
      <xdr:colOff>101600</xdr:colOff>
      <xdr:row>36</xdr:row>
      <xdr:rowOff>141050</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7810500" y="621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132177</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561795" y="6304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63514</xdr:rowOff>
    </xdr:from>
    <xdr:to>
      <xdr:col>36</xdr:col>
      <xdr:colOff>165100</xdr:colOff>
      <xdr:row>36</xdr:row>
      <xdr:rowOff>165114</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6921500" y="623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156241</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672795" y="6328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普通建設事業費グラフ枠">
          <a:extLst>
            <a:ext uri="{FF2B5EF4-FFF2-40B4-BE49-F238E27FC236}">
              <a16:creationId xmlns:a16="http://schemas.microsoft.com/office/drawing/2014/main" id="{00000000-0008-0000-0600-00005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75600</xdr:rowOff>
    </xdr:from>
    <xdr:to>
      <xdr:col>54</xdr:col>
      <xdr:colOff>189865</xdr:colOff>
      <xdr:row>59</xdr:row>
      <xdr:rowOff>17600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flipV="1">
          <a:off x="10475595" y="8648100"/>
          <a:ext cx="1270" cy="1485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21427</xdr:rowOff>
    </xdr:from>
    <xdr:ext cx="534377" cy="259045"/>
    <xdr:sp macro="" textlink="">
      <xdr:nvSpPr>
        <xdr:cNvPr id="338" name="普通建設事業費最小値テキスト">
          <a:extLst>
            <a:ext uri="{FF2B5EF4-FFF2-40B4-BE49-F238E27FC236}">
              <a16:creationId xmlns:a16="http://schemas.microsoft.com/office/drawing/2014/main" id="{00000000-0008-0000-0600-000052010000}"/>
            </a:ext>
          </a:extLst>
        </xdr:cNvPr>
        <xdr:cNvSpPr txBox="1"/>
      </xdr:nvSpPr>
      <xdr:spPr>
        <a:xfrm>
          <a:off x="10528300" y="10136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17600</xdr:rowOff>
    </xdr:from>
    <xdr:to>
      <xdr:col>55</xdr:col>
      <xdr:colOff>88900</xdr:colOff>
      <xdr:row>59</xdr:row>
      <xdr:rowOff>17600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10388600" y="10133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22277</xdr:rowOff>
    </xdr:from>
    <xdr:ext cx="690189" cy="259045"/>
    <xdr:sp macro="" textlink="">
      <xdr:nvSpPr>
        <xdr:cNvPr id="340" name="普通建設事業費最大値テキスト">
          <a:extLst>
            <a:ext uri="{FF2B5EF4-FFF2-40B4-BE49-F238E27FC236}">
              <a16:creationId xmlns:a16="http://schemas.microsoft.com/office/drawing/2014/main" id="{00000000-0008-0000-0600-000054010000}"/>
            </a:ext>
          </a:extLst>
        </xdr:cNvPr>
        <xdr:cNvSpPr txBox="1"/>
      </xdr:nvSpPr>
      <xdr:spPr>
        <a:xfrm>
          <a:off x="10528300" y="84233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1,984,121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75600</xdr:rowOff>
    </xdr:from>
    <xdr:to>
      <xdr:col>55</xdr:col>
      <xdr:colOff>88900</xdr:colOff>
      <xdr:row>50</xdr:row>
      <xdr:rowOff>75600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8648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116379</xdr:rowOff>
    </xdr:from>
    <xdr:to>
      <xdr:col>55</xdr:col>
      <xdr:colOff>0</xdr:colOff>
      <xdr:row>58</xdr:row>
      <xdr:rowOff>119907</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9639300" y="10060479"/>
          <a:ext cx="838200" cy="3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107947</xdr:rowOff>
    </xdr:from>
    <xdr:ext cx="599010" cy="259045"/>
    <xdr:sp macro="" textlink="">
      <xdr:nvSpPr>
        <xdr:cNvPr id="343" name="普通建設事業費平均値テキスト">
          <a:extLst>
            <a:ext uri="{FF2B5EF4-FFF2-40B4-BE49-F238E27FC236}">
              <a16:creationId xmlns:a16="http://schemas.microsoft.com/office/drawing/2014/main" id="{00000000-0008-0000-0600-000057010000}"/>
            </a:ext>
          </a:extLst>
        </xdr:cNvPr>
        <xdr:cNvSpPr txBox="1"/>
      </xdr:nvSpPr>
      <xdr:spPr>
        <a:xfrm>
          <a:off x="10528300" y="97091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85070</xdr:rowOff>
    </xdr:from>
    <xdr:to>
      <xdr:col>55</xdr:col>
      <xdr:colOff>50800</xdr:colOff>
      <xdr:row>58</xdr:row>
      <xdr:rowOff>15220</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10426700" y="985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117636</xdr:rowOff>
    </xdr:from>
    <xdr:to>
      <xdr:col>50</xdr:col>
      <xdr:colOff>114300</xdr:colOff>
      <xdr:row>58</xdr:row>
      <xdr:rowOff>119907</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8750300" y="10061736"/>
          <a:ext cx="889000" cy="2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135677</xdr:rowOff>
    </xdr:from>
    <xdr:to>
      <xdr:col>50</xdr:col>
      <xdr:colOff>165100</xdr:colOff>
      <xdr:row>58</xdr:row>
      <xdr:rowOff>65827</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9588500" y="9908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82354</xdr:rowOff>
    </xdr:from>
    <xdr:ext cx="599010"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9339795" y="9683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77057</xdr:rowOff>
    </xdr:from>
    <xdr:to>
      <xdr:col>45</xdr:col>
      <xdr:colOff>177800</xdr:colOff>
      <xdr:row>58</xdr:row>
      <xdr:rowOff>117636</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7861300" y="10021157"/>
          <a:ext cx="889000" cy="40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135205</xdr:rowOff>
    </xdr:from>
    <xdr:to>
      <xdr:col>46</xdr:col>
      <xdr:colOff>38100</xdr:colOff>
      <xdr:row>58</xdr:row>
      <xdr:rowOff>65355</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8699500" y="9907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81882</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8450795" y="9683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47549</xdr:rowOff>
    </xdr:from>
    <xdr:to>
      <xdr:col>41</xdr:col>
      <xdr:colOff>50800</xdr:colOff>
      <xdr:row>58</xdr:row>
      <xdr:rowOff>77057</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6972300" y="9991649"/>
          <a:ext cx="889000" cy="29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162651</xdr:rowOff>
    </xdr:from>
    <xdr:to>
      <xdr:col>41</xdr:col>
      <xdr:colOff>101600</xdr:colOff>
      <xdr:row>58</xdr:row>
      <xdr:rowOff>92801</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7810500" y="9935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109328</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7561795" y="9710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132402</xdr:rowOff>
    </xdr:from>
    <xdr:to>
      <xdr:col>36</xdr:col>
      <xdr:colOff>165100</xdr:colOff>
      <xdr:row>58</xdr:row>
      <xdr:rowOff>62552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6921500" y="990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79079</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6672795" y="9680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65579</xdr:rowOff>
    </xdr:from>
    <xdr:to>
      <xdr:col>55</xdr:col>
      <xdr:colOff>50800</xdr:colOff>
      <xdr:row>58</xdr:row>
      <xdr:rowOff>167179</xdr:rowOff>
    </xdr:to>
    <xdr:sp macro="" textlink="">
      <xdr:nvSpPr>
        <xdr:cNvPr id="361" name="楕円 360">
          <a:extLst>
            <a:ext uri="{FF2B5EF4-FFF2-40B4-BE49-F238E27FC236}">
              <a16:creationId xmlns:a16="http://schemas.microsoft.com/office/drawing/2014/main" id="{00000000-0008-0000-0600-000069010000}"/>
            </a:ext>
          </a:extLst>
        </xdr:cNvPr>
        <xdr:cNvSpPr/>
      </xdr:nvSpPr>
      <xdr:spPr>
        <a:xfrm>
          <a:off x="10426700" y="10009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151956</xdr:rowOff>
    </xdr:from>
    <xdr:ext cx="599010" cy="259045"/>
    <xdr:sp macro="" textlink="">
      <xdr:nvSpPr>
        <xdr:cNvPr id="362" name="普通建設事業費該当値テキスト">
          <a:extLst>
            <a:ext uri="{FF2B5EF4-FFF2-40B4-BE49-F238E27FC236}">
              <a16:creationId xmlns:a16="http://schemas.microsoft.com/office/drawing/2014/main" id="{00000000-0008-0000-0600-00006A010000}"/>
            </a:ext>
          </a:extLst>
        </xdr:cNvPr>
        <xdr:cNvSpPr txBox="1"/>
      </xdr:nvSpPr>
      <xdr:spPr>
        <a:xfrm>
          <a:off x="10528300" y="9924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69107</xdr:rowOff>
    </xdr:from>
    <xdr:to>
      <xdr:col>50</xdr:col>
      <xdr:colOff>165100</xdr:colOff>
      <xdr:row>58</xdr:row>
      <xdr:rowOff>170707</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9588500" y="10013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161834</xdr:rowOff>
    </xdr:from>
    <xdr:ext cx="59901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339795" y="10105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66836</xdr:rowOff>
    </xdr:from>
    <xdr:to>
      <xdr:col>46</xdr:col>
      <xdr:colOff>38100</xdr:colOff>
      <xdr:row>58</xdr:row>
      <xdr:rowOff>168436</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8699500" y="10010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159563</xdr:rowOff>
    </xdr:from>
    <xdr:ext cx="59901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450795" y="10103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26257</xdr:rowOff>
    </xdr:from>
    <xdr:to>
      <xdr:col>41</xdr:col>
      <xdr:colOff>101600</xdr:colOff>
      <xdr:row>58</xdr:row>
      <xdr:rowOff>127857</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7810500" y="9970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118984</xdr:rowOff>
    </xdr:from>
    <xdr:ext cx="59901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561795" y="10063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168199</xdr:rowOff>
    </xdr:from>
    <xdr:to>
      <xdr:col>36</xdr:col>
      <xdr:colOff>165100</xdr:colOff>
      <xdr:row>58</xdr:row>
      <xdr:rowOff>98349</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6921500" y="9940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89476</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672795" y="10033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普通建設事業費 （ うち新規整備　）グラフ枠">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4583</xdr:rowOff>
    </xdr:from>
    <xdr:to>
      <xdr:col>54</xdr:col>
      <xdr:colOff>189865</xdr:colOff>
      <xdr:row>78</xdr:row>
      <xdr:rowOff>139700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flipV="1">
          <a:off x="10475595" y="12006083"/>
          <a:ext cx="1270" cy="15067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3" name="普通建設事業費 （ うち新規整備　）最小値テキスト">
          <a:extLst>
            <a:ext uri="{FF2B5EF4-FFF2-40B4-BE49-F238E27FC236}">
              <a16:creationId xmlns:a16="http://schemas.microsoft.com/office/drawing/2014/main" id="{00000000-0008-0000-0600-000089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122710</xdr:rowOff>
    </xdr:from>
    <xdr:ext cx="599010" cy="259045"/>
    <xdr:sp macro="" textlink="">
      <xdr:nvSpPr>
        <xdr:cNvPr id="395" name="普通建設事業費 （ うち新規整備　）最大値テキスト">
          <a:extLst>
            <a:ext uri="{FF2B5EF4-FFF2-40B4-BE49-F238E27FC236}">
              <a16:creationId xmlns:a16="http://schemas.microsoft.com/office/drawing/2014/main" id="{00000000-0008-0000-0600-00008B010000}"/>
            </a:ext>
          </a:extLst>
        </xdr:cNvPr>
        <xdr:cNvSpPr txBox="1"/>
      </xdr:nvSpPr>
      <xdr:spPr>
        <a:xfrm>
          <a:off x="10528300" y="11781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659,106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4583</xdr:rowOff>
    </xdr:from>
    <xdr:to>
      <xdr:col>55</xdr:col>
      <xdr:colOff>88900</xdr:colOff>
      <xdr:row>70</xdr:row>
      <xdr:rowOff>4583</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2006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157561</xdr:rowOff>
    </xdr:from>
    <xdr:to>
      <xdr:col>55</xdr:col>
      <xdr:colOff>0</xdr:colOff>
      <xdr:row>78</xdr:row>
      <xdr:rowOff>26538</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9639300" y="13359211"/>
          <a:ext cx="838200" cy="40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7115</xdr:rowOff>
    </xdr:from>
    <xdr:ext cx="599010" cy="259045"/>
    <xdr:sp macro="" textlink="">
      <xdr:nvSpPr>
        <xdr:cNvPr id="398" name="普通建設事業費 （ うち新規整備　）平均値テキスト">
          <a:extLst>
            <a:ext uri="{FF2B5EF4-FFF2-40B4-BE49-F238E27FC236}">
              <a16:creationId xmlns:a16="http://schemas.microsoft.com/office/drawing/2014/main" id="{00000000-0008-0000-0600-00008E010000}"/>
            </a:ext>
          </a:extLst>
        </xdr:cNvPr>
        <xdr:cNvSpPr txBox="1"/>
      </xdr:nvSpPr>
      <xdr:spPr>
        <a:xfrm>
          <a:off x="10528300" y="130373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155688</xdr:rowOff>
    </xdr:from>
    <xdr:to>
      <xdr:col>55</xdr:col>
      <xdr:colOff>50800</xdr:colOff>
      <xdr:row>77</xdr:row>
      <xdr:rowOff>85838</xdr:rowOff>
    </xdr:to>
    <xdr:sp macro="" textlink="">
      <xdr:nvSpPr>
        <xdr:cNvPr id="399" name="フローチャート: 判断 398">
          <a:extLst>
            <a:ext uri="{FF2B5EF4-FFF2-40B4-BE49-F238E27FC236}">
              <a16:creationId xmlns:a16="http://schemas.microsoft.com/office/drawing/2014/main" id="{00000000-0008-0000-0600-00008F010000}"/>
            </a:ext>
          </a:extLst>
        </xdr:cNvPr>
        <xdr:cNvSpPr/>
      </xdr:nvSpPr>
      <xdr:spPr>
        <a:xfrm>
          <a:off x="10426700" y="13185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24330</xdr:rowOff>
    </xdr:from>
    <xdr:to>
      <xdr:col>50</xdr:col>
      <xdr:colOff>114300</xdr:colOff>
      <xdr:row>78</xdr:row>
      <xdr:rowOff>26538</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8750300" y="13397430"/>
          <a:ext cx="889000" cy="2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86502</xdr:rowOff>
    </xdr:from>
    <xdr:to>
      <xdr:col>50</xdr:col>
      <xdr:colOff>165100</xdr:colOff>
      <xdr:row>78</xdr:row>
      <xdr:rowOff>16652</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9588500" y="13288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33179</xdr:rowOff>
    </xdr:from>
    <xdr:ext cx="534377"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9372111" y="13063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112241</xdr:rowOff>
    </xdr:from>
    <xdr:to>
      <xdr:col>45</xdr:col>
      <xdr:colOff>177800</xdr:colOff>
      <xdr:row>78</xdr:row>
      <xdr:rowOff>24330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7861300" y="13313891"/>
          <a:ext cx="889000" cy="83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91280</xdr:rowOff>
    </xdr:from>
    <xdr:to>
      <xdr:col>46</xdr:col>
      <xdr:colOff>38100</xdr:colOff>
      <xdr:row>78</xdr:row>
      <xdr:rowOff>21430</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8699500" y="13292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37957</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8483111" y="13068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112241</xdr:rowOff>
    </xdr:from>
    <xdr:to>
      <xdr:col>41</xdr:col>
      <xdr:colOff>50800</xdr:colOff>
      <xdr:row>77</xdr:row>
      <xdr:rowOff>148351</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6972300" y="13313891"/>
          <a:ext cx="889000" cy="36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138426</xdr:rowOff>
    </xdr:from>
    <xdr:to>
      <xdr:col>41</xdr:col>
      <xdr:colOff>101600</xdr:colOff>
      <xdr:row>78</xdr:row>
      <xdr:rowOff>68576</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7810500" y="13340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59703</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7594111" y="13432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22907</xdr:rowOff>
    </xdr:from>
    <xdr:to>
      <xdr:col>36</xdr:col>
      <xdr:colOff>165100</xdr:colOff>
      <xdr:row>77</xdr:row>
      <xdr:rowOff>124507</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6921500" y="1322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75</xdr:row>
      <xdr:rowOff>141034</xdr:rowOff>
    </xdr:from>
    <xdr:ext cx="599010"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6672795" y="12999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106761</xdr:rowOff>
    </xdr:from>
    <xdr:to>
      <xdr:col>55</xdr:col>
      <xdr:colOff>50800</xdr:colOff>
      <xdr:row>78</xdr:row>
      <xdr:rowOff>36911</xdr:rowOff>
    </xdr:to>
    <xdr:sp macro="" textlink="">
      <xdr:nvSpPr>
        <xdr:cNvPr id="416" name="楕円 415">
          <a:extLst>
            <a:ext uri="{FF2B5EF4-FFF2-40B4-BE49-F238E27FC236}">
              <a16:creationId xmlns:a16="http://schemas.microsoft.com/office/drawing/2014/main" id="{00000000-0008-0000-0600-0000A0010000}"/>
            </a:ext>
          </a:extLst>
        </xdr:cNvPr>
        <xdr:cNvSpPr/>
      </xdr:nvSpPr>
      <xdr:spPr>
        <a:xfrm>
          <a:off x="10426700" y="13308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85188</xdr:rowOff>
    </xdr:from>
    <xdr:ext cx="534377" cy="259045"/>
    <xdr:sp macro="" textlink="">
      <xdr:nvSpPr>
        <xdr:cNvPr id="417" name="普通建設事業費 （ うち新規整備　）該当値テキスト">
          <a:extLst>
            <a:ext uri="{FF2B5EF4-FFF2-40B4-BE49-F238E27FC236}">
              <a16:creationId xmlns:a16="http://schemas.microsoft.com/office/drawing/2014/main" id="{00000000-0008-0000-0600-0000A1010000}"/>
            </a:ext>
          </a:extLst>
        </xdr:cNvPr>
        <xdr:cNvSpPr txBox="1"/>
      </xdr:nvSpPr>
      <xdr:spPr>
        <a:xfrm>
          <a:off x="10528300" y="13286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147188</xdr:rowOff>
    </xdr:from>
    <xdr:to>
      <xdr:col>50</xdr:col>
      <xdr:colOff>165100</xdr:colOff>
      <xdr:row>78</xdr:row>
      <xdr:rowOff>77338</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9588500" y="13348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68465</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372111" y="13441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144980</xdr:rowOff>
    </xdr:from>
    <xdr:to>
      <xdr:col>46</xdr:col>
      <xdr:colOff>38100</xdr:colOff>
      <xdr:row>78</xdr:row>
      <xdr:rowOff>75130</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8699500" y="13346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66257</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483111" y="13439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61441</xdr:rowOff>
    </xdr:from>
    <xdr:to>
      <xdr:col>41</xdr:col>
      <xdr:colOff>101600</xdr:colOff>
      <xdr:row>77</xdr:row>
      <xdr:rowOff>163041</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7810500" y="13263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8118</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4111" y="13038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97551</xdr:rowOff>
    </xdr:from>
    <xdr:to>
      <xdr:col>36</xdr:col>
      <xdr:colOff>165100</xdr:colOff>
      <xdr:row>78</xdr:row>
      <xdr:rowOff>27701</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6921500" y="13299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18828</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5111" y="13391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21970</xdr:rowOff>
    </xdr:from>
    <xdr:ext cx="685572"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5918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52639</xdr:rowOff>
    </xdr:from>
    <xdr:to>
      <xdr:col>54</xdr:col>
      <xdr:colOff>189865</xdr:colOff>
      <xdr:row>99</xdr:row>
      <xdr:rowOff>93042</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flipV="1">
          <a:off x="10475595" y="15654589"/>
          <a:ext cx="1270" cy="1412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96869</xdr:rowOff>
    </xdr:from>
    <xdr:ext cx="469744" cy="259045"/>
    <xdr:sp macro="" textlink="">
      <xdr:nvSpPr>
        <xdr:cNvPr id="452" name="普通建設事業費 （ うち更新整備　）最小値テキスト">
          <a:extLst>
            <a:ext uri="{FF2B5EF4-FFF2-40B4-BE49-F238E27FC236}">
              <a16:creationId xmlns:a16="http://schemas.microsoft.com/office/drawing/2014/main" id="{00000000-0008-0000-0600-0000C4010000}"/>
            </a:ext>
          </a:extLst>
        </xdr:cNvPr>
        <xdr:cNvSpPr txBox="1"/>
      </xdr:nvSpPr>
      <xdr:spPr>
        <a:xfrm>
          <a:off x="10528300" y="17070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93042</xdr:rowOff>
    </xdr:from>
    <xdr:to>
      <xdr:col>55</xdr:col>
      <xdr:colOff>88900</xdr:colOff>
      <xdr:row>99</xdr:row>
      <xdr:rowOff>93042</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7066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170766</xdr:rowOff>
    </xdr:from>
    <xdr:ext cx="690189" cy="259045"/>
    <xdr:sp macro="" textlink="">
      <xdr:nvSpPr>
        <xdr:cNvPr id="454" name="普通建設事業費 （ うち更新整備　）最大値テキスト">
          <a:extLst>
            <a:ext uri="{FF2B5EF4-FFF2-40B4-BE49-F238E27FC236}">
              <a16:creationId xmlns:a16="http://schemas.microsoft.com/office/drawing/2014/main" id="{00000000-0008-0000-0600-0000C6010000}"/>
            </a:ext>
          </a:extLst>
        </xdr:cNvPr>
        <xdr:cNvSpPr txBox="1"/>
      </xdr:nvSpPr>
      <xdr:spPr>
        <a:xfrm>
          <a:off x="10528300" y="1542981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1,302,477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52639</xdr:rowOff>
    </xdr:from>
    <xdr:to>
      <xdr:col>55</xdr:col>
      <xdr:colOff>88900</xdr:colOff>
      <xdr:row>91</xdr:row>
      <xdr:rowOff>52639</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5654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99</xdr:row>
      <xdr:rowOff>35207</xdr:rowOff>
    </xdr:from>
    <xdr:to>
      <xdr:col>55</xdr:col>
      <xdr:colOff>0</xdr:colOff>
      <xdr:row>99</xdr:row>
      <xdr:rowOff>41503</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9639300" y="17008757"/>
          <a:ext cx="838200" cy="6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36072</xdr:rowOff>
    </xdr:from>
    <xdr:ext cx="599010" cy="259045"/>
    <xdr:sp macro="" textlink="">
      <xdr:nvSpPr>
        <xdr:cNvPr id="457" name="普通建設事業費 （ うち更新整備　）平均値テキスト">
          <a:extLst>
            <a:ext uri="{FF2B5EF4-FFF2-40B4-BE49-F238E27FC236}">
              <a16:creationId xmlns:a16="http://schemas.microsoft.com/office/drawing/2014/main" id="{00000000-0008-0000-0600-0000C9010000}"/>
            </a:ext>
          </a:extLst>
        </xdr:cNvPr>
        <xdr:cNvSpPr txBox="1"/>
      </xdr:nvSpPr>
      <xdr:spPr>
        <a:xfrm>
          <a:off x="10528300" y="166667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13195</xdr:rowOff>
    </xdr:from>
    <xdr:to>
      <xdr:col>55</xdr:col>
      <xdr:colOff>50800</xdr:colOff>
      <xdr:row>98</xdr:row>
      <xdr:rowOff>114795</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10426700" y="1681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30572</xdr:rowOff>
    </xdr:from>
    <xdr:to>
      <xdr:col>50</xdr:col>
      <xdr:colOff>114300</xdr:colOff>
      <xdr:row>99</xdr:row>
      <xdr:rowOff>35207</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8750300" y="17004122"/>
          <a:ext cx="889000" cy="4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46287</xdr:rowOff>
    </xdr:from>
    <xdr:to>
      <xdr:col>50</xdr:col>
      <xdr:colOff>165100</xdr:colOff>
      <xdr:row>98</xdr:row>
      <xdr:rowOff>147887</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9588500" y="16848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164414</xdr:rowOff>
    </xdr:from>
    <xdr:ext cx="599010"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9339795" y="16623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13793</xdr:rowOff>
    </xdr:from>
    <xdr:to>
      <xdr:col>45</xdr:col>
      <xdr:colOff>177800</xdr:colOff>
      <xdr:row>99</xdr:row>
      <xdr:rowOff>30572</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7861300" y="16987343"/>
          <a:ext cx="889000" cy="16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36627</xdr:rowOff>
    </xdr:from>
    <xdr:to>
      <xdr:col>46</xdr:col>
      <xdr:colOff>38100</xdr:colOff>
      <xdr:row>98</xdr:row>
      <xdr:rowOff>138227</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8699500" y="16838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154754</xdr:rowOff>
    </xdr:from>
    <xdr:ext cx="59901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8450795" y="16613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127960</xdr:rowOff>
    </xdr:from>
    <xdr:to>
      <xdr:col>41</xdr:col>
      <xdr:colOff>50800</xdr:colOff>
      <xdr:row>99</xdr:row>
      <xdr:rowOff>13793</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6972300" y="16930060"/>
          <a:ext cx="889000" cy="57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49850</xdr:rowOff>
    </xdr:from>
    <xdr:to>
      <xdr:col>41</xdr:col>
      <xdr:colOff>101600</xdr:colOff>
      <xdr:row>98</xdr:row>
      <xdr:rowOff>151450</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7810500" y="1685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167977</xdr:rowOff>
    </xdr:from>
    <xdr:ext cx="59901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561795" y="16627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66720</xdr:rowOff>
    </xdr:from>
    <xdr:to>
      <xdr:col>36</xdr:col>
      <xdr:colOff>165100</xdr:colOff>
      <xdr:row>98</xdr:row>
      <xdr:rowOff>168320</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6921500" y="1686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13397</xdr:rowOff>
    </xdr:from>
    <xdr:ext cx="59901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6672795" y="16644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162153</xdr:rowOff>
    </xdr:from>
    <xdr:to>
      <xdr:col>55</xdr:col>
      <xdr:colOff>50800</xdr:colOff>
      <xdr:row>99</xdr:row>
      <xdr:rowOff>92303</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10426700" y="16964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77080</xdr:rowOff>
    </xdr:from>
    <xdr:ext cx="534377" cy="259045"/>
    <xdr:sp macro="" textlink="">
      <xdr:nvSpPr>
        <xdr:cNvPr id="476" name="普通建設事業費 （ うち更新整備　）該当値テキスト">
          <a:extLst>
            <a:ext uri="{FF2B5EF4-FFF2-40B4-BE49-F238E27FC236}">
              <a16:creationId xmlns:a16="http://schemas.microsoft.com/office/drawing/2014/main" id="{00000000-0008-0000-0600-0000DC010000}"/>
            </a:ext>
          </a:extLst>
        </xdr:cNvPr>
        <xdr:cNvSpPr txBox="1"/>
      </xdr:nvSpPr>
      <xdr:spPr>
        <a:xfrm>
          <a:off x="10528300" y="16879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155857</xdr:rowOff>
    </xdr:from>
    <xdr:to>
      <xdr:col>50</xdr:col>
      <xdr:colOff>165100</xdr:colOff>
      <xdr:row>99</xdr:row>
      <xdr:rowOff>86007</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9588500" y="16957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77134</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372111" y="17050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151222</xdr:rowOff>
    </xdr:from>
    <xdr:to>
      <xdr:col>46</xdr:col>
      <xdr:colOff>38100</xdr:colOff>
      <xdr:row>99</xdr:row>
      <xdr:rowOff>81372</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8699500" y="16953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72499</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83111" y="17046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134443</xdr:rowOff>
    </xdr:from>
    <xdr:to>
      <xdr:col>41</xdr:col>
      <xdr:colOff>101600</xdr:colOff>
      <xdr:row>99</xdr:row>
      <xdr:rowOff>64593</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7810500" y="16936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55720</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7029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77160</xdr:rowOff>
    </xdr:from>
    <xdr:to>
      <xdr:col>36</xdr:col>
      <xdr:colOff>165100</xdr:colOff>
      <xdr:row>99</xdr:row>
      <xdr:rowOff>7310</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6921500" y="1687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169887</xdr:rowOff>
    </xdr:from>
    <xdr:ext cx="59901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672795" y="16971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災害復旧事業費グラフ枠">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169075</xdr:rowOff>
    </xdr:from>
    <xdr:to>
      <xdr:col>85</xdr:col>
      <xdr:colOff>126364</xdr:colOff>
      <xdr:row>38</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flipV="1">
          <a:off x="16317595" y="5484025"/>
          <a:ext cx="1269" cy="1170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7" name="災害復旧事業費最小値テキスト">
          <a:extLst>
            <a:ext uri="{FF2B5EF4-FFF2-40B4-BE49-F238E27FC236}">
              <a16:creationId xmlns:a16="http://schemas.microsoft.com/office/drawing/2014/main" id="{00000000-0008-0000-0600-0000FB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115752</xdr:rowOff>
    </xdr:from>
    <xdr:ext cx="599010" cy="259045"/>
    <xdr:sp macro="" textlink="">
      <xdr:nvSpPr>
        <xdr:cNvPr id="509" name="災害復旧事業費最大値テキスト">
          <a:extLst>
            <a:ext uri="{FF2B5EF4-FFF2-40B4-BE49-F238E27FC236}">
              <a16:creationId xmlns:a16="http://schemas.microsoft.com/office/drawing/2014/main" id="{00000000-0008-0000-0600-0000FD010000}"/>
            </a:ext>
          </a:extLst>
        </xdr:cNvPr>
        <xdr:cNvSpPr txBox="1"/>
      </xdr:nvSpPr>
      <xdr:spPr>
        <a:xfrm>
          <a:off x="16370300" y="5259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169075</xdr:rowOff>
    </xdr:from>
    <xdr:to>
      <xdr:col>86</xdr:col>
      <xdr:colOff>25400</xdr:colOff>
      <xdr:row>31</xdr:row>
      <xdr:rowOff>169075</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6230600" y="5484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139023</xdr:rowOff>
    </xdr:from>
    <xdr:to>
      <xdr:col>85</xdr:col>
      <xdr:colOff>127000</xdr:colOff>
      <xdr:row>38</xdr:row>
      <xdr:rowOff>139273</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5481300" y="6654123"/>
          <a:ext cx="838200" cy="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37498</xdr:rowOff>
    </xdr:from>
    <xdr:ext cx="534377" cy="259045"/>
    <xdr:sp macro="" textlink="">
      <xdr:nvSpPr>
        <xdr:cNvPr id="512" name="災害復旧事業費平均値テキスト">
          <a:extLst>
            <a:ext uri="{FF2B5EF4-FFF2-40B4-BE49-F238E27FC236}">
              <a16:creationId xmlns:a16="http://schemas.microsoft.com/office/drawing/2014/main" id="{00000000-0008-0000-0600-000000020000}"/>
            </a:ext>
          </a:extLst>
        </xdr:cNvPr>
        <xdr:cNvSpPr txBox="1"/>
      </xdr:nvSpPr>
      <xdr:spPr>
        <a:xfrm>
          <a:off x="16370300" y="63811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14621</xdr:rowOff>
    </xdr:from>
    <xdr:to>
      <xdr:col>85</xdr:col>
      <xdr:colOff>177800</xdr:colOff>
      <xdr:row>38</xdr:row>
      <xdr:rowOff>116221</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6268700" y="6529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139023</xdr:rowOff>
    </xdr:from>
    <xdr:to>
      <xdr:col>81</xdr:col>
      <xdr:colOff>50800</xdr:colOff>
      <xdr:row>38</xdr:row>
      <xdr:rowOff>139364</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4592300" y="6654123"/>
          <a:ext cx="889000" cy="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16456</xdr:rowOff>
    </xdr:from>
    <xdr:to>
      <xdr:col>81</xdr:col>
      <xdr:colOff>101600</xdr:colOff>
      <xdr:row>38</xdr:row>
      <xdr:rowOff>118056</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5430500" y="653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134584</xdr:rowOff>
    </xdr:from>
    <xdr:ext cx="534377"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5214111" y="6306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139364</xdr:rowOff>
    </xdr:from>
    <xdr:to>
      <xdr:col>76</xdr:col>
      <xdr:colOff>114300</xdr:colOff>
      <xdr:row>38</xdr:row>
      <xdr:rowOff>139700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3703300" y="6654464"/>
          <a:ext cx="889000" cy="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56777</xdr:rowOff>
    </xdr:from>
    <xdr:to>
      <xdr:col>76</xdr:col>
      <xdr:colOff>165100</xdr:colOff>
      <xdr:row>38</xdr:row>
      <xdr:rowOff>158377</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4541500" y="6571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3454</xdr:rowOff>
    </xdr:from>
    <xdr:ext cx="534377"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4325111" y="6347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139495</xdr:rowOff>
    </xdr:from>
    <xdr:to>
      <xdr:col>71</xdr:col>
      <xdr:colOff>177800</xdr:colOff>
      <xdr:row>38</xdr:row>
      <xdr:rowOff>139700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814300" y="6654595"/>
          <a:ext cx="889000" cy="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60709</xdr:rowOff>
    </xdr:from>
    <xdr:to>
      <xdr:col>72</xdr:col>
      <xdr:colOff>38100</xdr:colOff>
      <xdr:row>38</xdr:row>
      <xdr:rowOff>162309</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3652500" y="6575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7386</xdr:rowOff>
    </xdr:from>
    <xdr:ext cx="534377"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3436111" y="6351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63630</xdr:rowOff>
    </xdr:from>
    <xdr:to>
      <xdr:col>67</xdr:col>
      <xdr:colOff>101600</xdr:colOff>
      <xdr:row>38</xdr:row>
      <xdr:rowOff>165230</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2763500" y="6578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10308</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2547111" y="6353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88473</xdr:rowOff>
    </xdr:from>
    <xdr:to>
      <xdr:col>85</xdr:col>
      <xdr:colOff>177800</xdr:colOff>
      <xdr:row>39</xdr:row>
      <xdr:rowOff>18623</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6268700" y="6603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3400</xdr:rowOff>
    </xdr:from>
    <xdr:ext cx="378565" cy="259045"/>
    <xdr:sp macro="" textlink="">
      <xdr:nvSpPr>
        <xdr:cNvPr id="531" name="災害復旧事業費該当値テキスト">
          <a:extLst>
            <a:ext uri="{FF2B5EF4-FFF2-40B4-BE49-F238E27FC236}">
              <a16:creationId xmlns:a16="http://schemas.microsoft.com/office/drawing/2014/main" id="{00000000-0008-0000-0600-000013020000}"/>
            </a:ext>
          </a:extLst>
        </xdr:cNvPr>
        <xdr:cNvSpPr txBox="1"/>
      </xdr:nvSpPr>
      <xdr:spPr>
        <a:xfrm>
          <a:off x="16370300" y="65185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88223</xdr:rowOff>
    </xdr:from>
    <xdr:to>
      <xdr:col>81</xdr:col>
      <xdr:colOff>101600</xdr:colOff>
      <xdr:row>39</xdr:row>
      <xdr:rowOff>18373</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5430500" y="6603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9500</xdr:rowOff>
    </xdr:from>
    <xdr:ext cx="378565"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2017" y="66960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88564</xdr:rowOff>
    </xdr:from>
    <xdr:to>
      <xdr:col>76</xdr:col>
      <xdr:colOff>165100</xdr:colOff>
      <xdr:row>39</xdr:row>
      <xdr:rowOff>18714</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4541500" y="6603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9841</xdr:rowOff>
    </xdr:from>
    <xdr:ext cx="378565"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03017" y="66963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88695</xdr:rowOff>
    </xdr:from>
    <xdr:to>
      <xdr:col>67</xdr:col>
      <xdr:colOff>101600</xdr:colOff>
      <xdr:row>39</xdr:row>
      <xdr:rowOff>18845</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2763500" y="660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9972</xdr:rowOff>
    </xdr:from>
    <xdr:ext cx="313932"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657333" y="669652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4" name="失業対策事業費グラフ枠">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6" name="失業対策事業費最小値テキスト">
          <a:extLst>
            <a:ext uri="{FF2B5EF4-FFF2-40B4-BE49-F238E27FC236}">
              <a16:creationId xmlns:a16="http://schemas.microsoft.com/office/drawing/2014/main" id="{00000000-0008-0000-0600-00002C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8" name="失業対策事業費最大値テキスト">
          <a:extLst>
            <a:ext uri="{FF2B5EF4-FFF2-40B4-BE49-F238E27FC236}">
              <a16:creationId xmlns:a16="http://schemas.microsoft.com/office/drawing/2014/main" id="{00000000-0008-0000-0600-00002E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1" name="失業対策事業費平均値テキスト">
          <a:extLst>
            <a:ext uri="{FF2B5EF4-FFF2-40B4-BE49-F238E27FC236}">
              <a16:creationId xmlns:a16="http://schemas.microsoft.com/office/drawing/2014/main" id="{00000000-0008-0000-0600-000031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0" name="失業対策事業費該当値テキスト">
          <a:extLst>
            <a:ext uri="{FF2B5EF4-FFF2-40B4-BE49-F238E27FC236}">
              <a16:creationId xmlns:a16="http://schemas.microsoft.com/office/drawing/2014/main" id="{00000000-0008-0000-0600-000044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9" name="公債費グラフ枠">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36517</xdr:rowOff>
    </xdr:from>
    <xdr:to>
      <xdr:col>85</xdr:col>
      <xdr:colOff>126364</xdr:colOff>
      <xdr:row>78</xdr:row>
      <xdr:rowOff>138131</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flipV="1">
          <a:off x="16317595" y="12209467"/>
          <a:ext cx="1269" cy="13017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141958</xdr:rowOff>
    </xdr:from>
    <xdr:ext cx="378565" cy="259045"/>
    <xdr:sp macro="" textlink="">
      <xdr:nvSpPr>
        <xdr:cNvPr id="611" name="公債費最小値テキスト">
          <a:extLst>
            <a:ext uri="{FF2B5EF4-FFF2-40B4-BE49-F238E27FC236}">
              <a16:creationId xmlns:a16="http://schemas.microsoft.com/office/drawing/2014/main" id="{00000000-0008-0000-0600-000063020000}"/>
            </a:ext>
          </a:extLst>
        </xdr:cNvPr>
        <xdr:cNvSpPr txBox="1"/>
      </xdr:nvSpPr>
      <xdr:spPr>
        <a:xfrm>
          <a:off x="16370300" y="135150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138131</xdr:rowOff>
    </xdr:from>
    <xdr:to>
      <xdr:col>86</xdr:col>
      <xdr:colOff>25400</xdr:colOff>
      <xdr:row>78</xdr:row>
      <xdr:rowOff>138131</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6230600" y="13511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154644</xdr:rowOff>
    </xdr:from>
    <xdr:ext cx="599010" cy="259045"/>
    <xdr:sp macro="" textlink="">
      <xdr:nvSpPr>
        <xdr:cNvPr id="613" name="公債費最大値テキスト">
          <a:extLst>
            <a:ext uri="{FF2B5EF4-FFF2-40B4-BE49-F238E27FC236}">
              <a16:creationId xmlns:a16="http://schemas.microsoft.com/office/drawing/2014/main" id="{00000000-0008-0000-0600-000065020000}"/>
            </a:ext>
          </a:extLst>
        </xdr:cNvPr>
        <xdr:cNvSpPr txBox="1"/>
      </xdr:nvSpPr>
      <xdr:spPr>
        <a:xfrm>
          <a:off x="16370300" y="11984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36517</xdr:rowOff>
    </xdr:from>
    <xdr:to>
      <xdr:col>86</xdr:col>
      <xdr:colOff>25400</xdr:colOff>
      <xdr:row>71</xdr:row>
      <xdr:rowOff>36517</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6230600" y="12209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145328</xdr:rowOff>
    </xdr:from>
    <xdr:to>
      <xdr:col>85</xdr:col>
      <xdr:colOff>127000</xdr:colOff>
      <xdr:row>75</xdr:row>
      <xdr:rowOff>155403</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5481300" y="13004078"/>
          <a:ext cx="838200" cy="10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122217</xdr:rowOff>
    </xdr:from>
    <xdr:ext cx="599010" cy="259045"/>
    <xdr:sp macro="" textlink="">
      <xdr:nvSpPr>
        <xdr:cNvPr id="616" name="公債費平均値テキスト">
          <a:extLst>
            <a:ext uri="{FF2B5EF4-FFF2-40B4-BE49-F238E27FC236}">
              <a16:creationId xmlns:a16="http://schemas.microsoft.com/office/drawing/2014/main" id="{00000000-0008-0000-0600-000068020000}"/>
            </a:ext>
          </a:extLst>
        </xdr:cNvPr>
        <xdr:cNvSpPr txBox="1"/>
      </xdr:nvSpPr>
      <xdr:spPr>
        <a:xfrm>
          <a:off x="16370300" y="131524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143790</xdr:rowOff>
    </xdr:from>
    <xdr:to>
      <xdr:col>85</xdr:col>
      <xdr:colOff>177800</xdr:colOff>
      <xdr:row>77</xdr:row>
      <xdr:rowOff>73940</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6268700" y="1317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155403</xdr:rowOff>
    </xdr:from>
    <xdr:to>
      <xdr:col>81</xdr:col>
      <xdr:colOff>50800</xdr:colOff>
      <xdr:row>76</xdr:row>
      <xdr:rowOff>21552</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4592300" y="13014153"/>
          <a:ext cx="889000" cy="37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150414</xdr:rowOff>
    </xdr:from>
    <xdr:to>
      <xdr:col>81</xdr:col>
      <xdr:colOff>101600</xdr:colOff>
      <xdr:row>77</xdr:row>
      <xdr:rowOff>80564</xdr:rowOff>
    </xdr:to>
    <xdr:sp macro="" textlink="">
      <xdr:nvSpPr>
        <xdr:cNvPr id="619" name="フローチャート: 判断 618">
          <a:extLst>
            <a:ext uri="{FF2B5EF4-FFF2-40B4-BE49-F238E27FC236}">
              <a16:creationId xmlns:a16="http://schemas.microsoft.com/office/drawing/2014/main" id="{00000000-0008-0000-0600-00006B020000}"/>
            </a:ext>
          </a:extLst>
        </xdr:cNvPr>
        <xdr:cNvSpPr/>
      </xdr:nvSpPr>
      <xdr:spPr>
        <a:xfrm>
          <a:off x="15430500" y="1318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71691</xdr:rowOff>
    </xdr:from>
    <xdr:ext cx="599010"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5181795" y="13273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21552</xdr:rowOff>
    </xdr:from>
    <xdr:to>
      <xdr:col>76</xdr:col>
      <xdr:colOff>114300</xdr:colOff>
      <xdr:row>76</xdr:row>
      <xdr:rowOff>130418</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3703300" y="13051752"/>
          <a:ext cx="889000" cy="108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169298</xdr:rowOff>
    </xdr:from>
    <xdr:to>
      <xdr:col>76</xdr:col>
      <xdr:colOff>165100</xdr:colOff>
      <xdr:row>77</xdr:row>
      <xdr:rowOff>99448</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4541500" y="13199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90575</xdr:rowOff>
    </xdr:from>
    <xdr:ext cx="599010"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4292795" y="13292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130418</xdr:rowOff>
    </xdr:from>
    <xdr:to>
      <xdr:col>71</xdr:col>
      <xdr:colOff>177800</xdr:colOff>
      <xdr:row>76</xdr:row>
      <xdr:rowOff>157549</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2814300" y="13160618"/>
          <a:ext cx="889000" cy="27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16720</xdr:rowOff>
    </xdr:from>
    <xdr:to>
      <xdr:col>72</xdr:col>
      <xdr:colOff>38100</xdr:colOff>
      <xdr:row>77</xdr:row>
      <xdr:rowOff>118320</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3652500" y="13218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109447</xdr:rowOff>
    </xdr:from>
    <xdr:ext cx="599010"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3403795" y="13311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18104</xdr:rowOff>
    </xdr:from>
    <xdr:to>
      <xdr:col>67</xdr:col>
      <xdr:colOff>101600</xdr:colOff>
      <xdr:row>77</xdr:row>
      <xdr:rowOff>119704</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2763500" y="13219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110831</xdr:rowOff>
    </xdr:from>
    <xdr:ext cx="59901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2514795" y="13312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94528</xdr:rowOff>
    </xdr:from>
    <xdr:to>
      <xdr:col>85</xdr:col>
      <xdr:colOff>177800</xdr:colOff>
      <xdr:row>76</xdr:row>
      <xdr:rowOff>24678</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6268700" y="12953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117405</xdr:rowOff>
    </xdr:from>
    <xdr:ext cx="599010" cy="259045"/>
    <xdr:sp macro="" textlink="">
      <xdr:nvSpPr>
        <xdr:cNvPr id="635" name="公債費該当値テキスト">
          <a:extLst>
            <a:ext uri="{FF2B5EF4-FFF2-40B4-BE49-F238E27FC236}">
              <a16:creationId xmlns:a16="http://schemas.microsoft.com/office/drawing/2014/main" id="{00000000-0008-0000-0600-00007B020000}"/>
            </a:ext>
          </a:extLst>
        </xdr:cNvPr>
        <xdr:cNvSpPr txBox="1"/>
      </xdr:nvSpPr>
      <xdr:spPr>
        <a:xfrm>
          <a:off x="16370300" y="12804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104603</xdr:rowOff>
    </xdr:from>
    <xdr:to>
      <xdr:col>81</xdr:col>
      <xdr:colOff>101600</xdr:colOff>
      <xdr:row>76</xdr:row>
      <xdr:rowOff>34753</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5430500" y="12963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51280</xdr:rowOff>
    </xdr:from>
    <xdr:ext cx="59901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181795" y="12738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142203</xdr:rowOff>
    </xdr:from>
    <xdr:to>
      <xdr:col>76</xdr:col>
      <xdr:colOff>165100</xdr:colOff>
      <xdr:row>76</xdr:row>
      <xdr:rowOff>72352</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4541500" y="1300095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88880</xdr:rowOff>
    </xdr:from>
    <xdr:ext cx="59901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292795" y="12776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79618</xdr:rowOff>
    </xdr:from>
    <xdr:to>
      <xdr:col>72</xdr:col>
      <xdr:colOff>38100</xdr:colOff>
      <xdr:row>77</xdr:row>
      <xdr:rowOff>9768</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3652500" y="13109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26296</xdr:rowOff>
    </xdr:from>
    <xdr:ext cx="59901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403795" y="12885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106749</xdr:rowOff>
    </xdr:from>
    <xdr:to>
      <xdr:col>67</xdr:col>
      <xdr:colOff>101600</xdr:colOff>
      <xdr:row>77</xdr:row>
      <xdr:rowOff>36899</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2763500" y="13136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53426</xdr:rowOff>
    </xdr:from>
    <xdr:ext cx="59901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514795" y="12912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6" name="積立金グラフ枠">
          <a:extLst>
            <a:ext uri="{FF2B5EF4-FFF2-40B4-BE49-F238E27FC236}">
              <a16:creationId xmlns:a16="http://schemas.microsoft.com/office/drawing/2014/main" id="{00000000-0008-0000-0600-00009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150439</xdr:rowOff>
    </xdr:from>
    <xdr:to>
      <xdr:col>85</xdr:col>
      <xdr:colOff>126364</xdr:colOff>
      <xdr:row>99</xdr:row>
      <xdr:rowOff>43120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flipV="1">
          <a:off x="16317595" y="15409489"/>
          <a:ext cx="1269" cy="1607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46947</xdr:rowOff>
    </xdr:from>
    <xdr:ext cx="378565" cy="259045"/>
    <xdr:sp macro="" textlink="">
      <xdr:nvSpPr>
        <xdr:cNvPr id="668" name="積立金最小値テキスト">
          <a:extLst>
            <a:ext uri="{FF2B5EF4-FFF2-40B4-BE49-F238E27FC236}">
              <a16:creationId xmlns:a16="http://schemas.microsoft.com/office/drawing/2014/main" id="{00000000-0008-0000-0600-00009C020000}"/>
            </a:ext>
          </a:extLst>
        </xdr:cNvPr>
        <xdr:cNvSpPr txBox="1"/>
      </xdr:nvSpPr>
      <xdr:spPr>
        <a:xfrm>
          <a:off x="16370300" y="170204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43120</xdr:rowOff>
    </xdr:from>
    <xdr:to>
      <xdr:col>86</xdr:col>
      <xdr:colOff>25400</xdr:colOff>
      <xdr:row>99</xdr:row>
      <xdr:rowOff>43120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7016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97116</xdr:rowOff>
    </xdr:from>
    <xdr:ext cx="599010" cy="259045"/>
    <xdr:sp macro="" textlink="">
      <xdr:nvSpPr>
        <xdr:cNvPr id="670" name="積立金最大値テキスト">
          <a:extLst>
            <a:ext uri="{FF2B5EF4-FFF2-40B4-BE49-F238E27FC236}">
              <a16:creationId xmlns:a16="http://schemas.microsoft.com/office/drawing/2014/main" id="{00000000-0008-0000-0600-00009E020000}"/>
            </a:ext>
          </a:extLst>
        </xdr:cNvPr>
        <xdr:cNvSpPr txBox="1"/>
      </xdr:nvSpPr>
      <xdr:spPr>
        <a:xfrm>
          <a:off x="16370300" y="15184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150439</xdr:rowOff>
    </xdr:from>
    <xdr:to>
      <xdr:col>86</xdr:col>
      <xdr:colOff>25400</xdr:colOff>
      <xdr:row>89</xdr:row>
      <xdr:rowOff>150439</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6230600" y="15409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166874</xdr:rowOff>
    </xdr:from>
    <xdr:to>
      <xdr:col>85</xdr:col>
      <xdr:colOff>127000</xdr:colOff>
      <xdr:row>96</xdr:row>
      <xdr:rowOff>72140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5481300" y="16454624"/>
          <a:ext cx="838200" cy="76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86709</xdr:rowOff>
    </xdr:from>
    <xdr:ext cx="599010" cy="259045"/>
    <xdr:sp macro="" textlink="">
      <xdr:nvSpPr>
        <xdr:cNvPr id="673" name="積立金平均値テキスト">
          <a:extLst>
            <a:ext uri="{FF2B5EF4-FFF2-40B4-BE49-F238E27FC236}">
              <a16:creationId xmlns:a16="http://schemas.microsoft.com/office/drawing/2014/main" id="{00000000-0008-0000-0600-0000A1020000}"/>
            </a:ext>
          </a:extLst>
        </xdr:cNvPr>
        <xdr:cNvSpPr txBox="1"/>
      </xdr:nvSpPr>
      <xdr:spPr>
        <a:xfrm>
          <a:off x="16370300" y="165459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209,826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108282</xdr:rowOff>
    </xdr:from>
    <xdr:to>
      <xdr:col>85</xdr:col>
      <xdr:colOff>177800</xdr:colOff>
      <xdr:row>97</xdr:row>
      <xdr:rowOff>38432</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6268700" y="1656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72140</xdr:rowOff>
    </xdr:from>
    <xdr:to>
      <xdr:col>81</xdr:col>
      <xdr:colOff>50800</xdr:colOff>
      <xdr:row>98</xdr:row>
      <xdr:rowOff>57240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4592300" y="16531340"/>
          <a:ext cx="889000" cy="328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115418</xdr:rowOff>
    </xdr:from>
    <xdr:to>
      <xdr:col>81</xdr:col>
      <xdr:colOff>101600</xdr:colOff>
      <xdr:row>98</xdr:row>
      <xdr:rowOff>45568</xdr:rowOff>
    </xdr:to>
    <xdr:sp macro="" textlink="">
      <xdr:nvSpPr>
        <xdr:cNvPr id="676" name="フローチャート: 判断 675">
          <a:extLst>
            <a:ext uri="{FF2B5EF4-FFF2-40B4-BE49-F238E27FC236}">
              <a16:creationId xmlns:a16="http://schemas.microsoft.com/office/drawing/2014/main" id="{00000000-0008-0000-0600-0000A4020000}"/>
            </a:ext>
          </a:extLst>
        </xdr:cNvPr>
        <xdr:cNvSpPr/>
      </xdr:nvSpPr>
      <xdr:spPr>
        <a:xfrm>
          <a:off x="15430500" y="1674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36695</xdr:rowOff>
    </xdr:from>
    <xdr:ext cx="599010"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5181795" y="16838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136444</xdr:rowOff>
    </xdr:from>
    <xdr:to>
      <xdr:col>76</xdr:col>
      <xdr:colOff>114300</xdr:colOff>
      <xdr:row>98</xdr:row>
      <xdr:rowOff>57240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3703300" y="16767094"/>
          <a:ext cx="889000" cy="92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58420</xdr:rowOff>
    </xdr:from>
    <xdr:to>
      <xdr:col>76</xdr:col>
      <xdr:colOff>165100</xdr:colOff>
      <xdr:row>98</xdr:row>
      <xdr:rowOff>160020</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4541500" y="1686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151147</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4325111" y="16953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136444</xdr:rowOff>
    </xdr:from>
    <xdr:to>
      <xdr:col>71</xdr:col>
      <xdr:colOff>177800</xdr:colOff>
      <xdr:row>98</xdr:row>
      <xdr:rowOff>72631</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2814300" y="16767094"/>
          <a:ext cx="889000" cy="107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158848</xdr:rowOff>
    </xdr:from>
    <xdr:to>
      <xdr:col>72</xdr:col>
      <xdr:colOff>38100</xdr:colOff>
      <xdr:row>98</xdr:row>
      <xdr:rowOff>88998</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3652500" y="16789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80125</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3436111" y="16882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110765</xdr:rowOff>
    </xdr:from>
    <xdr:to>
      <xdr:col>67</xdr:col>
      <xdr:colOff>101600</xdr:colOff>
      <xdr:row>98</xdr:row>
      <xdr:rowOff>40915</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2763500" y="1674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57442</xdr:rowOff>
    </xdr:from>
    <xdr:ext cx="59901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2514795" y="16516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116074</xdr:rowOff>
    </xdr:from>
    <xdr:to>
      <xdr:col>85</xdr:col>
      <xdr:colOff>177800</xdr:colOff>
      <xdr:row>96</xdr:row>
      <xdr:rowOff>46224</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6268700" y="16403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138951</xdr:rowOff>
    </xdr:from>
    <xdr:ext cx="599010" cy="259045"/>
    <xdr:sp macro="" textlink="">
      <xdr:nvSpPr>
        <xdr:cNvPr id="692" name="積立金該当値テキスト">
          <a:extLst>
            <a:ext uri="{FF2B5EF4-FFF2-40B4-BE49-F238E27FC236}">
              <a16:creationId xmlns:a16="http://schemas.microsoft.com/office/drawing/2014/main" id="{00000000-0008-0000-0600-0000B4020000}"/>
            </a:ext>
          </a:extLst>
        </xdr:cNvPr>
        <xdr:cNvSpPr txBox="1"/>
      </xdr:nvSpPr>
      <xdr:spPr>
        <a:xfrm>
          <a:off x="16370300" y="16255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21340</xdr:rowOff>
    </xdr:from>
    <xdr:to>
      <xdr:col>81</xdr:col>
      <xdr:colOff>101600</xdr:colOff>
      <xdr:row>96</xdr:row>
      <xdr:rowOff>122940</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5430500" y="1648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139467</xdr:rowOff>
    </xdr:from>
    <xdr:ext cx="59901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181795" y="16255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6440</xdr:rowOff>
    </xdr:from>
    <xdr:to>
      <xdr:col>76</xdr:col>
      <xdr:colOff>165100</xdr:colOff>
      <xdr:row>98</xdr:row>
      <xdr:rowOff>108040</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4541500" y="1680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124567</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325111" y="16583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85644</xdr:rowOff>
    </xdr:from>
    <xdr:to>
      <xdr:col>72</xdr:col>
      <xdr:colOff>38100</xdr:colOff>
      <xdr:row>98</xdr:row>
      <xdr:rowOff>15794</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3652500" y="16716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32321</xdr:rowOff>
    </xdr:from>
    <xdr:ext cx="59901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03795" y="16491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21831</xdr:rowOff>
    </xdr:from>
    <xdr:to>
      <xdr:col>67</xdr:col>
      <xdr:colOff>101600</xdr:colOff>
      <xdr:row>98</xdr:row>
      <xdr:rowOff>123431</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2763500" y="16823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114558</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6916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3" name="投資及び出資金グラフ枠">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79248</xdr:rowOff>
    </xdr:from>
    <xdr:to>
      <xdr:col>116</xdr:col>
      <xdr:colOff>62864</xdr:colOff>
      <xdr:row>39</xdr:row>
      <xdr:rowOff>44450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flipV="1">
          <a:off x="22159595" y="5394198"/>
          <a:ext cx="1269" cy="1336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5" name="投資及び出資金最小値テキスト">
          <a:extLst>
            <a:ext uri="{FF2B5EF4-FFF2-40B4-BE49-F238E27FC236}">
              <a16:creationId xmlns:a16="http://schemas.microsoft.com/office/drawing/2014/main" id="{00000000-0008-0000-0600-0000D5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25925</xdr:rowOff>
    </xdr:from>
    <xdr:ext cx="534377" cy="259045"/>
    <xdr:sp macro="" textlink="">
      <xdr:nvSpPr>
        <xdr:cNvPr id="727" name="投資及び出資金最大値テキスト">
          <a:extLst>
            <a:ext uri="{FF2B5EF4-FFF2-40B4-BE49-F238E27FC236}">
              <a16:creationId xmlns:a16="http://schemas.microsoft.com/office/drawing/2014/main" id="{00000000-0008-0000-0600-0000D7020000}"/>
            </a:ext>
          </a:extLst>
        </xdr:cNvPr>
        <xdr:cNvSpPr txBox="1"/>
      </xdr:nvSpPr>
      <xdr:spPr>
        <a:xfrm>
          <a:off x="22212300" y="5169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79248</xdr:rowOff>
    </xdr:from>
    <xdr:to>
      <xdr:col>116</xdr:col>
      <xdr:colOff>152400</xdr:colOff>
      <xdr:row>31</xdr:row>
      <xdr:rowOff>79248</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2072600" y="5394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8128</xdr:rowOff>
    </xdr:from>
    <xdr:to>
      <xdr:col>116</xdr:col>
      <xdr:colOff>63500</xdr:colOff>
      <xdr:row>39</xdr:row>
      <xdr:rowOff>44450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flipV="1">
          <a:off x="21323300" y="6351778"/>
          <a:ext cx="838200" cy="379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37736</xdr:rowOff>
    </xdr:from>
    <xdr:ext cx="378565" cy="259045"/>
    <xdr:sp macro="" textlink="">
      <xdr:nvSpPr>
        <xdr:cNvPr id="730" name="投資及び出資金平均値テキスト">
          <a:extLst>
            <a:ext uri="{FF2B5EF4-FFF2-40B4-BE49-F238E27FC236}">
              <a16:creationId xmlns:a16="http://schemas.microsoft.com/office/drawing/2014/main" id="{00000000-0008-0000-0600-0000DA020000}"/>
            </a:ext>
          </a:extLst>
        </xdr:cNvPr>
        <xdr:cNvSpPr txBox="1"/>
      </xdr:nvSpPr>
      <xdr:spPr>
        <a:xfrm>
          <a:off x="22212300" y="655283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59309</xdr:rowOff>
    </xdr:from>
    <xdr:to>
      <xdr:col>116</xdr:col>
      <xdr:colOff>114300</xdr:colOff>
      <xdr:row>38</xdr:row>
      <xdr:rowOff>160909</xdr:rowOff>
    </xdr:to>
    <xdr:sp macro="" textlink="">
      <xdr:nvSpPr>
        <xdr:cNvPr id="731" name="フローチャート: 判断 730">
          <a:extLst>
            <a:ext uri="{FF2B5EF4-FFF2-40B4-BE49-F238E27FC236}">
              <a16:creationId xmlns:a16="http://schemas.microsoft.com/office/drawing/2014/main" id="{00000000-0008-0000-0600-0000DB020000}"/>
            </a:ext>
          </a:extLst>
        </xdr:cNvPr>
        <xdr:cNvSpPr/>
      </xdr:nvSpPr>
      <xdr:spPr>
        <a:xfrm>
          <a:off x="22110700" y="6574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46990</xdr:rowOff>
    </xdr:from>
    <xdr:to>
      <xdr:col>112</xdr:col>
      <xdr:colOff>38100</xdr:colOff>
      <xdr:row>38</xdr:row>
      <xdr:rowOff>148590</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1272500" y="6562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165117</xdr:rowOff>
    </xdr:from>
    <xdr:ext cx="378565"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21134017" y="63373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136652</xdr:rowOff>
    </xdr:from>
    <xdr:to>
      <xdr:col>107</xdr:col>
      <xdr:colOff>101600</xdr:colOff>
      <xdr:row>39</xdr:row>
      <xdr:rowOff>66802</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0383500" y="6651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83329</xdr:rowOff>
    </xdr:from>
    <xdr:ext cx="378565"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0245017" y="64269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145796</xdr:rowOff>
    </xdr:from>
    <xdr:to>
      <xdr:col>102</xdr:col>
      <xdr:colOff>165100</xdr:colOff>
      <xdr:row>39</xdr:row>
      <xdr:rowOff>75946</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19494500" y="666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92473</xdr:rowOff>
    </xdr:from>
    <xdr:ext cx="378565"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9356017" y="64361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144145</xdr:rowOff>
    </xdr:from>
    <xdr:to>
      <xdr:col>98</xdr:col>
      <xdr:colOff>38100</xdr:colOff>
      <xdr:row>39</xdr:row>
      <xdr:rowOff>74295</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18605500" y="6659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90822</xdr:rowOff>
    </xdr:from>
    <xdr:ext cx="378565"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8467017" y="64344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128778</xdr:rowOff>
    </xdr:from>
    <xdr:to>
      <xdr:col>116</xdr:col>
      <xdr:colOff>114300</xdr:colOff>
      <xdr:row>37</xdr:row>
      <xdr:rowOff>58928</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2110700" y="6300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151655</xdr:rowOff>
    </xdr:from>
    <xdr:ext cx="469744" cy="259045"/>
    <xdr:sp macro="" textlink="">
      <xdr:nvSpPr>
        <xdr:cNvPr id="749" name="投資及び出資金該当値テキスト">
          <a:extLst>
            <a:ext uri="{FF2B5EF4-FFF2-40B4-BE49-F238E27FC236}">
              <a16:creationId xmlns:a16="http://schemas.microsoft.com/office/drawing/2014/main" id="{00000000-0008-0000-0600-0000ED020000}"/>
            </a:ext>
          </a:extLst>
        </xdr:cNvPr>
        <xdr:cNvSpPr txBox="1"/>
      </xdr:nvSpPr>
      <xdr:spPr>
        <a:xfrm>
          <a:off x="22212300" y="6152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8" name="貸付金グラフ枠">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61656</xdr:rowOff>
    </xdr:from>
    <xdr:to>
      <xdr:col>116</xdr:col>
      <xdr:colOff>62864</xdr:colOff>
      <xdr:row>58</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flipV="1">
          <a:off x="22159595" y="8634156"/>
          <a:ext cx="1269" cy="1449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0" name="貸付金最小値テキスト">
          <a:extLst>
            <a:ext uri="{FF2B5EF4-FFF2-40B4-BE49-F238E27FC236}">
              <a16:creationId xmlns:a16="http://schemas.microsoft.com/office/drawing/2014/main" id="{00000000-0008-0000-0600-00000C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8333</xdr:rowOff>
    </xdr:from>
    <xdr:ext cx="534377" cy="259045"/>
    <xdr:sp macro="" textlink="">
      <xdr:nvSpPr>
        <xdr:cNvPr id="782" name="貸付金最大値テキスト">
          <a:extLst>
            <a:ext uri="{FF2B5EF4-FFF2-40B4-BE49-F238E27FC236}">
              <a16:creationId xmlns:a16="http://schemas.microsoft.com/office/drawing/2014/main" id="{00000000-0008-0000-0600-00000E030000}"/>
            </a:ext>
          </a:extLst>
        </xdr:cNvPr>
        <xdr:cNvSpPr txBox="1"/>
      </xdr:nvSpPr>
      <xdr:spPr>
        <a:xfrm>
          <a:off x="22212300" y="8409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61656</xdr:rowOff>
    </xdr:from>
    <xdr:to>
      <xdr:col>116</xdr:col>
      <xdr:colOff>152400</xdr:colOff>
      <xdr:row>50</xdr:row>
      <xdr:rowOff>61656</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2072600" y="8634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121961</xdr:rowOff>
    </xdr:from>
    <xdr:to>
      <xdr:col>116</xdr:col>
      <xdr:colOff>63500</xdr:colOff>
      <xdr:row>58</xdr:row>
      <xdr:rowOff>122258</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1323300" y="10066061"/>
          <a:ext cx="838200" cy="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140786</xdr:rowOff>
    </xdr:from>
    <xdr:ext cx="469744" cy="259045"/>
    <xdr:sp macro="" textlink="">
      <xdr:nvSpPr>
        <xdr:cNvPr id="785" name="貸付金平均値テキスト">
          <a:extLst>
            <a:ext uri="{FF2B5EF4-FFF2-40B4-BE49-F238E27FC236}">
              <a16:creationId xmlns:a16="http://schemas.microsoft.com/office/drawing/2014/main" id="{00000000-0008-0000-0600-000011030000}"/>
            </a:ext>
          </a:extLst>
        </xdr:cNvPr>
        <xdr:cNvSpPr txBox="1"/>
      </xdr:nvSpPr>
      <xdr:spPr>
        <a:xfrm>
          <a:off x="22212300" y="97419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117909</xdr:rowOff>
    </xdr:from>
    <xdr:to>
      <xdr:col>116</xdr:col>
      <xdr:colOff>114300</xdr:colOff>
      <xdr:row>58</xdr:row>
      <xdr:rowOff>48059</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2110700" y="9890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122258</xdr:rowOff>
    </xdr:from>
    <xdr:to>
      <xdr:col>111</xdr:col>
      <xdr:colOff>177800</xdr:colOff>
      <xdr:row>58</xdr:row>
      <xdr:rowOff>122441</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20434300" y="10066358"/>
          <a:ext cx="8890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63891</xdr:rowOff>
    </xdr:from>
    <xdr:to>
      <xdr:col>112</xdr:col>
      <xdr:colOff>38100</xdr:colOff>
      <xdr:row>57</xdr:row>
      <xdr:rowOff>165491</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1272500" y="983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10568</xdr:rowOff>
    </xdr:from>
    <xdr:ext cx="469744"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21088428" y="9611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122441</xdr:rowOff>
    </xdr:from>
    <xdr:to>
      <xdr:col>107</xdr:col>
      <xdr:colOff>50800</xdr:colOff>
      <xdr:row>58</xdr:row>
      <xdr:rowOff>122738</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19545300" y="10066541"/>
          <a:ext cx="889000" cy="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10193</xdr:rowOff>
    </xdr:from>
    <xdr:to>
      <xdr:col>107</xdr:col>
      <xdr:colOff>101600</xdr:colOff>
      <xdr:row>57</xdr:row>
      <xdr:rowOff>111793</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0383500" y="97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128320</xdr:rowOff>
    </xdr:from>
    <xdr:ext cx="534377"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0167111" y="9558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122738</xdr:rowOff>
    </xdr:from>
    <xdr:to>
      <xdr:col>102</xdr:col>
      <xdr:colOff>114300</xdr:colOff>
      <xdr:row>58</xdr:row>
      <xdr:rowOff>122875</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18656300" y="10066838"/>
          <a:ext cx="889000" cy="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8844</xdr:rowOff>
    </xdr:from>
    <xdr:to>
      <xdr:col>102</xdr:col>
      <xdr:colOff>165100</xdr:colOff>
      <xdr:row>57</xdr:row>
      <xdr:rowOff>110444</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9494500" y="978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55</xdr:row>
      <xdr:rowOff>126971</xdr:rowOff>
    </xdr:from>
    <xdr:ext cx="534377"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9278111" y="9556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15656</xdr:rowOff>
    </xdr:from>
    <xdr:to>
      <xdr:col>98</xdr:col>
      <xdr:colOff>38100</xdr:colOff>
      <xdr:row>57</xdr:row>
      <xdr:rowOff>117256</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18605500" y="9788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55</xdr:row>
      <xdr:rowOff>133783</xdr:rowOff>
    </xdr:from>
    <xdr:ext cx="534377"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8389111" y="9563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71161</xdr:rowOff>
    </xdr:from>
    <xdr:to>
      <xdr:col>116</xdr:col>
      <xdr:colOff>114300</xdr:colOff>
      <xdr:row>59</xdr:row>
      <xdr:rowOff>1311</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2110700" y="10015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157538</xdr:rowOff>
    </xdr:from>
    <xdr:ext cx="378565" cy="259045"/>
    <xdr:sp macro="" textlink="">
      <xdr:nvSpPr>
        <xdr:cNvPr id="804" name="貸付金該当値テキスト">
          <a:extLst>
            <a:ext uri="{FF2B5EF4-FFF2-40B4-BE49-F238E27FC236}">
              <a16:creationId xmlns:a16="http://schemas.microsoft.com/office/drawing/2014/main" id="{00000000-0008-0000-0600-000024030000}"/>
            </a:ext>
          </a:extLst>
        </xdr:cNvPr>
        <xdr:cNvSpPr txBox="1"/>
      </xdr:nvSpPr>
      <xdr:spPr>
        <a:xfrm>
          <a:off x="22212300" y="99301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71458</xdr:rowOff>
    </xdr:from>
    <xdr:to>
      <xdr:col>112</xdr:col>
      <xdr:colOff>38100</xdr:colOff>
      <xdr:row>59</xdr:row>
      <xdr:rowOff>1608</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1272500" y="10015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164185</xdr:rowOff>
    </xdr:from>
    <xdr:ext cx="378565"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34017" y="101082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71641</xdr:rowOff>
    </xdr:from>
    <xdr:to>
      <xdr:col>107</xdr:col>
      <xdr:colOff>101600</xdr:colOff>
      <xdr:row>59</xdr:row>
      <xdr:rowOff>1791</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0383500" y="10015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164368</xdr:rowOff>
    </xdr:from>
    <xdr:ext cx="378565"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245017" y="101084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71938</xdr:rowOff>
    </xdr:from>
    <xdr:to>
      <xdr:col>102</xdr:col>
      <xdr:colOff>165100</xdr:colOff>
      <xdr:row>59</xdr:row>
      <xdr:rowOff>2088</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9494500" y="10016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164665</xdr:rowOff>
    </xdr:from>
    <xdr:ext cx="378565"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56017" y="101087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72075</xdr:rowOff>
    </xdr:from>
    <xdr:to>
      <xdr:col>98</xdr:col>
      <xdr:colOff>38100</xdr:colOff>
      <xdr:row>59</xdr:row>
      <xdr:rowOff>2225</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18605500" y="10016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164802</xdr:rowOff>
    </xdr:from>
    <xdr:ext cx="378565"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67017" y="101089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5" name="繰出金グラフ枠">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12819</xdr:rowOff>
    </xdr:from>
    <xdr:to>
      <xdr:col>116</xdr:col>
      <xdr:colOff>62864</xdr:colOff>
      <xdr:row>77</xdr:row>
      <xdr:rowOff>143700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flipV="1">
          <a:off x="22159595" y="12014319"/>
          <a:ext cx="1269" cy="1331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147527</xdr:rowOff>
    </xdr:from>
    <xdr:ext cx="534377" cy="259045"/>
    <xdr:sp macro="" textlink="">
      <xdr:nvSpPr>
        <xdr:cNvPr id="837" name="繰出金最小値テキスト">
          <a:extLst>
            <a:ext uri="{FF2B5EF4-FFF2-40B4-BE49-F238E27FC236}">
              <a16:creationId xmlns:a16="http://schemas.microsoft.com/office/drawing/2014/main" id="{00000000-0008-0000-0600-000045030000}"/>
            </a:ext>
          </a:extLst>
        </xdr:cNvPr>
        <xdr:cNvSpPr txBox="1"/>
      </xdr:nvSpPr>
      <xdr:spPr>
        <a:xfrm>
          <a:off x="22212300" y="13349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143700</xdr:rowOff>
    </xdr:from>
    <xdr:to>
      <xdr:col>116</xdr:col>
      <xdr:colOff>152400</xdr:colOff>
      <xdr:row>77</xdr:row>
      <xdr:rowOff>143700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22072600" y="13345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130946</xdr:rowOff>
    </xdr:from>
    <xdr:ext cx="599010" cy="259045"/>
    <xdr:sp macro="" textlink="">
      <xdr:nvSpPr>
        <xdr:cNvPr id="839" name="繰出金最大値テキスト">
          <a:extLst>
            <a:ext uri="{FF2B5EF4-FFF2-40B4-BE49-F238E27FC236}">
              <a16:creationId xmlns:a16="http://schemas.microsoft.com/office/drawing/2014/main" id="{00000000-0008-0000-0600-000047030000}"/>
            </a:ext>
          </a:extLst>
        </xdr:cNvPr>
        <xdr:cNvSpPr txBox="1"/>
      </xdr:nvSpPr>
      <xdr:spPr>
        <a:xfrm>
          <a:off x="22212300" y="11789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206,651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12819</xdr:rowOff>
    </xdr:from>
    <xdr:to>
      <xdr:col>116</xdr:col>
      <xdr:colOff>152400</xdr:colOff>
      <xdr:row>70</xdr:row>
      <xdr:rowOff>12819</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2072600" y="12014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164929</xdr:rowOff>
    </xdr:from>
    <xdr:to>
      <xdr:col>116</xdr:col>
      <xdr:colOff>63500</xdr:colOff>
      <xdr:row>75</xdr:row>
      <xdr:rowOff>61992</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21323300" y="12852229"/>
          <a:ext cx="838200" cy="68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70104</xdr:rowOff>
    </xdr:from>
    <xdr:ext cx="599010" cy="259045"/>
    <xdr:sp macro="" textlink="">
      <xdr:nvSpPr>
        <xdr:cNvPr id="842" name="繰出金平均値テキスト">
          <a:extLst>
            <a:ext uri="{FF2B5EF4-FFF2-40B4-BE49-F238E27FC236}">
              <a16:creationId xmlns:a16="http://schemas.microsoft.com/office/drawing/2014/main" id="{00000000-0008-0000-0600-00004A030000}"/>
            </a:ext>
          </a:extLst>
        </xdr:cNvPr>
        <xdr:cNvSpPr txBox="1"/>
      </xdr:nvSpPr>
      <xdr:spPr>
        <a:xfrm>
          <a:off x="22212300" y="125859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47227</xdr:rowOff>
    </xdr:from>
    <xdr:to>
      <xdr:col>116</xdr:col>
      <xdr:colOff>114300</xdr:colOff>
      <xdr:row>74</xdr:row>
      <xdr:rowOff>148827</xdr:rowOff>
    </xdr:to>
    <xdr:sp macro="" textlink="">
      <xdr:nvSpPr>
        <xdr:cNvPr id="843" name="フローチャート: 判断 842">
          <a:extLst>
            <a:ext uri="{FF2B5EF4-FFF2-40B4-BE49-F238E27FC236}">
              <a16:creationId xmlns:a16="http://schemas.microsoft.com/office/drawing/2014/main" id="{00000000-0008-0000-0600-00004B030000}"/>
            </a:ext>
          </a:extLst>
        </xdr:cNvPr>
        <xdr:cNvSpPr/>
      </xdr:nvSpPr>
      <xdr:spPr>
        <a:xfrm>
          <a:off x="22110700" y="12734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164929</xdr:rowOff>
    </xdr:from>
    <xdr:to>
      <xdr:col>111</xdr:col>
      <xdr:colOff>177800</xdr:colOff>
      <xdr:row>75</xdr:row>
      <xdr:rowOff>70648</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0434300" y="12852229"/>
          <a:ext cx="889000" cy="77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15062</xdr:rowOff>
    </xdr:from>
    <xdr:to>
      <xdr:col>112</xdr:col>
      <xdr:colOff>38100</xdr:colOff>
      <xdr:row>74</xdr:row>
      <xdr:rowOff>116662</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21272500" y="12702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72</xdr:row>
      <xdr:rowOff>133189</xdr:rowOff>
    </xdr:from>
    <xdr:ext cx="599010"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21023795" y="12477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70648</xdr:rowOff>
    </xdr:from>
    <xdr:to>
      <xdr:col>107</xdr:col>
      <xdr:colOff>50800</xdr:colOff>
      <xdr:row>75</xdr:row>
      <xdr:rowOff>91618</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19545300" y="12929398"/>
          <a:ext cx="889000" cy="20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31834</xdr:rowOff>
    </xdr:from>
    <xdr:to>
      <xdr:col>107</xdr:col>
      <xdr:colOff>101600</xdr:colOff>
      <xdr:row>74</xdr:row>
      <xdr:rowOff>133434</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0383500" y="12719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72</xdr:row>
      <xdr:rowOff>149961</xdr:rowOff>
    </xdr:from>
    <xdr:ext cx="599010"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0134795" y="12494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91618</xdr:rowOff>
    </xdr:from>
    <xdr:to>
      <xdr:col>102</xdr:col>
      <xdr:colOff>114300</xdr:colOff>
      <xdr:row>75</xdr:row>
      <xdr:rowOff>91922</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18656300" y="12950368"/>
          <a:ext cx="889000" cy="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31879</xdr:rowOff>
    </xdr:from>
    <xdr:to>
      <xdr:col>102</xdr:col>
      <xdr:colOff>165100</xdr:colOff>
      <xdr:row>74</xdr:row>
      <xdr:rowOff>133479</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19494500" y="12719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72</xdr:row>
      <xdr:rowOff>150006</xdr:rowOff>
    </xdr:from>
    <xdr:ext cx="599010"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9245795" y="12494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12891</xdr:rowOff>
    </xdr:from>
    <xdr:to>
      <xdr:col>98</xdr:col>
      <xdr:colOff>38100</xdr:colOff>
      <xdr:row>74</xdr:row>
      <xdr:rowOff>114491</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18605500" y="12700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72</xdr:row>
      <xdr:rowOff>131018</xdr:rowOff>
    </xdr:from>
    <xdr:ext cx="599010"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8356795" y="12475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11192</xdr:rowOff>
    </xdr:from>
    <xdr:to>
      <xdr:col>116</xdr:col>
      <xdr:colOff>114300</xdr:colOff>
      <xdr:row>75</xdr:row>
      <xdr:rowOff>112792</xdr:rowOff>
    </xdr:to>
    <xdr:sp macro="" textlink="">
      <xdr:nvSpPr>
        <xdr:cNvPr id="860" name="楕円 859">
          <a:extLst>
            <a:ext uri="{FF2B5EF4-FFF2-40B4-BE49-F238E27FC236}">
              <a16:creationId xmlns:a16="http://schemas.microsoft.com/office/drawing/2014/main" id="{00000000-0008-0000-0600-00005C030000}"/>
            </a:ext>
          </a:extLst>
        </xdr:cNvPr>
        <xdr:cNvSpPr/>
      </xdr:nvSpPr>
      <xdr:spPr>
        <a:xfrm>
          <a:off x="22110700" y="12869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161069</xdr:rowOff>
    </xdr:from>
    <xdr:ext cx="534377" cy="259045"/>
    <xdr:sp macro="" textlink="">
      <xdr:nvSpPr>
        <xdr:cNvPr id="861" name="繰出金該当値テキスト">
          <a:extLst>
            <a:ext uri="{FF2B5EF4-FFF2-40B4-BE49-F238E27FC236}">
              <a16:creationId xmlns:a16="http://schemas.microsoft.com/office/drawing/2014/main" id="{00000000-0008-0000-0600-00005D030000}"/>
            </a:ext>
          </a:extLst>
        </xdr:cNvPr>
        <xdr:cNvSpPr txBox="1"/>
      </xdr:nvSpPr>
      <xdr:spPr>
        <a:xfrm>
          <a:off x="22212300" y="12848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114129</xdr:rowOff>
    </xdr:from>
    <xdr:to>
      <xdr:col>112</xdr:col>
      <xdr:colOff>38100</xdr:colOff>
      <xdr:row>75</xdr:row>
      <xdr:rowOff>44279</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1272500" y="12801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35406</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56111" y="12894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19848</xdr:rowOff>
    </xdr:from>
    <xdr:to>
      <xdr:col>107</xdr:col>
      <xdr:colOff>101600</xdr:colOff>
      <xdr:row>75</xdr:row>
      <xdr:rowOff>121448</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0383500" y="12878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112574</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2971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40818</xdr:rowOff>
    </xdr:from>
    <xdr:to>
      <xdr:col>102</xdr:col>
      <xdr:colOff>165100</xdr:colOff>
      <xdr:row>75</xdr:row>
      <xdr:rowOff>142418</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19494500" y="1289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133545</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2992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41122</xdr:rowOff>
    </xdr:from>
    <xdr:to>
      <xdr:col>98</xdr:col>
      <xdr:colOff>38100</xdr:colOff>
      <xdr:row>75</xdr:row>
      <xdr:rowOff>142722</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18605500" y="12899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133850</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2992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4" name="前年度繰上充用金グラフ枠">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6" name="前年度繰上充用金最小値テキスト">
          <a:extLst>
            <a:ext uri="{FF2B5EF4-FFF2-40B4-BE49-F238E27FC236}">
              <a16:creationId xmlns:a16="http://schemas.microsoft.com/office/drawing/2014/main" id="{00000000-0008-0000-0600-00007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8" name="前年度繰上充用金最大値テキスト">
          <a:extLst>
            <a:ext uri="{FF2B5EF4-FFF2-40B4-BE49-F238E27FC236}">
              <a16:creationId xmlns:a16="http://schemas.microsoft.com/office/drawing/2014/main" id="{00000000-0008-0000-0600-00007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1" name="前年度繰上充用金平均値テキスト">
          <a:extLst>
            <a:ext uri="{FF2B5EF4-FFF2-40B4-BE49-F238E27FC236}">
              <a16:creationId xmlns:a16="http://schemas.microsoft.com/office/drawing/2014/main" id="{00000000-0008-0000-0600-00007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2" name="フローチャート: 判断 891">
          <a:extLst>
            <a:ext uri="{FF2B5EF4-FFF2-40B4-BE49-F238E27FC236}">
              <a16:creationId xmlns:a16="http://schemas.microsoft.com/office/drawing/2014/main" id="{00000000-0008-0000-0600-00007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4" name="フローチャート: 判断 893">
          <a:extLst>
            <a:ext uri="{FF2B5EF4-FFF2-40B4-BE49-F238E27FC236}">
              <a16:creationId xmlns:a16="http://schemas.microsoft.com/office/drawing/2014/main" id="{00000000-0008-0000-0600-00007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楕円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0" name="前年度繰上充用金該当値テキスト">
          <a:extLst>
            <a:ext uri="{FF2B5EF4-FFF2-40B4-BE49-F238E27FC236}">
              <a16:creationId xmlns:a16="http://schemas.microsoft.com/office/drawing/2014/main" id="{00000000-0008-0000-0600-00008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9" name="正方形/長方形 918">
          <a:extLst>
            <a:ext uri="{FF2B5EF4-FFF2-40B4-BE49-F238E27FC236}">
              <a16:creationId xmlns:a16="http://schemas.microsoft.com/office/drawing/2014/main" id="{00000000-0008-0000-0600-00009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0" name="正方形/長方形 919">
          <a:extLst>
            <a:ext uri="{FF2B5EF4-FFF2-40B4-BE49-F238E27FC236}">
              <a16:creationId xmlns:a16="http://schemas.microsoft.com/office/drawing/2014/main" id="{00000000-0008-0000-0600-00009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住民一人当たりのコストを見た場合、普通建設事業費が昨年度よりも</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4,629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円増加しているが、類似団体以下に落ち着いている。維持補修費は、昨年度比較で増加し、</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類似団体より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14,312</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高くなっている。また、公債費は、上昇を続けており、昨年度</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より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4,407</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多くなっている。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一時的に投資及び出資金が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,986</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円上昇した。</a:t>
          </a: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今後は、大型整備事業に投入した起債の元金償還が開始されており、公債費が数年間高止まりが続くので、平成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年度に作成された公共施設総合管理計画や令和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策定した個別施設計画に基づき、公共施設の維持管理経費の平準化をはかるとともに、事業実施の取捨選択を行ない、事業費の抑制及び更なる歳出削減に努め、積立金を有効に活用し、財政規模に見合った財政運営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福島県磐梯町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3,349
3,329
59.77
5,385,382
5,147,648
135,260
2,629,208
5,191,142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12.6
81.3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議会費グラフ枠">
          <a:extLst>
            <a:ext uri="{FF2B5EF4-FFF2-40B4-BE49-F238E27FC236}">
              <a16:creationId xmlns:a16="http://schemas.microsoft.com/office/drawing/2014/main" id="{00000000-0008-0000-07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144435</xdr:rowOff>
    </xdr:from>
    <xdr:to>
      <xdr:col>24</xdr:col>
      <xdr:colOff>62865</xdr:colOff>
      <xdr:row>38</xdr:row>
      <xdr:rowOff>48097</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flipV="1">
          <a:off x="4633595" y="5116485"/>
          <a:ext cx="1270" cy="1446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51924</xdr:rowOff>
    </xdr:from>
    <xdr:ext cx="469744" cy="259045"/>
    <xdr:sp macro="" textlink="">
      <xdr:nvSpPr>
        <xdr:cNvPr id="58" name="議会費最小値テキスト">
          <a:extLst>
            <a:ext uri="{FF2B5EF4-FFF2-40B4-BE49-F238E27FC236}">
              <a16:creationId xmlns:a16="http://schemas.microsoft.com/office/drawing/2014/main" id="{00000000-0008-0000-0700-00003A000000}"/>
            </a:ext>
          </a:extLst>
        </xdr:cNvPr>
        <xdr:cNvSpPr txBox="1"/>
      </xdr:nvSpPr>
      <xdr:spPr>
        <a:xfrm>
          <a:off x="4686300" y="6567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48097</xdr:rowOff>
    </xdr:from>
    <xdr:to>
      <xdr:col>24</xdr:col>
      <xdr:colOff>152400</xdr:colOff>
      <xdr:row>38</xdr:row>
      <xdr:rowOff>48097</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6563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91112</xdr:rowOff>
    </xdr:from>
    <xdr:ext cx="534377" cy="259045"/>
    <xdr:sp macro="" textlink="">
      <xdr:nvSpPr>
        <xdr:cNvPr id="60" name="議会費最大値テキスト">
          <a:extLst>
            <a:ext uri="{FF2B5EF4-FFF2-40B4-BE49-F238E27FC236}">
              <a16:creationId xmlns:a16="http://schemas.microsoft.com/office/drawing/2014/main" id="{00000000-0008-0000-0700-00003C000000}"/>
            </a:ext>
          </a:extLst>
        </xdr:cNvPr>
        <xdr:cNvSpPr txBox="1"/>
      </xdr:nvSpPr>
      <xdr:spPr>
        <a:xfrm>
          <a:off x="4686300" y="4891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51,105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144435</xdr:rowOff>
    </xdr:from>
    <xdr:to>
      <xdr:col>24</xdr:col>
      <xdr:colOff>152400</xdr:colOff>
      <xdr:row>29</xdr:row>
      <xdr:rowOff>144435</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5116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31082</xdr:rowOff>
    </xdr:from>
    <xdr:to>
      <xdr:col>24</xdr:col>
      <xdr:colOff>63500</xdr:colOff>
      <xdr:row>36</xdr:row>
      <xdr:rowOff>34838</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3797300" y="6203282"/>
          <a:ext cx="838200" cy="3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51554</xdr:rowOff>
    </xdr:from>
    <xdr:ext cx="534377" cy="259045"/>
    <xdr:sp macro="" textlink="">
      <xdr:nvSpPr>
        <xdr:cNvPr id="63" name="議会費平均値テキスト">
          <a:extLst>
            <a:ext uri="{FF2B5EF4-FFF2-40B4-BE49-F238E27FC236}">
              <a16:creationId xmlns:a16="http://schemas.microsoft.com/office/drawing/2014/main" id="{00000000-0008-0000-0700-00003F000000}"/>
            </a:ext>
          </a:extLst>
        </xdr:cNvPr>
        <xdr:cNvSpPr txBox="1"/>
      </xdr:nvSpPr>
      <xdr:spPr>
        <a:xfrm>
          <a:off x="4686300" y="62237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73127</xdr:rowOff>
    </xdr:from>
    <xdr:to>
      <xdr:col>24</xdr:col>
      <xdr:colOff>114300</xdr:colOff>
      <xdr:row>37</xdr:row>
      <xdr:rowOff>3277</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4584700" y="6245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34838</xdr:rowOff>
    </xdr:from>
    <xdr:to>
      <xdr:col>19</xdr:col>
      <xdr:colOff>177800</xdr:colOff>
      <xdr:row>36</xdr:row>
      <xdr:rowOff>40031</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908300" y="6207038"/>
          <a:ext cx="889000" cy="5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26558</xdr:rowOff>
    </xdr:from>
    <xdr:to>
      <xdr:col>20</xdr:col>
      <xdr:colOff>38100</xdr:colOff>
      <xdr:row>36</xdr:row>
      <xdr:rowOff>128158</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3746500" y="6198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119285</xdr:rowOff>
    </xdr:from>
    <xdr:ext cx="534377"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3530111" y="6291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40031</xdr:rowOff>
    </xdr:from>
    <xdr:to>
      <xdr:col>15</xdr:col>
      <xdr:colOff>50800</xdr:colOff>
      <xdr:row>36</xdr:row>
      <xdr:rowOff>70826</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2019300" y="6212231"/>
          <a:ext cx="889000" cy="3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7714</xdr:rowOff>
    </xdr:from>
    <xdr:to>
      <xdr:col>15</xdr:col>
      <xdr:colOff>101600</xdr:colOff>
      <xdr:row>36</xdr:row>
      <xdr:rowOff>109314</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2857500" y="6179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100441</xdr:rowOff>
    </xdr:from>
    <xdr:ext cx="534377"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2641111" y="6272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70826</xdr:rowOff>
    </xdr:from>
    <xdr:to>
      <xdr:col>10</xdr:col>
      <xdr:colOff>114300</xdr:colOff>
      <xdr:row>36</xdr:row>
      <xdr:rowOff>75300</xdr:rowOff>
    </xdr:to>
    <xdr:cxnSp macro="">
      <xdr:nvCxnSpPr>
        <xdr:cNvPr id="71" name="直線コネクタ 70">
          <a:extLst>
            <a:ext uri="{FF2B5EF4-FFF2-40B4-BE49-F238E27FC236}">
              <a16:creationId xmlns:a16="http://schemas.microsoft.com/office/drawing/2014/main" id="{00000000-0008-0000-0700-000047000000}"/>
            </a:ext>
          </a:extLst>
        </xdr:cNvPr>
        <xdr:cNvCxnSpPr/>
      </xdr:nvCxnSpPr>
      <xdr:spPr>
        <a:xfrm flipV="1">
          <a:off x="1130300" y="6243026"/>
          <a:ext cx="889000" cy="4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16956</xdr:rowOff>
    </xdr:from>
    <xdr:to>
      <xdr:col>10</xdr:col>
      <xdr:colOff>165100</xdr:colOff>
      <xdr:row>36</xdr:row>
      <xdr:rowOff>118556</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968500" y="6189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135083</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1752111" y="5964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30901</xdr:rowOff>
    </xdr:from>
    <xdr:to>
      <xdr:col>6</xdr:col>
      <xdr:colOff>38100</xdr:colOff>
      <xdr:row>36</xdr:row>
      <xdr:rowOff>132501</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079500" y="6203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123628</xdr:rowOff>
    </xdr:from>
    <xdr:ext cx="534377"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863111" y="6295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151732</xdr:rowOff>
    </xdr:from>
    <xdr:to>
      <xdr:col>24</xdr:col>
      <xdr:colOff>114300</xdr:colOff>
      <xdr:row>36</xdr:row>
      <xdr:rowOff>81882</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4584700" y="6152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3159</xdr:rowOff>
    </xdr:from>
    <xdr:ext cx="534377" cy="259045"/>
    <xdr:sp macro="" textlink="">
      <xdr:nvSpPr>
        <xdr:cNvPr id="82" name="議会費該当値テキスト">
          <a:extLst>
            <a:ext uri="{FF2B5EF4-FFF2-40B4-BE49-F238E27FC236}">
              <a16:creationId xmlns:a16="http://schemas.microsoft.com/office/drawing/2014/main" id="{00000000-0008-0000-0700-000052000000}"/>
            </a:ext>
          </a:extLst>
        </xdr:cNvPr>
        <xdr:cNvSpPr txBox="1"/>
      </xdr:nvSpPr>
      <xdr:spPr>
        <a:xfrm>
          <a:off x="4686300" y="6003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155488</xdr:rowOff>
    </xdr:from>
    <xdr:to>
      <xdr:col>20</xdr:col>
      <xdr:colOff>38100</xdr:colOff>
      <xdr:row>36</xdr:row>
      <xdr:rowOff>85638</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3746500" y="6156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102165</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3530111" y="5931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160681</xdr:rowOff>
    </xdr:from>
    <xdr:to>
      <xdr:col>15</xdr:col>
      <xdr:colOff>101600</xdr:colOff>
      <xdr:row>36</xdr:row>
      <xdr:rowOff>90831</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2857500" y="6161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107358</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2641111" y="5936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20026</xdr:rowOff>
    </xdr:from>
    <xdr:to>
      <xdr:col>10</xdr:col>
      <xdr:colOff>165100</xdr:colOff>
      <xdr:row>36</xdr:row>
      <xdr:rowOff>121626</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968500" y="6192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112753</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1752111" y="6284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24500</xdr:rowOff>
    </xdr:from>
    <xdr:to>
      <xdr:col>6</xdr:col>
      <xdr:colOff>38100</xdr:colOff>
      <xdr:row>36</xdr:row>
      <xdr:rowOff>126100</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079500" y="619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142627</xdr:rowOff>
    </xdr:from>
    <xdr:ext cx="534377"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863111" y="5971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132644</xdr:rowOff>
    </xdr:from>
    <xdr:to>
      <xdr:col>24</xdr:col>
      <xdr:colOff>62865</xdr:colOff>
      <xdr:row>58</xdr:row>
      <xdr:rowOff>85311</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533694"/>
          <a:ext cx="1270" cy="14957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89138</xdr:rowOff>
    </xdr:from>
    <xdr:ext cx="599010"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033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85311</xdr:rowOff>
    </xdr:from>
    <xdr:to>
      <xdr:col>24</xdr:col>
      <xdr:colOff>152400</xdr:colOff>
      <xdr:row>58</xdr:row>
      <xdr:rowOff>85311</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029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79321</xdr:rowOff>
    </xdr:from>
    <xdr:ext cx="690189"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30892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1,280,556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132644</xdr:rowOff>
    </xdr:from>
    <xdr:to>
      <xdr:col>24</xdr:col>
      <xdr:colOff>152400</xdr:colOff>
      <xdr:row>49</xdr:row>
      <xdr:rowOff>132644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533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113101</xdr:rowOff>
    </xdr:from>
    <xdr:to>
      <xdr:col>24</xdr:col>
      <xdr:colOff>63500</xdr:colOff>
      <xdr:row>55</xdr:row>
      <xdr:rowOff>6495</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3797300" y="9371401"/>
          <a:ext cx="838200" cy="64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124055</xdr:rowOff>
    </xdr:from>
    <xdr:ext cx="599010"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55380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145628</xdr:rowOff>
    </xdr:from>
    <xdr:to>
      <xdr:col>24</xdr:col>
      <xdr:colOff>114300</xdr:colOff>
      <xdr:row>56</xdr:row>
      <xdr:rowOff>75778</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575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113101</xdr:rowOff>
    </xdr:from>
    <xdr:to>
      <xdr:col>19</xdr:col>
      <xdr:colOff>177800</xdr:colOff>
      <xdr:row>57</xdr:row>
      <xdr:rowOff>63741</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908300" y="9371401"/>
          <a:ext cx="889000" cy="464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141656</xdr:rowOff>
    </xdr:from>
    <xdr:to>
      <xdr:col>20</xdr:col>
      <xdr:colOff>38100</xdr:colOff>
      <xdr:row>56</xdr:row>
      <xdr:rowOff>71806</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571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62933</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497795" y="9664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23642</xdr:rowOff>
    </xdr:from>
    <xdr:to>
      <xdr:col>15</xdr:col>
      <xdr:colOff>50800</xdr:colOff>
      <xdr:row>57</xdr:row>
      <xdr:rowOff>63741</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9796292"/>
          <a:ext cx="889000" cy="40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27579</xdr:rowOff>
    </xdr:from>
    <xdr:to>
      <xdr:col>15</xdr:col>
      <xdr:colOff>101600</xdr:colOff>
      <xdr:row>57</xdr:row>
      <xdr:rowOff>129179</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800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120306</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08795" y="9892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23642</xdr:rowOff>
    </xdr:from>
    <xdr:to>
      <xdr:col>10</xdr:col>
      <xdr:colOff>114300</xdr:colOff>
      <xdr:row>57</xdr:row>
      <xdr:rowOff>69328</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130300" y="9796292"/>
          <a:ext cx="889000" cy="45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137440</xdr:rowOff>
    </xdr:from>
    <xdr:to>
      <xdr:col>10</xdr:col>
      <xdr:colOff>165100</xdr:colOff>
      <xdr:row>57</xdr:row>
      <xdr:rowOff>67590</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73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84117</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9513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135290</xdr:rowOff>
    </xdr:from>
    <xdr:to>
      <xdr:col>6</xdr:col>
      <xdr:colOff>38100</xdr:colOff>
      <xdr:row>57</xdr:row>
      <xdr:rowOff>65440</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73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81967</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9511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127145</xdr:rowOff>
    </xdr:from>
    <xdr:to>
      <xdr:col>24</xdr:col>
      <xdr:colOff>114300</xdr:colOff>
      <xdr:row>55</xdr:row>
      <xdr:rowOff>57295</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385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150022</xdr:rowOff>
    </xdr:from>
    <xdr:ext cx="599010"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236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62301</xdr:rowOff>
    </xdr:from>
    <xdr:to>
      <xdr:col>20</xdr:col>
      <xdr:colOff>38100</xdr:colOff>
      <xdr:row>54</xdr:row>
      <xdr:rowOff>163901</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320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8978</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497795" y="9095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12941</xdr:rowOff>
    </xdr:from>
    <xdr:to>
      <xdr:col>15</xdr:col>
      <xdr:colOff>101600</xdr:colOff>
      <xdr:row>57</xdr:row>
      <xdr:rowOff>114541</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785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131068</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08795" y="9560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144292</xdr:rowOff>
    </xdr:from>
    <xdr:to>
      <xdr:col>10</xdr:col>
      <xdr:colOff>165100</xdr:colOff>
      <xdr:row>57</xdr:row>
      <xdr:rowOff>74442</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745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65569</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9838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18528</xdr:rowOff>
    </xdr:from>
    <xdr:to>
      <xdr:col>6</xdr:col>
      <xdr:colOff>38100</xdr:colOff>
      <xdr:row>57</xdr:row>
      <xdr:rowOff>120128</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791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111255</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9883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111262</xdr:rowOff>
    </xdr:from>
    <xdr:to>
      <xdr:col>24</xdr:col>
      <xdr:colOff>62865</xdr:colOff>
      <xdr:row>77</xdr:row>
      <xdr:rowOff>464</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2112762"/>
          <a:ext cx="1270" cy="10893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4291</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205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464</xdr:rowOff>
    </xdr:from>
    <xdr:to>
      <xdr:col>24</xdr:col>
      <xdr:colOff>152400</xdr:colOff>
      <xdr:row>77</xdr:row>
      <xdr:rowOff>464</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202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57939</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887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406,220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111262</xdr:rowOff>
    </xdr:from>
    <xdr:to>
      <xdr:col>24</xdr:col>
      <xdr:colOff>152400</xdr:colOff>
      <xdr:row>70</xdr:row>
      <xdr:rowOff>111262</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2112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110828</xdr:rowOff>
    </xdr:from>
    <xdr:to>
      <xdr:col>24</xdr:col>
      <xdr:colOff>63500</xdr:colOff>
      <xdr:row>76</xdr:row>
      <xdr:rowOff>34316</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2969578"/>
          <a:ext cx="838200" cy="9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120656</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26365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97779</xdr:rowOff>
    </xdr:from>
    <xdr:to>
      <xdr:col>24</xdr:col>
      <xdr:colOff>114300</xdr:colOff>
      <xdr:row>75</xdr:row>
      <xdr:rowOff>27929</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2785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34316</xdr:rowOff>
    </xdr:from>
    <xdr:to>
      <xdr:col>19</xdr:col>
      <xdr:colOff>177800</xdr:colOff>
      <xdr:row>76</xdr:row>
      <xdr:rowOff>136156</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908300" y="13064516"/>
          <a:ext cx="889000" cy="101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37104</xdr:rowOff>
    </xdr:from>
    <xdr:to>
      <xdr:col>20</xdr:col>
      <xdr:colOff>38100</xdr:colOff>
      <xdr:row>75</xdr:row>
      <xdr:rowOff>138704</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289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155231</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2671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124676</xdr:rowOff>
    </xdr:from>
    <xdr:to>
      <xdr:col>15</xdr:col>
      <xdr:colOff>50800</xdr:colOff>
      <xdr:row>76</xdr:row>
      <xdr:rowOff>136156</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019300" y="13154876"/>
          <a:ext cx="889000" cy="11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123496</xdr:rowOff>
    </xdr:from>
    <xdr:to>
      <xdr:col>15</xdr:col>
      <xdr:colOff>101600</xdr:colOff>
      <xdr:row>76</xdr:row>
      <xdr:rowOff>53646</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2982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70173</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2757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124676</xdr:rowOff>
    </xdr:from>
    <xdr:to>
      <xdr:col>10</xdr:col>
      <xdr:colOff>114300</xdr:colOff>
      <xdr:row>76</xdr:row>
      <xdr:rowOff>143582</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3154876"/>
          <a:ext cx="889000" cy="18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33141</xdr:rowOff>
    </xdr:from>
    <xdr:to>
      <xdr:col>10</xdr:col>
      <xdr:colOff>165100</xdr:colOff>
      <xdr:row>76</xdr:row>
      <xdr:rowOff>134741</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063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151267</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2838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163973</xdr:rowOff>
    </xdr:from>
    <xdr:to>
      <xdr:col>6</xdr:col>
      <xdr:colOff>38100</xdr:colOff>
      <xdr:row>76</xdr:row>
      <xdr:rowOff>94123</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022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110649</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2797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60028</xdr:rowOff>
    </xdr:from>
    <xdr:to>
      <xdr:col>24</xdr:col>
      <xdr:colOff>114300</xdr:colOff>
      <xdr:row>75</xdr:row>
      <xdr:rowOff>161627</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291877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38455</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2897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154966</xdr:rowOff>
    </xdr:from>
    <xdr:to>
      <xdr:col>20</xdr:col>
      <xdr:colOff>38100</xdr:colOff>
      <xdr:row>76</xdr:row>
      <xdr:rowOff>85116</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3013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76243</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3106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85356</xdr:rowOff>
    </xdr:from>
    <xdr:to>
      <xdr:col>15</xdr:col>
      <xdr:colOff>101600</xdr:colOff>
      <xdr:row>77</xdr:row>
      <xdr:rowOff>15506</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3115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6633</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3208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73876</xdr:rowOff>
    </xdr:from>
    <xdr:to>
      <xdr:col>10</xdr:col>
      <xdr:colOff>165100</xdr:colOff>
      <xdr:row>77</xdr:row>
      <xdr:rowOff>4026</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3104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166603</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3196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92782</xdr:rowOff>
    </xdr:from>
    <xdr:to>
      <xdr:col>6</xdr:col>
      <xdr:colOff>38100</xdr:colOff>
      <xdr:row>77</xdr:row>
      <xdr:rowOff>22932</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122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14059</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3215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120664</xdr:rowOff>
    </xdr:from>
    <xdr:to>
      <xdr:col>24</xdr:col>
      <xdr:colOff>62865</xdr:colOff>
      <xdr:row>98</xdr:row>
      <xdr:rowOff>127402</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379714"/>
          <a:ext cx="1270" cy="1549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131229</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33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127402</xdr:rowOff>
    </xdr:from>
    <xdr:to>
      <xdr:col>24</xdr:col>
      <xdr:colOff>152400</xdr:colOff>
      <xdr:row>98</xdr:row>
      <xdr:rowOff>127402</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29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67341</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154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859,993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120664</xdr:rowOff>
    </xdr:from>
    <xdr:to>
      <xdr:col>24</xdr:col>
      <xdr:colOff>152400</xdr:colOff>
      <xdr:row>89</xdr:row>
      <xdr:rowOff>120664</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379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68039</xdr:rowOff>
    </xdr:from>
    <xdr:to>
      <xdr:col>24</xdr:col>
      <xdr:colOff>63500</xdr:colOff>
      <xdr:row>98</xdr:row>
      <xdr:rowOff>122117</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870139"/>
          <a:ext cx="838200" cy="54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115571</xdr:rowOff>
    </xdr:from>
    <xdr:ext cx="599010"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5747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92694</xdr:rowOff>
    </xdr:from>
    <xdr:to>
      <xdr:col>24</xdr:col>
      <xdr:colOff>114300</xdr:colOff>
      <xdr:row>98</xdr:row>
      <xdr:rowOff>22844</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723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122117</xdr:rowOff>
    </xdr:from>
    <xdr:to>
      <xdr:col>19</xdr:col>
      <xdr:colOff>177800</xdr:colOff>
      <xdr:row>98</xdr:row>
      <xdr:rowOff>123878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924217"/>
          <a:ext cx="889000" cy="1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133041</xdr:rowOff>
    </xdr:from>
    <xdr:to>
      <xdr:col>20</xdr:col>
      <xdr:colOff>38100</xdr:colOff>
      <xdr:row>98</xdr:row>
      <xdr:rowOff>63191</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763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79718</xdr:rowOff>
    </xdr:from>
    <xdr:ext cx="599010"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497795" y="16538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123878</xdr:rowOff>
    </xdr:from>
    <xdr:to>
      <xdr:col>15</xdr:col>
      <xdr:colOff>50800</xdr:colOff>
      <xdr:row>98</xdr:row>
      <xdr:rowOff>127986</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925978"/>
          <a:ext cx="889000" cy="4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160052</xdr:rowOff>
    </xdr:from>
    <xdr:to>
      <xdr:col>15</xdr:col>
      <xdr:colOff>101600</xdr:colOff>
      <xdr:row>98</xdr:row>
      <xdr:rowOff>90202</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790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106729</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565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112007</xdr:rowOff>
    </xdr:from>
    <xdr:to>
      <xdr:col>10</xdr:col>
      <xdr:colOff>114300</xdr:colOff>
      <xdr:row>98</xdr:row>
      <xdr:rowOff>127986</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1130300" y="16914107"/>
          <a:ext cx="889000" cy="15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4790</xdr:rowOff>
    </xdr:from>
    <xdr:to>
      <xdr:col>10</xdr:col>
      <xdr:colOff>165100</xdr:colOff>
      <xdr:row>98</xdr:row>
      <xdr:rowOff>106390</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806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122917</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582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5358</xdr:rowOff>
    </xdr:from>
    <xdr:to>
      <xdr:col>6</xdr:col>
      <xdr:colOff>38100</xdr:colOff>
      <xdr:row>98</xdr:row>
      <xdr:rowOff>106958</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807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123485</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582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17239</xdr:rowOff>
    </xdr:from>
    <xdr:to>
      <xdr:col>24</xdr:col>
      <xdr:colOff>114300</xdr:colOff>
      <xdr:row>98</xdr:row>
      <xdr:rowOff>118839</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81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103616</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734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71317</xdr:rowOff>
    </xdr:from>
    <xdr:to>
      <xdr:col>20</xdr:col>
      <xdr:colOff>38100</xdr:colOff>
      <xdr:row>99</xdr:row>
      <xdr:rowOff>1467</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873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164044</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966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73078</xdr:rowOff>
    </xdr:from>
    <xdr:to>
      <xdr:col>15</xdr:col>
      <xdr:colOff>101600</xdr:colOff>
      <xdr:row>99</xdr:row>
      <xdr:rowOff>3228</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875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165805</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967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77186</xdr:rowOff>
    </xdr:from>
    <xdr:to>
      <xdr:col>10</xdr:col>
      <xdr:colOff>165100</xdr:colOff>
      <xdr:row>99</xdr:row>
      <xdr:rowOff>7336</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879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169913</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972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61207</xdr:rowOff>
    </xdr:from>
    <xdr:to>
      <xdr:col>6</xdr:col>
      <xdr:colOff>38100</xdr:colOff>
      <xdr:row>98</xdr:row>
      <xdr:rowOff>162807</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863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153934</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956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41021</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355971"/>
          <a:ext cx="1270" cy="1375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159148</xdr:rowOff>
    </xdr:from>
    <xdr:ext cx="534377"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5131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41021</xdr:rowOff>
    </xdr:from>
    <xdr:to>
      <xdr:col>55</xdr:col>
      <xdr:colOff>88900</xdr:colOff>
      <xdr:row>31</xdr:row>
      <xdr:rowOff>41021</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355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85615</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4292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62738</xdr:rowOff>
    </xdr:from>
    <xdr:to>
      <xdr:col>55</xdr:col>
      <xdr:colOff>50800</xdr:colOff>
      <xdr:row>38</xdr:row>
      <xdr:rowOff>164338</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577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5461</xdr:rowOff>
    </xdr:from>
    <xdr:to>
      <xdr:col>50</xdr:col>
      <xdr:colOff>165100</xdr:colOff>
      <xdr:row>38</xdr:row>
      <xdr:rowOff>107061</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52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123588</xdr:rowOff>
    </xdr:from>
    <xdr:ext cx="469744"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04428" y="6295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31877</xdr:rowOff>
    </xdr:from>
    <xdr:to>
      <xdr:col>46</xdr:col>
      <xdr:colOff>38100</xdr:colOff>
      <xdr:row>38</xdr:row>
      <xdr:rowOff>133477</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546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150004</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15428" y="6322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32893</xdr:rowOff>
    </xdr:from>
    <xdr:to>
      <xdr:col>41</xdr:col>
      <xdr:colOff>101600</xdr:colOff>
      <xdr:row>38</xdr:row>
      <xdr:rowOff>134493</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54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151020</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26428" y="6323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3556</xdr:rowOff>
    </xdr:from>
    <xdr:to>
      <xdr:col>36</xdr:col>
      <xdr:colOff>165100</xdr:colOff>
      <xdr:row>38</xdr:row>
      <xdr:rowOff>105156</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518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121683</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37428" y="6293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133734</xdr:rowOff>
    </xdr:from>
    <xdr:to>
      <xdr:col>54</xdr:col>
      <xdr:colOff>189865</xdr:colOff>
      <xdr:row>59</xdr:row>
      <xdr:rowOff>91270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706234"/>
          <a:ext cx="1270" cy="1500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95097</xdr:rowOff>
    </xdr:from>
    <xdr:ext cx="469744"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210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91270</xdr:rowOff>
    </xdr:from>
    <xdr:to>
      <xdr:col>55</xdr:col>
      <xdr:colOff>88900</xdr:colOff>
      <xdr:row>59</xdr:row>
      <xdr:rowOff>91270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206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80411</xdr:rowOff>
    </xdr:from>
    <xdr:ext cx="690189"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48146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1,385,481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133734</xdr:rowOff>
    </xdr:from>
    <xdr:to>
      <xdr:col>55</xdr:col>
      <xdr:colOff>88900</xdr:colOff>
      <xdr:row>50</xdr:row>
      <xdr:rowOff>133734</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706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13232</xdr:rowOff>
    </xdr:from>
    <xdr:to>
      <xdr:col>55</xdr:col>
      <xdr:colOff>0</xdr:colOff>
      <xdr:row>59</xdr:row>
      <xdr:rowOff>25184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9639300" y="10128782"/>
          <a:ext cx="838200" cy="11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72424</xdr:rowOff>
    </xdr:from>
    <xdr:ext cx="599010"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845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49547</xdr:rowOff>
    </xdr:from>
    <xdr:to>
      <xdr:col>55</xdr:col>
      <xdr:colOff>50800</xdr:colOff>
      <xdr:row>58</xdr:row>
      <xdr:rowOff>151147</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993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22413</xdr:rowOff>
    </xdr:from>
    <xdr:to>
      <xdr:col>50</xdr:col>
      <xdr:colOff>114300</xdr:colOff>
      <xdr:row>59</xdr:row>
      <xdr:rowOff>25184</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8750300" y="10137963"/>
          <a:ext cx="889000" cy="2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73349</xdr:rowOff>
    </xdr:from>
    <xdr:to>
      <xdr:col>50</xdr:col>
      <xdr:colOff>165100</xdr:colOff>
      <xdr:row>59</xdr:row>
      <xdr:rowOff>3499</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10017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20026</xdr:rowOff>
    </xdr:from>
    <xdr:ext cx="59901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39795" y="9792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22413</xdr:rowOff>
    </xdr:from>
    <xdr:to>
      <xdr:col>45</xdr:col>
      <xdr:colOff>177800</xdr:colOff>
      <xdr:row>59</xdr:row>
      <xdr:rowOff>38380</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7861300" y="10137963"/>
          <a:ext cx="889000" cy="15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89727</xdr:rowOff>
    </xdr:from>
    <xdr:to>
      <xdr:col>46</xdr:col>
      <xdr:colOff>38100</xdr:colOff>
      <xdr:row>59</xdr:row>
      <xdr:rowOff>19877</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10033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36404</xdr:rowOff>
    </xdr:from>
    <xdr:ext cx="59901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50795" y="9809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13531</xdr:rowOff>
    </xdr:from>
    <xdr:to>
      <xdr:col>41</xdr:col>
      <xdr:colOff>50800</xdr:colOff>
      <xdr:row>59</xdr:row>
      <xdr:rowOff>38380</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6972300" y="10129081"/>
          <a:ext cx="889000" cy="24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103150</xdr:rowOff>
    </xdr:from>
    <xdr:to>
      <xdr:col>41</xdr:col>
      <xdr:colOff>101600</xdr:colOff>
      <xdr:row>59</xdr:row>
      <xdr:rowOff>33300</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10047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49827</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61795" y="9822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100431</xdr:rowOff>
    </xdr:from>
    <xdr:to>
      <xdr:col>36</xdr:col>
      <xdr:colOff>165100</xdr:colOff>
      <xdr:row>59</xdr:row>
      <xdr:rowOff>30581</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10044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47108</xdr:rowOff>
    </xdr:from>
    <xdr:ext cx="59901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672795" y="9819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133882</xdr:rowOff>
    </xdr:from>
    <xdr:to>
      <xdr:col>55</xdr:col>
      <xdr:colOff>50800</xdr:colOff>
      <xdr:row>59</xdr:row>
      <xdr:rowOff>64032</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10077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48809</xdr:rowOff>
    </xdr:from>
    <xdr:ext cx="534377"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992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145834</xdr:rowOff>
    </xdr:from>
    <xdr:to>
      <xdr:col>50</xdr:col>
      <xdr:colOff>165100</xdr:colOff>
      <xdr:row>59</xdr:row>
      <xdr:rowOff>75984</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10089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67111</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72111" y="10182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143063</xdr:rowOff>
    </xdr:from>
    <xdr:to>
      <xdr:col>46</xdr:col>
      <xdr:colOff>38100</xdr:colOff>
      <xdr:row>59</xdr:row>
      <xdr:rowOff>73213</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10087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64340</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83111" y="10179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159030</xdr:rowOff>
    </xdr:from>
    <xdr:to>
      <xdr:col>41</xdr:col>
      <xdr:colOff>101600</xdr:colOff>
      <xdr:row>59</xdr:row>
      <xdr:rowOff>89180</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10103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80307</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94111" y="10195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134181</xdr:rowOff>
    </xdr:from>
    <xdr:to>
      <xdr:col>36</xdr:col>
      <xdr:colOff>165100</xdr:colOff>
      <xdr:row>59</xdr:row>
      <xdr:rowOff>64331</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10078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55458</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05111" y="10171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68600</xdr:rowOff>
    </xdr:from>
    <xdr:to>
      <xdr:col>54</xdr:col>
      <xdr:colOff>189865</xdr:colOff>
      <xdr:row>78</xdr:row>
      <xdr:rowOff>114993</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070100"/>
          <a:ext cx="1270" cy="1417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118820</xdr:rowOff>
    </xdr:from>
    <xdr:ext cx="469744"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491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114993</xdr:rowOff>
    </xdr:from>
    <xdr:to>
      <xdr:col>55</xdr:col>
      <xdr:colOff>88900</xdr:colOff>
      <xdr:row>78</xdr:row>
      <xdr:rowOff>114993</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488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15277</xdr:rowOff>
    </xdr:from>
    <xdr:ext cx="599010"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845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315,551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68600</xdr:rowOff>
    </xdr:from>
    <xdr:to>
      <xdr:col>55</xdr:col>
      <xdr:colOff>88900</xdr:colOff>
      <xdr:row>70</xdr:row>
      <xdr:rowOff>68600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070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101020</xdr:rowOff>
    </xdr:from>
    <xdr:to>
      <xdr:col>55</xdr:col>
      <xdr:colOff>0</xdr:colOff>
      <xdr:row>77</xdr:row>
      <xdr:rowOff>136024</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9639300" y="13302670"/>
          <a:ext cx="838200" cy="35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148961</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0077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126084</xdr:rowOff>
    </xdr:from>
    <xdr:to>
      <xdr:col>55</xdr:col>
      <xdr:colOff>50800</xdr:colOff>
      <xdr:row>77</xdr:row>
      <xdr:rowOff>56234</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156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136024</xdr:rowOff>
    </xdr:from>
    <xdr:to>
      <xdr:col>50</xdr:col>
      <xdr:colOff>114300</xdr:colOff>
      <xdr:row>78</xdr:row>
      <xdr:rowOff>58903</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8750300" y="13337674"/>
          <a:ext cx="889000" cy="94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139133</xdr:rowOff>
    </xdr:from>
    <xdr:to>
      <xdr:col>50</xdr:col>
      <xdr:colOff>165100</xdr:colOff>
      <xdr:row>77</xdr:row>
      <xdr:rowOff>69283</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169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85810</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2944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58903</xdr:rowOff>
    </xdr:from>
    <xdr:to>
      <xdr:col>45</xdr:col>
      <xdr:colOff>177800</xdr:colOff>
      <xdr:row>78</xdr:row>
      <xdr:rowOff>62863</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7861300" y="13432003"/>
          <a:ext cx="889000" cy="3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52822</xdr:rowOff>
    </xdr:from>
    <xdr:to>
      <xdr:col>46</xdr:col>
      <xdr:colOff>38100</xdr:colOff>
      <xdr:row>77</xdr:row>
      <xdr:rowOff>154422</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25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170949</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029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62863</xdr:rowOff>
    </xdr:from>
    <xdr:to>
      <xdr:col>41</xdr:col>
      <xdr:colOff>50800</xdr:colOff>
      <xdr:row>78</xdr:row>
      <xdr:rowOff>63257</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6972300" y="13435963"/>
          <a:ext cx="889000" cy="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37570</xdr:rowOff>
    </xdr:from>
    <xdr:to>
      <xdr:col>41</xdr:col>
      <xdr:colOff>101600</xdr:colOff>
      <xdr:row>77</xdr:row>
      <xdr:rowOff>139170</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23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155697</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014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164278</xdr:rowOff>
    </xdr:from>
    <xdr:to>
      <xdr:col>36</xdr:col>
      <xdr:colOff>165100</xdr:colOff>
      <xdr:row>77</xdr:row>
      <xdr:rowOff>94428</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194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110955</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2969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50220</xdr:rowOff>
    </xdr:from>
    <xdr:to>
      <xdr:col>55</xdr:col>
      <xdr:colOff>50800</xdr:colOff>
      <xdr:row>77</xdr:row>
      <xdr:rowOff>151820</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25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28647</xdr:rowOff>
    </xdr:from>
    <xdr:ext cx="534377"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230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85224</xdr:rowOff>
    </xdr:from>
    <xdr:to>
      <xdr:col>50</xdr:col>
      <xdr:colOff>165100</xdr:colOff>
      <xdr:row>78</xdr:row>
      <xdr:rowOff>15374</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286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6501</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72111" y="13379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8103</xdr:rowOff>
    </xdr:from>
    <xdr:to>
      <xdr:col>46</xdr:col>
      <xdr:colOff>38100</xdr:colOff>
      <xdr:row>78</xdr:row>
      <xdr:rowOff>109703</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381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100830</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83111" y="13473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12063</xdr:rowOff>
    </xdr:from>
    <xdr:to>
      <xdr:col>41</xdr:col>
      <xdr:colOff>101600</xdr:colOff>
      <xdr:row>78</xdr:row>
      <xdr:rowOff>113663</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385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104790</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94111" y="13477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12457</xdr:rowOff>
    </xdr:from>
    <xdr:to>
      <xdr:col>36</xdr:col>
      <xdr:colOff>165100</xdr:colOff>
      <xdr:row>78</xdr:row>
      <xdr:rowOff>114057</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385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105184</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05111" y="13478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139004</xdr:rowOff>
    </xdr:from>
    <xdr:to>
      <xdr:col>54</xdr:col>
      <xdr:colOff>189865</xdr:colOff>
      <xdr:row>98</xdr:row>
      <xdr:rowOff>147476</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398054"/>
          <a:ext cx="1270" cy="1551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151303</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953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147476</xdr:rowOff>
    </xdr:from>
    <xdr:to>
      <xdr:col>55</xdr:col>
      <xdr:colOff>88900</xdr:colOff>
      <xdr:row>98</xdr:row>
      <xdr:rowOff>147476</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949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85681</xdr:rowOff>
    </xdr:from>
    <xdr:ext cx="599010"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173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850,365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139004</xdr:rowOff>
    </xdr:from>
    <xdr:to>
      <xdr:col>55</xdr:col>
      <xdr:colOff>88900</xdr:colOff>
      <xdr:row>89</xdr:row>
      <xdr:rowOff>139004</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398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141139</xdr:rowOff>
    </xdr:from>
    <xdr:to>
      <xdr:col>55</xdr:col>
      <xdr:colOff>0</xdr:colOff>
      <xdr:row>97</xdr:row>
      <xdr:rowOff>148909</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771789"/>
          <a:ext cx="838200" cy="7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93756</xdr:rowOff>
    </xdr:from>
    <xdr:ext cx="599010"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5529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70879</xdr:rowOff>
    </xdr:from>
    <xdr:to>
      <xdr:col>55</xdr:col>
      <xdr:colOff>50800</xdr:colOff>
      <xdr:row>98</xdr:row>
      <xdr:rowOff>1029</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701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144424</xdr:rowOff>
    </xdr:from>
    <xdr:to>
      <xdr:col>50</xdr:col>
      <xdr:colOff>114300</xdr:colOff>
      <xdr:row>97</xdr:row>
      <xdr:rowOff>148909</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8750300" y="16775074"/>
          <a:ext cx="889000" cy="4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69977</xdr:rowOff>
    </xdr:from>
    <xdr:to>
      <xdr:col>50</xdr:col>
      <xdr:colOff>165100</xdr:colOff>
      <xdr:row>98</xdr:row>
      <xdr:rowOff>127</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700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16654</xdr:rowOff>
    </xdr:from>
    <xdr:ext cx="59901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39795" y="16475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160159</xdr:rowOff>
    </xdr:from>
    <xdr:to>
      <xdr:col>45</xdr:col>
      <xdr:colOff>177800</xdr:colOff>
      <xdr:row>97</xdr:row>
      <xdr:rowOff>144424</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7861300" y="16619359"/>
          <a:ext cx="889000" cy="15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106331</xdr:rowOff>
    </xdr:from>
    <xdr:to>
      <xdr:col>46</xdr:col>
      <xdr:colOff>38100</xdr:colOff>
      <xdr:row>98</xdr:row>
      <xdr:rowOff>36481</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736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27608</xdr:rowOff>
    </xdr:from>
    <xdr:ext cx="59901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50795" y="16829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160159</xdr:rowOff>
    </xdr:from>
    <xdr:to>
      <xdr:col>41</xdr:col>
      <xdr:colOff>50800</xdr:colOff>
      <xdr:row>97</xdr:row>
      <xdr:rowOff>35909</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6619359"/>
          <a:ext cx="889000" cy="47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94721</xdr:rowOff>
    </xdr:from>
    <xdr:to>
      <xdr:col>41</xdr:col>
      <xdr:colOff>101600</xdr:colOff>
      <xdr:row>98</xdr:row>
      <xdr:rowOff>24871</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725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15998</xdr:rowOff>
    </xdr:from>
    <xdr:ext cx="59901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61795" y="16818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49981</xdr:rowOff>
    </xdr:from>
    <xdr:to>
      <xdr:col>36</xdr:col>
      <xdr:colOff>165100</xdr:colOff>
      <xdr:row>97</xdr:row>
      <xdr:rowOff>151581</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68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142708</xdr:rowOff>
    </xdr:from>
    <xdr:ext cx="59901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672795" y="16773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90339</xdr:rowOff>
    </xdr:from>
    <xdr:to>
      <xdr:col>55</xdr:col>
      <xdr:colOff>50800</xdr:colOff>
      <xdr:row>98</xdr:row>
      <xdr:rowOff>20489</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720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68766</xdr:rowOff>
    </xdr:from>
    <xdr:ext cx="599010"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699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98109</xdr:rowOff>
    </xdr:from>
    <xdr:to>
      <xdr:col>50</xdr:col>
      <xdr:colOff>165100</xdr:colOff>
      <xdr:row>98</xdr:row>
      <xdr:rowOff>28259</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728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19386</xdr:rowOff>
    </xdr:from>
    <xdr:ext cx="59901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39795" y="168214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93624</xdr:rowOff>
    </xdr:from>
    <xdr:to>
      <xdr:col>46</xdr:col>
      <xdr:colOff>38100</xdr:colOff>
      <xdr:row>98</xdr:row>
      <xdr:rowOff>23774</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724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40301</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50795" y="16499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109359</xdr:rowOff>
    </xdr:from>
    <xdr:to>
      <xdr:col>41</xdr:col>
      <xdr:colOff>101600</xdr:colOff>
      <xdr:row>97</xdr:row>
      <xdr:rowOff>39509</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568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56036</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61795" y="16343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156559</xdr:rowOff>
    </xdr:from>
    <xdr:to>
      <xdr:col>36</xdr:col>
      <xdr:colOff>165100</xdr:colOff>
      <xdr:row>97</xdr:row>
      <xdr:rowOff>86709</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615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103236</xdr:rowOff>
    </xdr:from>
    <xdr:ext cx="59901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672795" y="163909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42679</xdr:rowOff>
    </xdr:from>
    <xdr:to>
      <xdr:col>85</xdr:col>
      <xdr:colOff>126364</xdr:colOff>
      <xdr:row>39</xdr:row>
      <xdr:rowOff>35619</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186179"/>
          <a:ext cx="1269" cy="1535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39446</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725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35619</xdr:rowOff>
    </xdr:from>
    <xdr:to>
      <xdr:col>86</xdr:col>
      <xdr:colOff>25400</xdr:colOff>
      <xdr:row>39</xdr:row>
      <xdr:rowOff>35619</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722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160806</xdr:rowOff>
    </xdr:from>
    <xdr:ext cx="599010"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4961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489,709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42679</xdr:rowOff>
    </xdr:from>
    <xdr:to>
      <xdr:col>86</xdr:col>
      <xdr:colOff>25400</xdr:colOff>
      <xdr:row>30</xdr:row>
      <xdr:rowOff>42679</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186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70055</xdr:rowOff>
    </xdr:from>
    <xdr:to>
      <xdr:col>85</xdr:col>
      <xdr:colOff>127000</xdr:colOff>
      <xdr:row>38</xdr:row>
      <xdr:rowOff>99454</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5481300" y="6585155"/>
          <a:ext cx="838200" cy="29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35062</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3787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12185</xdr:rowOff>
    </xdr:from>
    <xdr:to>
      <xdr:col>85</xdr:col>
      <xdr:colOff>177800</xdr:colOff>
      <xdr:row>38</xdr:row>
      <xdr:rowOff>113785</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527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99454</xdr:rowOff>
    </xdr:from>
    <xdr:to>
      <xdr:col>81</xdr:col>
      <xdr:colOff>50800</xdr:colOff>
      <xdr:row>38</xdr:row>
      <xdr:rowOff>155601</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4592300" y="6614554"/>
          <a:ext cx="889000" cy="56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22551</xdr:rowOff>
    </xdr:from>
    <xdr:to>
      <xdr:col>81</xdr:col>
      <xdr:colOff>101600</xdr:colOff>
      <xdr:row>38</xdr:row>
      <xdr:rowOff>124151</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537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140678</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312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148867</xdr:rowOff>
    </xdr:from>
    <xdr:to>
      <xdr:col>76</xdr:col>
      <xdr:colOff>114300</xdr:colOff>
      <xdr:row>38</xdr:row>
      <xdr:rowOff>155601</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3703300" y="6663967"/>
          <a:ext cx="889000" cy="6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164136</xdr:rowOff>
    </xdr:from>
    <xdr:to>
      <xdr:col>76</xdr:col>
      <xdr:colOff>165100</xdr:colOff>
      <xdr:row>38</xdr:row>
      <xdr:rowOff>94286</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507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110813</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6283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140644</xdr:rowOff>
    </xdr:from>
    <xdr:to>
      <xdr:col>71</xdr:col>
      <xdr:colOff>177800</xdr:colOff>
      <xdr:row>38</xdr:row>
      <xdr:rowOff>148867</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2814300" y="6655744"/>
          <a:ext cx="889000" cy="8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40747</xdr:rowOff>
    </xdr:from>
    <xdr:to>
      <xdr:col>72</xdr:col>
      <xdr:colOff>38100</xdr:colOff>
      <xdr:row>38</xdr:row>
      <xdr:rowOff>142347</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555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158874</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331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77153</xdr:rowOff>
    </xdr:from>
    <xdr:to>
      <xdr:col>67</xdr:col>
      <xdr:colOff>101600</xdr:colOff>
      <xdr:row>39</xdr:row>
      <xdr:rowOff>7303</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592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23830</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367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19255</xdr:rowOff>
    </xdr:from>
    <xdr:to>
      <xdr:col>85</xdr:col>
      <xdr:colOff>177800</xdr:colOff>
      <xdr:row>38</xdr:row>
      <xdr:rowOff>120855</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53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169132</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6512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48654</xdr:rowOff>
    </xdr:from>
    <xdr:to>
      <xdr:col>81</xdr:col>
      <xdr:colOff>101600</xdr:colOff>
      <xdr:row>38</xdr:row>
      <xdr:rowOff>150254</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563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141381</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665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104801</xdr:rowOff>
    </xdr:from>
    <xdr:to>
      <xdr:col>76</xdr:col>
      <xdr:colOff>165100</xdr:colOff>
      <xdr:row>39</xdr:row>
      <xdr:rowOff>34951</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619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26078</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6712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98067</xdr:rowOff>
    </xdr:from>
    <xdr:to>
      <xdr:col>72</xdr:col>
      <xdr:colOff>38100</xdr:colOff>
      <xdr:row>39</xdr:row>
      <xdr:rowOff>28217</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613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19344</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6705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89844</xdr:rowOff>
    </xdr:from>
    <xdr:to>
      <xdr:col>67</xdr:col>
      <xdr:colOff>101600</xdr:colOff>
      <xdr:row>39</xdr:row>
      <xdr:rowOff>19994</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604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11121</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6697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a:extLst>
            <a:ext uri="{FF2B5EF4-FFF2-40B4-BE49-F238E27FC236}">
              <a16:creationId xmlns:a16="http://schemas.microsoft.com/office/drawing/2014/main" id="{00000000-0008-0000-07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143122</xdr:rowOff>
    </xdr:from>
    <xdr:to>
      <xdr:col>85</xdr:col>
      <xdr:colOff>126364</xdr:colOff>
      <xdr:row>58</xdr:row>
      <xdr:rowOff>78350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6317595" y="8715622"/>
          <a:ext cx="1269" cy="1306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82177</xdr:rowOff>
    </xdr:from>
    <xdr:ext cx="534377" cy="259045"/>
    <xdr:sp macro="" textlink="">
      <xdr:nvSpPr>
        <xdr:cNvPr id="574" name="教育費最小値テキスト">
          <a:extLst>
            <a:ext uri="{FF2B5EF4-FFF2-40B4-BE49-F238E27FC236}">
              <a16:creationId xmlns:a16="http://schemas.microsoft.com/office/drawing/2014/main" id="{00000000-0008-0000-0700-00003E020000}"/>
            </a:ext>
          </a:extLst>
        </xdr:cNvPr>
        <xdr:cNvSpPr txBox="1"/>
      </xdr:nvSpPr>
      <xdr:spPr>
        <a:xfrm>
          <a:off x="16370300" y="10026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78350</xdr:rowOff>
    </xdr:from>
    <xdr:to>
      <xdr:col>86</xdr:col>
      <xdr:colOff>25400</xdr:colOff>
      <xdr:row>58</xdr:row>
      <xdr:rowOff>78350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10022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89799</xdr:rowOff>
    </xdr:from>
    <xdr:ext cx="599010" cy="259045"/>
    <xdr:sp macro="" textlink="">
      <xdr:nvSpPr>
        <xdr:cNvPr id="576" name="教育費最大値テキスト">
          <a:extLst>
            <a:ext uri="{FF2B5EF4-FFF2-40B4-BE49-F238E27FC236}">
              <a16:creationId xmlns:a16="http://schemas.microsoft.com/office/drawing/2014/main" id="{00000000-0008-0000-0700-000040020000}"/>
            </a:ext>
          </a:extLst>
        </xdr:cNvPr>
        <xdr:cNvSpPr txBox="1"/>
      </xdr:nvSpPr>
      <xdr:spPr>
        <a:xfrm>
          <a:off x="16370300" y="8490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458,952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143122</xdr:rowOff>
    </xdr:from>
    <xdr:to>
      <xdr:col>86</xdr:col>
      <xdr:colOff>25400</xdr:colOff>
      <xdr:row>50</xdr:row>
      <xdr:rowOff>143122</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8715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63534</xdr:rowOff>
    </xdr:from>
    <xdr:to>
      <xdr:col>85</xdr:col>
      <xdr:colOff>127000</xdr:colOff>
      <xdr:row>57</xdr:row>
      <xdr:rowOff>66251</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5481300" y="9836184"/>
          <a:ext cx="838200" cy="2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168995</xdr:rowOff>
    </xdr:from>
    <xdr:ext cx="599010" cy="259045"/>
    <xdr:sp macro="" textlink="">
      <xdr:nvSpPr>
        <xdr:cNvPr id="579" name="教育費平均値テキスト">
          <a:extLst>
            <a:ext uri="{FF2B5EF4-FFF2-40B4-BE49-F238E27FC236}">
              <a16:creationId xmlns:a16="http://schemas.microsoft.com/office/drawing/2014/main" id="{00000000-0008-0000-0700-000043020000}"/>
            </a:ext>
          </a:extLst>
        </xdr:cNvPr>
        <xdr:cNvSpPr txBox="1"/>
      </xdr:nvSpPr>
      <xdr:spPr>
        <a:xfrm>
          <a:off x="16370300" y="97701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19118</xdr:rowOff>
    </xdr:from>
    <xdr:to>
      <xdr:col>85</xdr:col>
      <xdr:colOff>177800</xdr:colOff>
      <xdr:row>57</xdr:row>
      <xdr:rowOff>120718</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6268700" y="979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63534</xdr:rowOff>
    </xdr:from>
    <xdr:to>
      <xdr:col>81</xdr:col>
      <xdr:colOff>50800</xdr:colOff>
      <xdr:row>57</xdr:row>
      <xdr:rowOff>78161</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4592300" y="9836184"/>
          <a:ext cx="889000" cy="14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24643</xdr:rowOff>
    </xdr:from>
    <xdr:to>
      <xdr:col>81</xdr:col>
      <xdr:colOff>101600</xdr:colOff>
      <xdr:row>57</xdr:row>
      <xdr:rowOff>126243</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5430500" y="9797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57</xdr:row>
      <xdr:rowOff>117370</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181795" y="9890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71561</xdr:rowOff>
    </xdr:from>
    <xdr:to>
      <xdr:col>76</xdr:col>
      <xdr:colOff>114300</xdr:colOff>
      <xdr:row>57</xdr:row>
      <xdr:rowOff>78161</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3703300" y="9844211"/>
          <a:ext cx="889000" cy="6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29856</xdr:rowOff>
    </xdr:from>
    <xdr:to>
      <xdr:col>76</xdr:col>
      <xdr:colOff>165100</xdr:colOff>
      <xdr:row>57</xdr:row>
      <xdr:rowOff>131456</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4541500" y="980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122583</xdr:rowOff>
    </xdr:from>
    <xdr:ext cx="59901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292795" y="9895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23222</xdr:rowOff>
    </xdr:from>
    <xdr:to>
      <xdr:col>71</xdr:col>
      <xdr:colOff>177800</xdr:colOff>
      <xdr:row>57</xdr:row>
      <xdr:rowOff>71561</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2814300" y="9795872"/>
          <a:ext cx="889000" cy="48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31907</xdr:rowOff>
    </xdr:from>
    <xdr:to>
      <xdr:col>72</xdr:col>
      <xdr:colOff>38100</xdr:colOff>
      <xdr:row>57</xdr:row>
      <xdr:rowOff>133507</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3652500" y="980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57</xdr:row>
      <xdr:rowOff>124634</xdr:rowOff>
    </xdr:from>
    <xdr:ext cx="59901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403795" y="9897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161999</xdr:rowOff>
    </xdr:from>
    <xdr:to>
      <xdr:col>67</xdr:col>
      <xdr:colOff>101600</xdr:colOff>
      <xdr:row>57</xdr:row>
      <xdr:rowOff>92149</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2763500" y="9763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57</xdr:row>
      <xdr:rowOff>83276</xdr:rowOff>
    </xdr:from>
    <xdr:ext cx="59901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514795" y="9855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15451</xdr:rowOff>
    </xdr:from>
    <xdr:to>
      <xdr:col>85</xdr:col>
      <xdr:colOff>177800</xdr:colOff>
      <xdr:row>57</xdr:row>
      <xdr:rowOff>117051</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6268700" y="9788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38328</xdr:rowOff>
    </xdr:from>
    <xdr:ext cx="599010" cy="259045"/>
    <xdr:sp macro="" textlink="">
      <xdr:nvSpPr>
        <xdr:cNvPr id="598" name="教育費該当値テキスト">
          <a:extLst>
            <a:ext uri="{FF2B5EF4-FFF2-40B4-BE49-F238E27FC236}">
              <a16:creationId xmlns:a16="http://schemas.microsoft.com/office/drawing/2014/main" id="{00000000-0008-0000-0700-000056020000}"/>
            </a:ext>
          </a:extLst>
        </xdr:cNvPr>
        <xdr:cNvSpPr txBox="1"/>
      </xdr:nvSpPr>
      <xdr:spPr>
        <a:xfrm>
          <a:off x="16370300" y="9639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12734</xdr:rowOff>
    </xdr:from>
    <xdr:to>
      <xdr:col>81</xdr:col>
      <xdr:colOff>101600</xdr:colOff>
      <xdr:row>57</xdr:row>
      <xdr:rowOff>114334</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5430500" y="9785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130861</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181795" y="9560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27361</xdr:rowOff>
    </xdr:from>
    <xdr:to>
      <xdr:col>76</xdr:col>
      <xdr:colOff>165100</xdr:colOff>
      <xdr:row>57</xdr:row>
      <xdr:rowOff>128961</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4541500" y="9800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145488</xdr:rowOff>
    </xdr:from>
    <xdr:ext cx="59901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292795" y="9575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20761</xdr:rowOff>
    </xdr:from>
    <xdr:to>
      <xdr:col>72</xdr:col>
      <xdr:colOff>38100</xdr:colOff>
      <xdr:row>57</xdr:row>
      <xdr:rowOff>122361</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3652500" y="979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138888</xdr:rowOff>
    </xdr:from>
    <xdr:ext cx="59901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403795" y="9568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143872</xdr:rowOff>
    </xdr:from>
    <xdr:to>
      <xdr:col>67</xdr:col>
      <xdr:colOff>101600</xdr:colOff>
      <xdr:row>57</xdr:row>
      <xdr:rowOff>74022</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2763500" y="9745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90549</xdr:rowOff>
    </xdr:from>
    <xdr:ext cx="599010"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514795" y="9520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a:extLst>
            <a:ext uri="{FF2B5EF4-FFF2-40B4-BE49-F238E27FC236}">
              <a16:creationId xmlns:a16="http://schemas.microsoft.com/office/drawing/2014/main" id="{00000000-0008-0000-07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169075</xdr:rowOff>
    </xdr:from>
    <xdr:to>
      <xdr:col>85</xdr:col>
      <xdr:colOff>126364</xdr:colOff>
      <xdr:row>78</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6317595" y="12342025"/>
          <a:ext cx="1269" cy="1170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9" name="災害復旧費最小値テキスト">
          <a:extLst>
            <a:ext uri="{FF2B5EF4-FFF2-40B4-BE49-F238E27FC236}">
              <a16:creationId xmlns:a16="http://schemas.microsoft.com/office/drawing/2014/main" id="{00000000-0008-0000-0700-000075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115752</xdr:rowOff>
    </xdr:from>
    <xdr:ext cx="599010" cy="259045"/>
    <xdr:sp macro="" textlink="">
      <xdr:nvSpPr>
        <xdr:cNvPr id="631" name="災害復旧費最大値テキスト">
          <a:extLst>
            <a:ext uri="{FF2B5EF4-FFF2-40B4-BE49-F238E27FC236}">
              <a16:creationId xmlns:a16="http://schemas.microsoft.com/office/drawing/2014/main" id="{00000000-0008-0000-0700-000077020000}"/>
            </a:ext>
          </a:extLst>
        </xdr:cNvPr>
        <xdr:cNvSpPr txBox="1"/>
      </xdr:nvSpPr>
      <xdr:spPr>
        <a:xfrm>
          <a:off x="16370300" y="12117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512,150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169075</xdr:rowOff>
    </xdr:from>
    <xdr:to>
      <xdr:col>86</xdr:col>
      <xdr:colOff>25400</xdr:colOff>
      <xdr:row>71</xdr:row>
      <xdr:rowOff>169075</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2342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139024</xdr:rowOff>
    </xdr:from>
    <xdr:to>
      <xdr:col>85</xdr:col>
      <xdr:colOff>127000</xdr:colOff>
      <xdr:row>78</xdr:row>
      <xdr:rowOff>139272</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5481300" y="13512124"/>
          <a:ext cx="838200" cy="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37498</xdr:rowOff>
    </xdr:from>
    <xdr:ext cx="534377" cy="259045"/>
    <xdr:sp macro="" textlink="">
      <xdr:nvSpPr>
        <xdr:cNvPr id="634" name="災害復旧費平均値テキスト">
          <a:extLst>
            <a:ext uri="{FF2B5EF4-FFF2-40B4-BE49-F238E27FC236}">
              <a16:creationId xmlns:a16="http://schemas.microsoft.com/office/drawing/2014/main" id="{00000000-0008-0000-0700-00007A020000}"/>
            </a:ext>
          </a:extLst>
        </xdr:cNvPr>
        <xdr:cNvSpPr txBox="1"/>
      </xdr:nvSpPr>
      <xdr:spPr>
        <a:xfrm>
          <a:off x="16370300" y="132391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14621</xdr:rowOff>
    </xdr:from>
    <xdr:to>
      <xdr:col>85</xdr:col>
      <xdr:colOff>177800</xdr:colOff>
      <xdr:row>78</xdr:row>
      <xdr:rowOff>116221</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6268700" y="13387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139024</xdr:rowOff>
    </xdr:from>
    <xdr:to>
      <xdr:col>81</xdr:col>
      <xdr:colOff>50800</xdr:colOff>
      <xdr:row>78</xdr:row>
      <xdr:rowOff>139364</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4592300" y="13512124"/>
          <a:ext cx="889000" cy="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16456</xdr:rowOff>
    </xdr:from>
    <xdr:to>
      <xdr:col>81</xdr:col>
      <xdr:colOff>101600</xdr:colOff>
      <xdr:row>78</xdr:row>
      <xdr:rowOff>118056</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5430500" y="13389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134583</xdr:rowOff>
    </xdr:from>
    <xdr:ext cx="534377"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5214111" y="13164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139364</xdr:rowOff>
    </xdr:from>
    <xdr:to>
      <xdr:col>76</xdr:col>
      <xdr:colOff>114300</xdr:colOff>
      <xdr:row>78</xdr:row>
      <xdr:rowOff>139700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3703300" y="13512464"/>
          <a:ext cx="889000" cy="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56776</xdr:rowOff>
    </xdr:from>
    <xdr:to>
      <xdr:col>76</xdr:col>
      <xdr:colOff>165100</xdr:colOff>
      <xdr:row>78</xdr:row>
      <xdr:rowOff>158376</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4541500" y="13429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3453</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325111" y="13205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139494</xdr:rowOff>
    </xdr:from>
    <xdr:to>
      <xdr:col>71</xdr:col>
      <xdr:colOff>177800</xdr:colOff>
      <xdr:row>78</xdr:row>
      <xdr:rowOff>139700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2814300" y="13512594"/>
          <a:ext cx="889000" cy="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60682</xdr:rowOff>
    </xdr:from>
    <xdr:to>
      <xdr:col>72</xdr:col>
      <xdr:colOff>38100</xdr:colOff>
      <xdr:row>78</xdr:row>
      <xdr:rowOff>162282</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3652500" y="1343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7359</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436111" y="13209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63630</xdr:rowOff>
    </xdr:from>
    <xdr:to>
      <xdr:col>67</xdr:col>
      <xdr:colOff>101600</xdr:colOff>
      <xdr:row>78</xdr:row>
      <xdr:rowOff>165230</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2763500" y="1343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10307</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547111" y="13211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88472</xdr:rowOff>
    </xdr:from>
    <xdr:to>
      <xdr:col>85</xdr:col>
      <xdr:colOff>177800</xdr:colOff>
      <xdr:row>79</xdr:row>
      <xdr:rowOff>18622</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6268700" y="1346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3399</xdr:rowOff>
    </xdr:from>
    <xdr:ext cx="378565" cy="259045"/>
    <xdr:sp macro="" textlink="">
      <xdr:nvSpPr>
        <xdr:cNvPr id="653" name="災害復旧費該当値テキスト">
          <a:extLst>
            <a:ext uri="{FF2B5EF4-FFF2-40B4-BE49-F238E27FC236}">
              <a16:creationId xmlns:a16="http://schemas.microsoft.com/office/drawing/2014/main" id="{00000000-0008-0000-0700-00008D020000}"/>
            </a:ext>
          </a:extLst>
        </xdr:cNvPr>
        <xdr:cNvSpPr txBox="1"/>
      </xdr:nvSpPr>
      <xdr:spPr>
        <a:xfrm>
          <a:off x="16370300" y="133764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88224</xdr:rowOff>
    </xdr:from>
    <xdr:to>
      <xdr:col>81</xdr:col>
      <xdr:colOff>101600</xdr:colOff>
      <xdr:row>79</xdr:row>
      <xdr:rowOff>18374</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5430500" y="1346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9501</xdr:rowOff>
    </xdr:from>
    <xdr:ext cx="378565"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292017" y="135540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88564</xdr:rowOff>
    </xdr:from>
    <xdr:to>
      <xdr:col>76</xdr:col>
      <xdr:colOff>165100</xdr:colOff>
      <xdr:row>79</xdr:row>
      <xdr:rowOff>18714</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4541500" y="13461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9841</xdr:rowOff>
    </xdr:from>
    <xdr:ext cx="378565"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403017" y="135543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88694</xdr:rowOff>
    </xdr:from>
    <xdr:to>
      <xdr:col>67</xdr:col>
      <xdr:colOff>101600</xdr:colOff>
      <xdr:row>79</xdr:row>
      <xdr:rowOff>18844</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2763500" y="13461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9971</xdr:rowOff>
    </xdr:from>
    <xdr:ext cx="313932"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57333" y="1355452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36517</xdr:rowOff>
    </xdr:from>
    <xdr:to>
      <xdr:col>85</xdr:col>
      <xdr:colOff>126364</xdr:colOff>
      <xdr:row>98</xdr:row>
      <xdr:rowOff>138131</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6317595" y="15638467"/>
          <a:ext cx="1269" cy="13017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141958</xdr:rowOff>
    </xdr:from>
    <xdr:ext cx="378565" cy="259045"/>
    <xdr:sp macro="" textlink="">
      <xdr:nvSpPr>
        <xdr:cNvPr id="684" name="公債費最小値テキスト">
          <a:extLst>
            <a:ext uri="{FF2B5EF4-FFF2-40B4-BE49-F238E27FC236}">
              <a16:creationId xmlns:a16="http://schemas.microsoft.com/office/drawing/2014/main" id="{00000000-0008-0000-0700-0000AC020000}"/>
            </a:ext>
          </a:extLst>
        </xdr:cNvPr>
        <xdr:cNvSpPr txBox="1"/>
      </xdr:nvSpPr>
      <xdr:spPr>
        <a:xfrm>
          <a:off x="16370300" y="169440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138131</xdr:rowOff>
    </xdr:from>
    <xdr:to>
      <xdr:col>86</xdr:col>
      <xdr:colOff>25400</xdr:colOff>
      <xdr:row>98</xdr:row>
      <xdr:rowOff>138131</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6940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154644</xdr:rowOff>
    </xdr:from>
    <xdr:ext cx="599010" cy="259045"/>
    <xdr:sp macro="" textlink="">
      <xdr:nvSpPr>
        <xdr:cNvPr id="686" name="公債費最大値テキスト">
          <a:extLst>
            <a:ext uri="{FF2B5EF4-FFF2-40B4-BE49-F238E27FC236}">
              <a16:creationId xmlns:a16="http://schemas.microsoft.com/office/drawing/2014/main" id="{00000000-0008-0000-0700-0000AE020000}"/>
            </a:ext>
          </a:extLst>
        </xdr:cNvPr>
        <xdr:cNvSpPr txBox="1"/>
      </xdr:nvSpPr>
      <xdr:spPr>
        <a:xfrm>
          <a:off x="16370300" y="15413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570,137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36517</xdr:rowOff>
    </xdr:from>
    <xdr:to>
      <xdr:col>86</xdr:col>
      <xdr:colOff>25400</xdr:colOff>
      <xdr:row>91</xdr:row>
      <xdr:rowOff>36517</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563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145328</xdr:rowOff>
    </xdr:from>
    <xdr:to>
      <xdr:col>85</xdr:col>
      <xdr:colOff>127000</xdr:colOff>
      <xdr:row>95</xdr:row>
      <xdr:rowOff>155403</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5481300" y="16433078"/>
          <a:ext cx="838200" cy="10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122217</xdr:rowOff>
    </xdr:from>
    <xdr:ext cx="599010" cy="259045"/>
    <xdr:sp macro="" textlink="">
      <xdr:nvSpPr>
        <xdr:cNvPr id="689" name="公債費平均値テキスト">
          <a:extLst>
            <a:ext uri="{FF2B5EF4-FFF2-40B4-BE49-F238E27FC236}">
              <a16:creationId xmlns:a16="http://schemas.microsoft.com/office/drawing/2014/main" id="{00000000-0008-0000-0700-0000B1020000}"/>
            </a:ext>
          </a:extLst>
        </xdr:cNvPr>
        <xdr:cNvSpPr txBox="1"/>
      </xdr:nvSpPr>
      <xdr:spPr>
        <a:xfrm>
          <a:off x="16370300" y="165814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143790</xdr:rowOff>
    </xdr:from>
    <xdr:to>
      <xdr:col>85</xdr:col>
      <xdr:colOff>177800</xdr:colOff>
      <xdr:row>97</xdr:row>
      <xdr:rowOff>73940</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6268700" y="16602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155403</xdr:rowOff>
    </xdr:from>
    <xdr:to>
      <xdr:col>81</xdr:col>
      <xdr:colOff>50800</xdr:colOff>
      <xdr:row>96</xdr:row>
      <xdr:rowOff>21552</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4592300" y="16443153"/>
          <a:ext cx="889000" cy="37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150414</xdr:rowOff>
    </xdr:from>
    <xdr:to>
      <xdr:col>81</xdr:col>
      <xdr:colOff>101600</xdr:colOff>
      <xdr:row>97</xdr:row>
      <xdr:rowOff>80564</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5430500" y="16609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71691</xdr:rowOff>
    </xdr:from>
    <xdr:ext cx="59901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181795" y="16702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21552</xdr:rowOff>
    </xdr:from>
    <xdr:to>
      <xdr:col>76</xdr:col>
      <xdr:colOff>114300</xdr:colOff>
      <xdr:row>96</xdr:row>
      <xdr:rowOff>130418</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3703300" y="16480752"/>
          <a:ext cx="889000" cy="108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169298</xdr:rowOff>
    </xdr:from>
    <xdr:to>
      <xdr:col>76</xdr:col>
      <xdr:colOff>165100</xdr:colOff>
      <xdr:row>97</xdr:row>
      <xdr:rowOff>99448</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4541500" y="16628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90575</xdr:rowOff>
    </xdr:from>
    <xdr:ext cx="59901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292795" y="16721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130418</xdr:rowOff>
    </xdr:from>
    <xdr:to>
      <xdr:col>71</xdr:col>
      <xdr:colOff>177800</xdr:colOff>
      <xdr:row>96</xdr:row>
      <xdr:rowOff>157549</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2814300" y="16589618"/>
          <a:ext cx="889000" cy="27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16720</xdr:rowOff>
    </xdr:from>
    <xdr:to>
      <xdr:col>72</xdr:col>
      <xdr:colOff>38100</xdr:colOff>
      <xdr:row>97</xdr:row>
      <xdr:rowOff>118320</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3652500" y="1664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109447</xdr:rowOff>
    </xdr:from>
    <xdr:ext cx="59901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403795" y="16740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18104</xdr:rowOff>
    </xdr:from>
    <xdr:to>
      <xdr:col>67</xdr:col>
      <xdr:colOff>101600</xdr:colOff>
      <xdr:row>97</xdr:row>
      <xdr:rowOff>119704</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2763500" y="16648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110831</xdr:rowOff>
    </xdr:from>
    <xdr:ext cx="59901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514795" y="16741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94528</xdr:rowOff>
    </xdr:from>
    <xdr:to>
      <xdr:col>85</xdr:col>
      <xdr:colOff>177800</xdr:colOff>
      <xdr:row>96</xdr:row>
      <xdr:rowOff>24678</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6268700" y="16382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117405</xdr:rowOff>
    </xdr:from>
    <xdr:ext cx="599010" cy="259045"/>
    <xdr:sp macro="" textlink="">
      <xdr:nvSpPr>
        <xdr:cNvPr id="708" name="公債費該当値テキスト">
          <a:extLst>
            <a:ext uri="{FF2B5EF4-FFF2-40B4-BE49-F238E27FC236}">
              <a16:creationId xmlns:a16="http://schemas.microsoft.com/office/drawing/2014/main" id="{00000000-0008-0000-0700-0000C4020000}"/>
            </a:ext>
          </a:extLst>
        </xdr:cNvPr>
        <xdr:cNvSpPr txBox="1"/>
      </xdr:nvSpPr>
      <xdr:spPr>
        <a:xfrm>
          <a:off x="16370300" y="16233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104603</xdr:rowOff>
    </xdr:from>
    <xdr:to>
      <xdr:col>81</xdr:col>
      <xdr:colOff>101600</xdr:colOff>
      <xdr:row>96</xdr:row>
      <xdr:rowOff>34753</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5430500" y="16392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51280</xdr:rowOff>
    </xdr:from>
    <xdr:ext cx="59901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181795" y="16167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142202</xdr:rowOff>
    </xdr:from>
    <xdr:to>
      <xdr:col>76</xdr:col>
      <xdr:colOff>165100</xdr:colOff>
      <xdr:row>96</xdr:row>
      <xdr:rowOff>72352</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4541500" y="16429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88879</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292795" y="16205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79618</xdr:rowOff>
    </xdr:from>
    <xdr:to>
      <xdr:col>72</xdr:col>
      <xdr:colOff>38100</xdr:colOff>
      <xdr:row>97</xdr:row>
      <xdr:rowOff>9768</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3652500" y="16538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26295</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03795" y="16314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106749</xdr:rowOff>
    </xdr:from>
    <xdr:to>
      <xdr:col>67</xdr:col>
      <xdr:colOff>101600</xdr:colOff>
      <xdr:row>97</xdr:row>
      <xdr:rowOff>36899</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2763500" y="16565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53426</xdr:rowOff>
    </xdr:from>
    <xdr:ext cx="59901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14795" y="16341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54627</xdr:rowOff>
    </xdr:from>
    <xdr:ext cx="59541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692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111777</xdr:rowOff>
    </xdr:from>
    <xdr:ext cx="59541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692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168927</xdr:rowOff>
    </xdr:from>
    <xdr:ext cx="59541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692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a:extLst>
            <a:ext uri="{FF2B5EF4-FFF2-40B4-BE49-F238E27FC236}">
              <a16:creationId xmlns:a16="http://schemas.microsoft.com/office/drawing/2014/main" id="{00000000-0008-0000-07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132280</xdr:rowOff>
    </xdr:from>
    <xdr:to>
      <xdr:col>116</xdr:col>
      <xdr:colOff>62864</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flipV="1">
          <a:off x="22159595" y="5447230"/>
          <a:ext cx="1269" cy="1207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14711</xdr:rowOff>
    </xdr:from>
    <xdr:ext cx="249299" cy="259045"/>
    <xdr:sp macro="" textlink="">
      <xdr:nvSpPr>
        <xdr:cNvPr id="739" name="諸支出金最小値テキスト">
          <a:extLst>
            <a:ext uri="{FF2B5EF4-FFF2-40B4-BE49-F238E27FC236}">
              <a16:creationId xmlns:a16="http://schemas.microsoft.com/office/drawing/2014/main" id="{00000000-0008-0000-0700-0000E3020000}"/>
            </a:ext>
          </a:extLst>
        </xdr:cNvPr>
        <xdr:cNvSpPr txBox="1"/>
      </xdr:nvSpPr>
      <xdr:spPr>
        <a:xfrm>
          <a:off x="22212300" y="670126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78957</xdr:rowOff>
    </xdr:from>
    <xdr:ext cx="599010" cy="259045"/>
    <xdr:sp macro="" textlink="">
      <xdr:nvSpPr>
        <xdr:cNvPr id="741" name="諸支出金最大値テキスト">
          <a:extLst>
            <a:ext uri="{FF2B5EF4-FFF2-40B4-BE49-F238E27FC236}">
              <a16:creationId xmlns:a16="http://schemas.microsoft.com/office/drawing/2014/main" id="{00000000-0008-0000-0700-0000E5020000}"/>
            </a:ext>
          </a:extLst>
        </xdr:cNvPr>
        <xdr:cNvSpPr txBox="1"/>
      </xdr:nvSpPr>
      <xdr:spPr>
        <a:xfrm>
          <a:off x="22212300" y="5222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264,123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132280</xdr:rowOff>
    </xdr:from>
    <xdr:to>
      <xdr:col>116</xdr:col>
      <xdr:colOff>152400</xdr:colOff>
      <xdr:row>31</xdr:row>
      <xdr:rowOff>132280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5447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103611</xdr:rowOff>
    </xdr:from>
    <xdr:ext cx="469744" cy="259045"/>
    <xdr:sp macro="" textlink="">
      <xdr:nvSpPr>
        <xdr:cNvPr id="744" name="諸支出金平均値テキスト">
          <a:extLst>
            <a:ext uri="{FF2B5EF4-FFF2-40B4-BE49-F238E27FC236}">
              <a16:creationId xmlns:a16="http://schemas.microsoft.com/office/drawing/2014/main" id="{00000000-0008-0000-0700-0000E8020000}"/>
            </a:ext>
          </a:extLst>
        </xdr:cNvPr>
        <xdr:cNvSpPr txBox="1"/>
      </xdr:nvSpPr>
      <xdr:spPr>
        <a:xfrm>
          <a:off x="22212300" y="64472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80735</xdr:rowOff>
    </xdr:from>
    <xdr:to>
      <xdr:col>116</xdr:col>
      <xdr:colOff>114300</xdr:colOff>
      <xdr:row>39</xdr:row>
      <xdr:rowOff>10885</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2110700" y="6595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87665</xdr:rowOff>
    </xdr:from>
    <xdr:to>
      <xdr:col>112</xdr:col>
      <xdr:colOff>38100</xdr:colOff>
      <xdr:row>39</xdr:row>
      <xdr:rowOff>17815</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1272500" y="6602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34343</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134017" y="63779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88900</xdr:rowOff>
    </xdr:from>
    <xdr:to>
      <xdr:col>107</xdr:col>
      <xdr:colOff>101600</xdr:colOff>
      <xdr:row>39</xdr:row>
      <xdr:rowOff>19050</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0383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87474</xdr:rowOff>
    </xdr:from>
    <xdr:to>
      <xdr:col>102</xdr:col>
      <xdr:colOff>165100</xdr:colOff>
      <xdr:row>39</xdr:row>
      <xdr:rowOff>17624</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9494500" y="660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34150</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356017" y="63778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83358</xdr:rowOff>
    </xdr:from>
    <xdr:to>
      <xdr:col>98</xdr:col>
      <xdr:colOff>38100</xdr:colOff>
      <xdr:row>39</xdr:row>
      <xdr:rowOff>13508</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8605500" y="6598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30036</xdr:rowOff>
    </xdr:from>
    <xdr:ext cx="469744"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421428" y="6373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59161</xdr:rowOff>
    </xdr:from>
    <xdr:ext cx="249299" cy="259045"/>
    <xdr:sp macro="" textlink="">
      <xdr:nvSpPr>
        <xdr:cNvPr id="763" name="諸支出金該当値テキスト">
          <a:extLst>
            <a:ext uri="{FF2B5EF4-FFF2-40B4-BE49-F238E27FC236}">
              <a16:creationId xmlns:a16="http://schemas.microsoft.com/office/drawing/2014/main" id="{00000000-0008-0000-0700-0000FB020000}"/>
            </a:ext>
          </a:extLst>
        </xdr:cNvPr>
        <xdr:cNvSpPr txBox="1"/>
      </xdr:nvSpPr>
      <xdr:spPr>
        <a:xfrm>
          <a:off x="22212300" y="657426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35577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309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a:extLst>
            <a:ext uri="{FF2B5EF4-FFF2-40B4-BE49-F238E27FC236}">
              <a16:creationId xmlns:a16="http://schemas.microsoft.com/office/drawing/2014/main" id="{00000000-0008-0000-0700-000014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a:extLst>
            <a:ext uri="{FF2B5EF4-FFF2-40B4-BE49-F238E27FC236}">
              <a16:creationId xmlns:a16="http://schemas.microsoft.com/office/drawing/2014/main" id="{00000000-0008-0000-0700-000016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a:extLst>
            <a:ext uri="{FF2B5EF4-FFF2-40B4-BE49-F238E27FC236}">
              <a16:creationId xmlns:a16="http://schemas.microsoft.com/office/drawing/2014/main" id="{00000000-0008-0000-0700-000019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a:extLst>
            <a:ext uri="{FF2B5EF4-FFF2-40B4-BE49-F238E27FC236}">
              <a16:creationId xmlns:a16="http://schemas.microsoft.com/office/drawing/2014/main" id="{00000000-0008-0000-0700-00002C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民生費は、住民一人当たり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218,815</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円となっている。決算額全体でみると、子育て世帯への臨時特別給付金事業等扶助費の増が主な要因である。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また、衛生費についても前年度と比較し</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28,387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円高い状況である。近年ごみの排出量は増加傾向で、ごみ処分場等の費用が主な要因である。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更に、公債費についても類似団体平均と比較して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96,549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円高い状況にあり、今後数年は高止まりで経過するので、他の経費の削減に積極的に努め、地方債の新規発行を伴う普通建設事業を抑制する。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福島県磐梯町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令和</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年度は、翌年度への繰越額が昨年比で</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11,502</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千円減少し、実質収支額は昨年度比で</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1,451</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千円増加したが、財政調整基金残高は増加して昨年度比で</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500,117</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千円の増となり、実質単年度収支が</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501,568</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千円の黒字の結果となった。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今後数年間は、公債費の高止まりが続くので、他の経費の削減に努めて健全な財政運営に努めなけらばならない。</a:t>
          </a:r>
          <a:endPar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財政調整基金については、中期的な見通しのもと、決算剰余金を中心に積み立て、最低水準の取り崩しに努める。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福島県磐梯町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連結実質赤字比率は黒字であり、一般会計等以外の会計でも赤字はなく、一般会計及び国民健康保険特別会計</a:t>
          </a:r>
          <a:r>
            <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2</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会計の構成率が減少している。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今後も、事業会計・公営企業会計とも、独立した会計の中で運営ができるよう、受益者負担の適正な見直しを図るなど、計画的な財政運営を行わなければならない。</a:t>
          </a:r>
          <a:endParaRPr kumimoji="1" lang="ja-JP" altLang="en-US" sz="1400" b="1"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DO56"/>
  <sheetViews>
    <sheetView showGridLines="0" tabSelected="1" zoomScale="75" zoomScaleNormal="75" workbookViewId="0">
      <selection activeCell="AN65" sqref="AN65:DC69"/>
    </sheetView>
  </sheetViews>
  <sheetFormatPr defaultColWidth="0" defaultRowHeight="10.8" zeroHeight="1" x14ac:dyDescent="0.2"/>
  <cols>
    <col min="1" max="11" width="2.109375" style="177" customWidth="1"/>
    <col min="12" max="12" width="2.21875" style="177" customWidth="1"/>
    <col min="13" max="17" width="2.33203125" style="177" customWidth="1"/>
    <col min="18" max="119" width="2.109375" style="177" customWidth="1"/>
    <col min="120" max="16384" width="0" style="177" hidden="1"/>
  </cols>
  <sheetData>
    <row r="1" spans="1:119" ht="33" customHeight="1" x14ac:dyDescent="0.2">
      <c r="B1" s="412" t="s">
        <v>80</v>
      </c>
      <c r="C1" s="412"/>
      <c r="D1" s="412"/>
      <c r="E1" s="412"/>
      <c r="F1" s="412"/>
      <c r="G1" s="412"/>
      <c r="H1" s="412"/>
      <c r="I1" s="412"/>
      <c r="J1" s="412"/>
      <c r="K1" s="412"/>
      <c r="L1" s="412"/>
      <c r="M1" s="412"/>
      <c r="N1" s="412"/>
      <c r="O1" s="412"/>
      <c r="P1" s="412"/>
      <c r="Q1" s="412"/>
      <c r="R1" s="412"/>
      <c r="S1" s="412"/>
      <c r="T1" s="412"/>
      <c r="U1" s="412"/>
      <c r="V1" s="412"/>
      <c r="W1" s="412"/>
      <c r="X1" s="412"/>
      <c r="Y1" s="412"/>
      <c r="Z1" s="412"/>
      <c r="AA1" s="412"/>
      <c r="AB1" s="412"/>
      <c r="AC1" s="412"/>
      <c r="AD1" s="412"/>
      <c r="AE1" s="412"/>
      <c r="AF1" s="412"/>
      <c r="AG1" s="412"/>
      <c r="AH1" s="412"/>
      <c r="AI1" s="412"/>
      <c r="AJ1" s="412"/>
      <c r="AK1" s="412"/>
      <c r="AL1" s="412"/>
      <c r="AM1" s="412"/>
      <c r="AN1" s="412"/>
      <c r="AO1" s="412"/>
      <c r="AP1" s="412"/>
      <c r="AQ1" s="412"/>
      <c r="AR1" s="412"/>
      <c r="AS1" s="412"/>
      <c r="AT1" s="412"/>
      <c r="AU1" s="412"/>
      <c r="AV1" s="412"/>
      <c r="AW1" s="412"/>
      <c r="AX1" s="412"/>
      <c r="AY1" s="412"/>
      <c r="AZ1" s="412"/>
      <c r="BA1" s="412"/>
      <c r="BB1" s="412"/>
      <c r="BC1" s="412"/>
      <c r="BD1" s="412"/>
      <c r="BE1" s="412"/>
      <c r="BF1" s="412"/>
      <c r="BG1" s="412"/>
      <c r="BH1" s="412"/>
      <c r="BI1" s="412"/>
      <c r="BJ1" s="412"/>
      <c r="BK1" s="412"/>
      <c r="BL1" s="412"/>
      <c r="BM1" s="412"/>
      <c r="BN1" s="412"/>
      <c r="BO1" s="412"/>
      <c r="BP1" s="412"/>
      <c r="BQ1" s="412"/>
      <c r="BR1" s="412"/>
      <c r="BS1" s="412"/>
      <c r="BT1" s="412"/>
      <c r="BU1" s="412"/>
      <c r="BV1" s="412"/>
      <c r="BW1" s="412"/>
      <c r="BX1" s="412"/>
      <c r="BY1" s="412"/>
      <c r="BZ1" s="412"/>
      <c r="CA1" s="412"/>
      <c r="CB1" s="412"/>
      <c r="CC1" s="412"/>
      <c r="CD1" s="412"/>
      <c r="CE1" s="412"/>
      <c r="CF1" s="412"/>
      <c r="CG1" s="412"/>
      <c r="CH1" s="412"/>
      <c r="CI1" s="412"/>
      <c r="CJ1" s="412"/>
      <c r="CK1" s="412"/>
      <c r="CL1" s="412"/>
      <c r="CM1" s="412"/>
      <c r="CN1" s="412"/>
      <c r="CO1" s="412"/>
      <c r="CP1" s="412"/>
      <c r="CQ1" s="412"/>
      <c r="CR1" s="412"/>
      <c r="CS1" s="412"/>
      <c r="CT1" s="412"/>
      <c r="CU1" s="412"/>
      <c r="CV1" s="412"/>
      <c r="CW1" s="412"/>
      <c r="CX1" s="412"/>
      <c r="CY1" s="412"/>
      <c r="CZ1" s="412"/>
      <c r="DA1" s="412"/>
      <c r="DB1" s="412"/>
      <c r="DC1" s="412"/>
      <c r="DD1" s="412"/>
      <c r="DE1" s="412"/>
      <c r="DF1" s="412"/>
      <c r="DG1" s="412"/>
      <c r="DH1" s="412"/>
      <c r="DI1" s="412"/>
      <c r="DJ1" s="178"/>
      <c r="DK1" s="178"/>
      <c r="DL1" s="178"/>
      <c r="DM1" s="178"/>
      <c r="DN1" s="178"/>
      <c r="DO1" s="178"/>
    </row>
    <row r="2" spans="1:119" ht="24" thickBot="1" x14ac:dyDescent="0.25">
      <c r="B2" s="179" t="s">
        <v>81</v>
      </c>
      <c r="C2" s="179"/>
      <c r="D2" s="180"/>
    </row>
    <row r="3" spans="1:119" ht="18.75" customHeight="1" thickBot="1" x14ac:dyDescent="0.25">
      <c r="A3" s="178"/>
      <c r="B3" s="413" t="s">
        <v>82</v>
      </c>
      <c r="C3" s="414"/>
      <c r="D3" s="414"/>
      <c r="E3" s="415"/>
      <c r="F3" s="415"/>
      <c r="G3" s="415"/>
      <c r="H3" s="415"/>
      <c r="I3" s="415"/>
      <c r="J3" s="415"/>
      <c r="K3" s="415"/>
      <c r="L3" s="415" t="s">
        <v>83</v>
      </c>
      <c r="M3" s="415"/>
      <c r="N3" s="415"/>
      <c r="O3" s="415"/>
      <c r="P3" s="415"/>
      <c r="Q3" s="415"/>
      <c r="R3" s="422"/>
      <c r="S3" s="422"/>
      <c r="T3" s="422"/>
      <c r="U3" s="422"/>
      <c r="V3" s="423"/>
      <c r="W3" s="397" t="s">
        <v>84</v>
      </c>
      <c r="X3" s="398"/>
      <c r="Y3" s="398"/>
      <c r="Z3" s="398"/>
      <c r="AA3" s="398"/>
      <c r="AB3" s="414"/>
      <c r="AC3" s="422" t="s">
        <v>85</v>
      </c>
      <c r="AD3" s="398"/>
      <c r="AE3" s="398"/>
      <c r="AF3" s="398"/>
      <c r="AG3" s="398"/>
      <c r="AH3" s="398"/>
      <c r="AI3" s="398"/>
      <c r="AJ3" s="398"/>
      <c r="AK3" s="398"/>
      <c r="AL3" s="399"/>
      <c r="AM3" s="397" t="s">
        <v>86</v>
      </c>
      <c r="AN3" s="398"/>
      <c r="AO3" s="398"/>
      <c r="AP3" s="398"/>
      <c r="AQ3" s="398"/>
      <c r="AR3" s="398"/>
      <c r="AS3" s="398"/>
      <c r="AT3" s="398"/>
      <c r="AU3" s="398"/>
      <c r="AV3" s="398"/>
      <c r="AW3" s="398"/>
      <c r="AX3" s="399"/>
      <c r="AY3" s="434" t="s">
        <v>1</v>
      </c>
      <c r="AZ3" s="435"/>
      <c r="BA3" s="435"/>
      <c r="BB3" s="435"/>
      <c r="BC3" s="435"/>
      <c r="BD3" s="435"/>
      <c r="BE3" s="435"/>
      <c r="BF3" s="435"/>
      <c r="BG3" s="435"/>
      <c r="BH3" s="435"/>
      <c r="BI3" s="435"/>
      <c r="BJ3" s="435"/>
      <c r="BK3" s="435"/>
      <c r="BL3" s="435"/>
      <c r="BM3" s="436"/>
      <c r="BN3" s="397" t="s">
        <v>87</v>
      </c>
      <c r="BO3" s="398"/>
      <c r="BP3" s="398"/>
      <c r="BQ3" s="398"/>
      <c r="BR3" s="398"/>
      <c r="BS3" s="398"/>
      <c r="BT3" s="398"/>
      <c r="BU3" s="399"/>
      <c r="BV3" s="397" t="s">
        <v>88</v>
      </c>
      <c r="BW3" s="398"/>
      <c r="BX3" s="398"/>
      <c r="BY3" s="398"/>
      <c r="BZ3" s="398"/>
      <c r="CA3" s="398"/>
      <c r="CB3" s="398"/>
      <c r="CC3" s="399"/>
      <c r="CD3" s="434" t="s">
        <v>1</v>
      </c>
      <c r="CE3" s="435"/>
      <c r="CF3" s="435"/>
      <c r="CG3" s="435"/>
      <c r="CH3" s="435"/>
      <c r="CI3" s="435"/>
      <c r="CJ3" s="435"/>
      <c r="CK3" s="435"/>
      <c r="CL3" s="435"/>
      <c r="CM3" s="435"/>
      <c r="CN3" s="435"/>
      <c r="CO3" s="435"/>
      <c r="CP3" s="435"/>
      <c r="CQ3" s="435"/>
      <c r="CR3" s="435"/>
      <c r="CS3" s="436"/>
      <c r="CT3" s="397" t="s">
        <v>89</v>
      </c>
      <c r="CU3" s="398"/>
      <c r="CV3" s="398"/>
      <c r="CW3" s="398"/>
      <c r="CX3" s="398"/>
      <c r="CY3" s="398"/>
      <c r="CZ3" s="398"/>
      <c r="DA3" s="399"/>
      <c r="DB3" s="397" t="s">
        <v>90</v>
      </c>
      <c r="DC3" s="398"/>
      <c r="DD3" s="398"/>
      <c r="DE3" s="398"/>
      <c r="DF3" s="398"/>
      <c r="DG3" s="398"/>
      <c r="DH3" s="398"/>
      <c r="DI3" s="399"/>
    </row>
    <row r="4" spans="1:119" ht="18.75" customHeight="1" x14ac:dyDescent="0.2">
      <c r="A4" s="178"/>
      <c r="B4" s="416"/>
      <c r="C4" s="417"/>
      <c r="D4" s="417"/>
      <c r="E4" s="418"/>
      <c r="F4" s="418"/>
      <c r="G4" s="418"/>
      <c r="H4" s="418"/>
      <c r="I4" s="418"/>
      <c r="J4" s="418"/>
      <c r="K4" s="418"/>
      <c r="L4" s="418"/>
      <c r="M4" s="418"/>
      <c r="N4" s="418"/>
      <c r="O4" s="418"/>
      <c r="P4" s="418"/>
      <c r="Q4" s="418"/>
      <c r="R4" s="424"/>
      <c r="S4" s="424"/>
      <c r="T4" s="424"/>
      <c r="U4" s="424"/>
      <c r="V4" s="425"/>
      <c r="W4" s="428"/>
      <c r="X4" s="429"/>
      <c r="Y4" s="429"/>
      <c r="Z4" s="429"/>
      <c r="AA4" s="429"/>
      <c r="AB4" s="417"/>
      <c r="AC4" s="424"/>
      <c r="AD4" s="429"/>
      <c r="AE4" s="429"/>
      <c r="AF4" s="429"/>
      <c r="AG4" s="429"/>
      <c r="AH4" s="429"/>
      <c r="AI4" s="429"/>
      <c r="AJ4" s="429"/>
      <c r="AK4" s="429"/>
      <c r="AL4" s="432"/>
      <c r="AM4" s="430"/>
      <c r="AN4" s="431"/>
      <c r="AO4" s="431"/>
      <c r="AP4" s="431"/>
      <c r="AQ4" s="431"/>
      <c r="AR4" s="431"/>
      <c r="AS4" s="431"/>
      <c r="AT4" s="431"/>
      <c r="AU4" s="431"/>
      <c r="AV4" s="431"/>
      <c r="AW4" s="431"/>
      <c r="AX4" s="433"/>
      <c r="AY4" s="400" t="s">
        <v>91</v>
      </c>
      <c r="AZ4" s="401"/>
      <c r="BA4" s="401"/>
      <c r="BB4" s="401"/>
      <c r="BC4" s="401"/>
      <c r="BD4" s="401"/>
      <c r="BE4" s="401"/>
      <c r="BF4" s="401"/>
      <c r="BG4" s="401"/>
      <c r="BH4" s="401"/>
      <c r="BI4" s="401"/>
      <c r="BJ4" s="401"/>
      <c r="BK4" s="401"/>
      <c r="BL4" s="401"/>
      <c r="BM4" s="402"/>
      <c r="BN4" s="403">
        <v>5385382</v>
      </c>
      <c r="BO4" s="404"/>
      <c r="BP4" s="404"/>
      <c r="BQ4" s="404"/>
      <c r="BR4" s="404"/>
      <c r="BS4" s="404"/>
      <c r="BT4" s="404"/>
      <c r="BU4" s="405"/>
      <c r="BV4" s="403">
        <v>5370816</v>
      </c>
      <c r="BW4" s="404"/>
      <c r="BX4" s="404"/>
      <c r="BY4" s="404"/>
      <c r="BZ4" s="404"/>
      <c r="CA4" s="404"/>
      <c r="CB4" s="404"/>
      <c r="CC4" s="405"/>
      <c r="CD4" s="406" t="s">
        <v>92</v>
      </c>
      <c r="CE4" s="407"/>
      <c r="CF4" s="407"/>
      <c r="CG4" s="407"/>
      <c r="CH4" s="407"/>
      <c r="CI4" s="407"/>
      <c r="CJ4" s="407"/>
      <c r="CK4" s="407"/>
      <c r="CL4" s="407"/>
      <c r="CM4" s="407"/>
      <c r="CN4" s="407"/>
      <c r="CO4" s="407"/>
      <c r="CP4" s="407"/>
      <c r="CQ4" s="407"/>
      <c r="CR4" s="407"/>
      <c r="CS4" s="408"/>
      <c r="CT4" s="409">
        <v>5.0999999999999996</v>
      </c>
      <c r="CU4" s="410"/>
      <c r="CV4" s="410"/>
      <c r="CW4" s="410"/>
      <c r="CX4" s="410"/>
      <c r="CY4" s="410"/>
      <c r="CZ4" s="410"/>
      <c r="DA4" s="411"/>
      <c r="DB4" s="409">
        <v>5.5</v>
      </c>
      <c r="DC4" s="410"/>
      <c r="DD4" s="410"/>
      <c r="DE4" s="410"/>
      <c r="DF4" s="410"/>
      <c r="DG4" s="410"/>
      <c r="DH4" s="410"/>
      <c r="DI4" s="411"/>
    </row>
    <row r="5" spans="1:119" ht="18.75" customHeight="1" x14ac:dyDescent="0.2">
      <c r="A5" s="178"/>
      <c r="B5" s="419"/>
      <c r="C5" s="420"/>
      <c r="D5" s="420"/>
      <c r="E5" s="421"/>
      <c r="F5" s="421"/>
      <c r="G5" s="421"/>
      <c r="H5" s="421"/>
      <c r="I5" s="421"/>
      <c r="J5" s="421"/>
      <c r="K5" s="421"/>
      <c r="L5" s="421"/>
      <c r="M5" s="421"/>
      <c r="N5" s="421"/>
      <c r="O5" s="421"/>
      <c r="P5" s="421"/>
      <c r="Q5" s="421"/>
      <c r="R5" s="426"/>
      <c r="S5" s="426"/>
      <c r="T5" s="426"/>
      <c r="U5" s="426"/>
      <c r="V5" s="427"/>
      <c r="W5" s="430"/>
      <c r="X5" s="431"/>
      <c r="Y5" s="431"/>
      <c r="Z5" s="431"/>
      <c r="AA5" s="431"/>
      <c r="AB5" s="420"/>
      <c r="AC5" s="426"/>
      <c r="AD5" s="431"/>
      <c r="AE5" s="431"/>
      <c r="AF5" s="431"/>
      <c r="AG5" s="431"/>
      <c r="AH5" s="431"/>
      <c r="AI5" s="431"/>
      <c r="AJ5" s="431"/>
      <c r="AK5" s="431"/>
      <c r="AL5" s="433"/>
      <c r="AM5" s="469" t="s">
        <v>93</v>
      </c>
      <c r="AN5" s="470"/>
      <c r="AO5" s="470"/>
      <c r="AP5" s="470"/>
      <c r="AQ5" s="470"/>
      <c r="AR5" s="470"/>
      <c r="AS5" s="470"/>
      <c r="AT5" s="471"/>
      <c r="AU5" s="472" t="s">
        <v>94</v>
      </c>
      <c r="AV5" s="473"/>
      <c r="AW5" s="473"/>
      <c r="AX5" s="473"/>
      <c r="AY5" s="474" t="s">
        <v>95</v>
      </c>
      <c r="AZ5" s="475"/>
      <c r="BA5" s="475"/>
      <c r="BB5" s="475"/>
      <c r="BC5" s="475"/>
      <c r="BD5" s="475"/>
      <c r="BE5" s="475"/>
      <c r="BF5" s="475"/>
      <c r="BG5" s="475"/>
      <c r="BH5" s="475"/>
      <c r="BI5" s="475"/>
      <c r="BJ5" s="475"/>
      <c r="BK5" s="475"/>
      <c r="BL5" s="475"/>
      <c r="BM5" s="476"/>
      <c r="BN5" s="440">
        <v>5147648</v>
      </c>
      <c r="BO5" s="441"/>
      <c r="BP5" s="441"/>
      <c r="BQ5" s="441"/>
      <c r="BR5" s="441"/>
      <c r="BS5" s="441"/>
      <c r="BT5" s="441"/>
      <c r="BU5" s="442"/>
      <c r="BV5" s="440">
        <v>5123031</v>
      </c>
      <c r="BW5" s="441"/>
      <c r="BX5" s="441"/>
      <c r="BY5" s="441"/>
      <c r="BZ5" s="441"/>
      <c r="CA5" s="441"/>
      <c r="CB5" s="441"/>
      <c r="CC5" s="442"/>
      <c r="CD5" s="443" t="s">
        <v>96</v>
      </c>
      <c r="CE5" s="444"/>
      <c r="CF5" s="444"/>
      <c r="CG5" s="444"/>
      <c r="CH5" s="444"/>
      <c r="CI5" s="444"/>
      <c r="CJ5" s="444"/>
      <c r="CK5" s="444"/>
      <c r="CL5" s="444"/>
      <c r="CM5" s="444"/>
      <c r="CN5" s="444"/>
      <c r="CO5" s="444"/>
      <c r="CP5" s="444"/>
      <c r="CQ5" s="444"/>
      <c r="CR5" s="444"/>
      <c r="CS5" s="445"/>
      <c r="CT5" s="437">
        <v>74.2</v>
      </c>
      <c r="CU5" s="438"/>
      <c r="CV5" s="438"/>
      <c r="CW5" s="438"/>
      <c r="CX5" s="438"/>
      <c r="CY5" s="438"/>
      <c r="CZ5" s="438"/>
      <c r="DA5" s="439"/>
      <c r="DB5" s="437">
        <v>87.9</v>
      </c>
      <c r="DC5" s="438"/>
      <c r="DD5" s="438"/>
      <c r="DE5" s="438"/>
      <c r="DF5" s="438"/>
      <c r="DG5" s="438"/>
      <c r="DH5" s="438"/>
      <c r="DI5" s="439"/>
    </row>
    <row r="6" spans="1:119" ht="18.75" customHeight="1" x14ac:dyDescent="0.2">
      <c r="A6" s="178"/>
      <c r="B6" s="446" t="s">
        <v>97</v>
      </c>
      <c r="C6" s="447"/>
      <c r="D6" s="447"/>
      <c r="E6" s="448"/>
      <c r="F6" s="448"/>
      <c r="G6" s="448"/>
      <c r="H6" s="448"/>
      <c r="I6" s="448"/>
      <c r="J6" s="448"/>
      <c r="K6" s="448"/>
      <c r="L6" s="448" t="s">
        <v>98</v>
      </c>
      <c r="M6" s="448"/>
      <c r="N6" s="448"/>
      <c r="O6" s="448"/>
      <c r="P6" s="448"/>
      <c r="Q6" s="448"/>
      <c r="R6" s="452"/>
      <c r="S6" s="452"/>
      <c r="T6" s="452"/>
      <c r="U6" s="452"/>
      <c r="V6" s="453"/>
      <c r="W6" s="456" t="s">
        <v>99</v>
      </c>
      <c r="X6" s="457"/>
      <c r="Y6" s="457"/>
      <c r="Z6" s="457"/>
      <c r="AA6" s="457"/>
      <c r="AB6" s="447"/>
      <c r="AC6" s="460" t="s">
        <v>100</v>
      </c>
      <c r="AD6" s="461"/>
      <c r="AE6" s="461"/>
      <c r="AF6" s="461"/>
      <c r="AG6" s="461"/>
      <c r="AH6" s="461"/>
      <c r="AI6" s="461"/>
      <c r="AJ6" s="461"/>
      <c r="AK6" s="461"/>
      <c r="AL6" s="462"/>
      <c r="AM6" s="469" t="s">
        <v>101</v>
      </c>
      <c r="AN6" s="470"/>
      <c r="AO6" s="470"/>
      <c r="AP6" s="470"/>
      <c r="AQ6" s="470"/>
      <c r="AR6" s="470"/>
      <c r="AS6" s="470"/>
      <c r="AT6" s="471"/>
      <c r="AU6" s="472" t="s">
        <v>102</v>
      </c>
      <c r="AV6" s="473"/>
      <c r="AW6" s="473"/>
      <c r="AX6" s="473"/>
      <c r="AY6" s="474" t="s">
        <v>103</v>
      </c>
      <c r="AZ6" s="475"/>
      <c r="BA6" s="475"/>
      <c r="BB6" s="475"/>
      <c r="BC6" s="475"/>
      <c r="BD6" s="475"/>
      <c r="BE6" s="475"/>
      <c r="BF6" s="475"/>
      <c r="BG6" s="475"/>
      <c r="BH6" s="475"/>
      <c r="BI6" s="475"/>
      <c r="BJ6" s="475"/>
      <c r="BK6" s="475"/>
      <c r="BL6" s="475"/>
      <c r="BM6" s="476"/>
      <c r="BN6" s="440">
        <v>237734</v>
      </c>
      <c r="BO6" s="441"/>
      <c r="BP6" s="441"/>
      <c r="BQ6" s="441"/>
      <c r="BR6" s="441"/>
      <c r="BS6" s="441"/>
      <c r="BT6" s="441"/>
      <c r="BU6" s="442"/>
      <c r="BV6" s="440">
        <v>247785</v>
      </c>
      <c r="BW6" s="441"/>
      <c r="BX6" s="441"/>
      <c r="BY6" s="441"/>
      <c r="BZ6" s="441"/>
      <c r="CA6" s="441"/>
      <c r="CB6" s="441"/>
      <c r="CC6" s="442"/>
      <c r="CD6" s="443" t="s">
        <v>104</v>
      </c>
      <c r="CE6" s="444"/>
      <c r="CF6" s="444"/>
      <c r="CG6" s="444"/>
      <c r="CH6" s="444"/>
      <c r="CI6" s="444"/>
      <c r="CJ6" s="444"/>
      <c r="CK6" s="444"/>
      <c r="CL6" s="444"/>
      <c r="CM6" s="444"/>
      <c r="CN6" s="444"/>
      <c r="CO6" s="444"/>
      <c r="CP6" s="444"/>
      <c r="CQ6" s="444"/>
      <c r="CR6" s="444"/>
      <c r="CS6" s="445"/>
      <c r="CT6" s="477">
        <v>76.3</v>
      </c>
      <c r="CU6" s="478"/>
      <c r="CV6" s="478"/>
      <c r="CW6" s="478"/>
      <c r="CX6" s="478"/>
      <c r="CY6" s="478"/>
      <c r="CZ6" s="478"/>
      <c r="DA6" s="479"/>
      <c r="DB6" s="477">
        <v>91</v>
      </c>
      <c r="DC6" s="478"/>
      <c r="DD6" s="478"/>
      <c r="DE6" s="478"/>
      <c r="DF6" s="478"/>
      <c r="DG6" s="478"/>
      <c r="DH6" s="478"/>
      <c r="DI6" s="479"/>
    </row>
    <row r="7" spans="1:119" ht="18.75" customHeight="1" x14ac:dyDescent="0.2">
      <c r="A7" s="178"/>
      <c r="B7" s="416"/>
      <c r="C7" s="417"/>
      <c r="D7" s="417"/>
      <c r="E7" s="418"/>
      <c r="F7" s="418"/>
      <c r="G7" s="418"/>
      <c r="H7" s="418"/>
      <c r="I7" s="418"/>
      <c r="J7" s="418"/>
      <c r="K7" s="418"/>
      <c r="L7" s="418"/>
      <c r="M7" s="418"/>
      <c r="N7" s="418"/>
      <c r="O7" s="418"/>
      <c r="P7" s="418"/>
      <c r="Q7" s="418"/>
      <c r="R7" s="424"/>
      <c r="S7" s="424"/>
      <c r="T7" s="424"/>
      <c r="U7" s="424"/>
      <c r="V7" s="425"/>
      <c r="W7" s="428"/>
      <c r="X7" s="429"/>
      <c r="Y7" s="429"/>
      <c r="Z7" s="429"/>
      <c r="AA7" s="429"/>
      <c r="AB7" s="417"/>
      <c r="AC7" s="463"/>
      <c r="AD7" s="464"/>
      <c r="AE7" s="464"/>
      <c r="AF7" s="464"/>
      <c r="AG7" s="464"/>
      <c r="AH7" s="464"/>
      <c r="AI7" s="464"/>
      <c r="AJ7" s="464"/>
      <c r="AK7" s="464"/>
      <c r="AL7" s="465"/>
      <c r="AM7" s="469" t="s">
        <v>105</v>
      </c>
      <c r="AN7" s="470"/>
      <c r="AO7" s="470"/>
      <c r="AP7" s="470"/>
      <c r="AQ7" s="470"/>
      <c r="AR7" s="470"/>
      <c r="AS7" s="470"/>
      <c r="AT7" s="471"/>
      <c r="AU7" s="472" t="s">
        <v>102</v>
      </c>
      <c r="AV7" s="473"/>
      <c r="AW7" s="473"/>
      <c r="AX7" s="473"/>
      <c r="AY7" s="474" t="s">
        <v>106</v>
      </c>
      <c r="AZ7" s="475"/>
      <c r="BA7" s="475"/>
      <c r="BB7" s="475"/>
      <c r="BC7" s="475"/>
      <c r="BD7" s="475"/>
      <c r="BE7" s="475"/>
      <c r="BF7" s="475"/>
      <c r="BG7" s="475"/>
      <c r="BH7" s="475"/>
      <c r="BI7" s="475"/>
      <c r="BJ7" s="475"/>
      <c r="BK7" s="475"/>
      <c r="BL7" s="475"/>
      <c r="BM7" s="476"/>
      <c r="BN7" s="440">
        <v>102474</v>
      </c>
      <c r="BO7" s="441"/>
      <c r="BP7" s="441"/>
      <c r="BQ7" s="441"/>
      <c r="BR7" s="441"/>
      <c r="BS7" s="441"/>
      <c r="BT7" s="441"/>
      <c r="BU7" s="442"/>
      <c r="BV7" s="440">
        <v>113976</v>
      </c>
      <c r="BW7" s="441"/>
      <c r="BX7" s="441"/>
      <c r="BY7" s="441"/>
      <c r="BZ7" s="441"/>
      <c r="CA7" s="441"/>
      <c r="CB7" s="441"/>
      <c r="CC7" s="442"/>
      <c r="CD7" s="443" t="s">
        <v>107</v>
      </c>
      <c r="CE7" s="444"/>
      <c r="CF7" s="444"/>
      <c r="CG7" s="444"/>
      <c r="CH7" s="444"/>
      <c r="CI7" s="444"/>
      <c r="CJ7" s="444"/>
      <c r="CK7" s="444"/>
      <c r="CL7" s="444"/>
      <c r="CM7" s="444"/>
      <c r="CN7" s="444"/>
      <c r="CO7" s="444"/>
      <c r="CP7" s="444"/>
      <c r="CQ7" s="444"/>
      <c r="CR7" s="444"/>
      <c r="CS7" s="445"/>
      <c r="CT7" s="440">
        <v>2629208</v>
      </c>
      <c r="CU7" s="441"/>
      <c r="CV7" s="441"/>
      <c r="CW7" s="441"/>
      <c r="CX7" s="441"/>
      <c r="CY7" s="441"/>
      <c r="CZ7" s="441"/>
      <c r="DA7" s="442"/>
      <c r="DB7" s="440">
        <v>2417807</v>
      </c>
      <c r="DC7" s="441"/>
      <c r="DD7" s="441"/>
      <c r="DE7" s="441"/>
      <c r="DF7" s="441"/>
      <c r="DG7" s="441"/>
      <c r="DH7" s="441"/>
      <c r="DI7" s="442"/>
    </row>
    <row r="8" spans="1:119" ht="18.75" customHeight="1" thickBot="1" x14ac:dyDescent="0.25">
      <c r="A8" s="178"/>
      <c r="B8" s="449"/>
      <c r="C8" s="450"/>
      <c r="D8" s="450"/>
      <c r="E8" s="451"/>
      <c r="F8" s="451"/>
      <c r="G8" s="451"/>
      <c r="H8" s="451"/>
      <c r="I8" s="451"/>
      <c r="J8" s="451"/>
      <c r="K8" s="451"/>
      <c r="L8" s="451"/>
      <c r="M8" s="451"/>
      <c r="N8" s="451"/>
      <c r="O8" s="451"/>
      <c r="P8" s="451"/>
      <c r="Q8" s="451"/>
      <c r="R8" s="454"/>
      <c r="S8" s="454"/>
      <c r="T8" s="454"/>
      <c r="U8" s="454"/>
      <c r="V8" s="455"/>
      <c r="W8" s="458"/>
      <c r="X8" s="459"/>
      <c r="Y8" s="459"/>
      <c r="Z8" s="459"/>
      <c r="AA8" s="459"/>
      <c r="AB8" s="450"/>
      <c r="AC8" s="466"/>
      <c r="AD8" s="467"/>
      <c r="AE8" s="467"/>
      <c r="AF8" s="467"/>
      <c r="AG8" s="467"/>
      <c r="AH8" s="467"/>
      <c r="AI8" s="467"/>
      <c r="AJ8" s="467"/>
      <c r="AK8" s="467"/>
      <c r="AL8" s="468"/>
      <c r="AM8" s="469" t="s">
        <v>108</v>
      </c>
      <c r="AN8" s="470"/>
      <c r="AO8" s="470"/>
      <c r="AP8" s="470"/>
      <c r="AQ8" s="470"/>
      <c r="AR8" s="470"/>
      <c r="AS8" s="470"/>
      <c r="AT8" s="471"/>
      <c r="AU8" s="472" t="s">
        <v>102</v>
      </c>
      <c r="AV8" s="473"/>
      <c r="AW8" s="473"/>
      <c r="AX8" s="473"/>
      <c r="AY8" s="474" t="s">
        <v>109</v>
      </c>
      <c r="AZ8" s="475"/>
      <c r="BA8" s="475"/>
      <c r="BB8" s="475"/>
      <c r="BC8" s="475"/>
      <c r="BD8" s="475"/>
      <c r="BE8" s="475"/>
      <c r="BF8" s="475"/>
      <c r="BG8" s="475"/>
      <c r="BH8" s="475"/>
      <c r="BI8" s="475"/>
      <c r="BJ8" s="475"/>
      <c r="BK8" s="475"/>
      <c r="BL8" s="475"/>
      <c r="BM8" s="476"/>
      <c r="BN8" s="440">
        <v>135260</v>
      </c>
      <c r="BO8" s="441"/>
      <c r="BP8" s="441"/>
      <c r="BQ8" s="441"/>
      <c r="BR8" s="441"/>
      <c r="BS8" s="441"/>
      <c r="BT8" s="441"/>
      <c r="BU8" s="442"/>
      <c r="BV8" s="440">
        <v>133809</v>
      </c>
      <c r="BW8" s="441"/>
      <c r="BX8" s="441"/>
      <c r="BY8" s="441"/>
      <c r="BZ8" s="441"/>
      <c r="CA8" s="441"/>
      <c r="CB8" s="441"/>
      <c r="CC8" s="442"/>
      <c r="CD8" s="443" t="s">
        <v>110</v>
      </c>
      <c r="CE8" s="444"/>
      <c r="CF8" s="444"/>
      <c r="CG8" s="444"/>
      <c r="CH8" s="444"/>
      <c r="CI8" s="444"/>
      <c r="CJ8" s="444"/>
      <c r="CK8" s="444"/>
      <c r="CL8" s="444"/>
      <c r="CM8" s="444"/>
      <c r="CN8" s="444"/>
      <c r="CO8" s="444"/>
      <c r="CP8" s="444"/>
      <c r="CQ8" s="444"/>
      <c r="CR8" s="444"/>
      <c r="CS8" s="445"/>
      <c r="CT8" s="480">
        <v>0.27</v>
      </c>
      <c r="CU8" s="481"/>
      <c r="CV8" s="481"/>
      <c r="CW8" s="481"/>
      <c r="CX8" s="481"/>
      <c r="CY8" s="481"/>
      <c r="CZ8" s="481"/>
      <c r="DA8" s="482"/>
      <c r="DB8" s="480">
        <v>0.28999999999999998</v>
      </c>
      <c r="DC8" s="481"/>
      <c r="DD8" s="481"/>
      <c r="DE8" s="481"/>
      <c r="DF8" s="481"/>
      <c r="DG8" s="481"/>
      <c r="DH8" s="481"/>
      <c r="DI8" s="482"/>
    </row>
    <row r="9" spans="1:119" ht="18.75" customHeight="1" thickBot="1" x14ac:dyDescent="0.25">
      <c r="A9" s="178"/>
      <c r="B9" s="434" t="s">
        <v>111</v>
      </c>
      <c r="C9" s="435"/>
      <c r="D9" s="435"/>
      <c r="E9" s="435"/>
      <c r="F9" s="435"/>
      <c r="G9" s="435"/>
      <c r="H9" s="435"/>
      <c r="I9" s="435"/>
      <c r="J9" s="435"/>
      <c r="K9" s="483"/>
      <c r="L9" s="484" t="s">
        <v>112</v>
      </c>
      <c r="M9" s="485"/>
      <c r="N9" s="485"/>
      <c r="O9" s="485"/>
      <c r="P9" s="485"/>
      <c r="Q9" s="486"/>
      <c r="R9" s="487">
        <v>3322</v>
      </c>
      <c r="S9" s="488"/>
      <c r="T9" s="488"/>
      <c r="U9" s="488"/>
      <c r="V9" s="489"/>
      <c r="W9" s="397" t="s">
        <v>113</v>
      </c>
      <c r="X9" s="398"/>
      <c r="Y9" s="398"/>
      <c r="Z9" s="398"/>
      <c r="AA9" s="398"/>
      <c r="AB9" s="398"/>
      <c r="AC9" s="398"/>
      <c r="AD9" s="398"/>
      <c r="AE9" s="398"/>
      <c r="AF9" s="398"/>
      <c r="AG9" s="398"/>
      <c r="AH9" s="398"/>
      <c r="AI9" s="398"/>
      <c r="AJ9" s="398"/>
      <c r="AK9" s="398"/>
      <c r="AL9" s="399"/>
      <c r="AM9" s="469" t="s">
        <v>114</v>
      </c>
      <c r="AN9" s="470"/>
      <c r="AO9" s="470"/>
      <c r="AP9" s="470"/>
      <c r="AQ9" s="470"/>
      <c r="AR9" s="470"/>
      <c r="AS9" s="470"/>
      <c r="AT9" s="471"/>
      <c r="AU9" s="472" t="s">
        <v>94</v>
      </c>
      <c r="AV9" s="473"/>
      <c r="AW9" s="473"/>
      <c r="AX9" s="473"/>
      <c r="AY9" s="474" t="s">
        <v>115</v>
      </c>
      <c r="AZ9" s="475"/>
      <c r="BA9" s="475"/>
      <c r="BB9" s="475"/>
      <c r="BC9" s="475"/>
      <c r="BD9" s="475"/>
      <c r="BE9" s="475"/>
      <c r="BF9" s="475"/>
      <c r="BG9" s="475"/>
      <c r="BH9" s="475"/>
      <c r="BI9" s="475"/>
      <c r="BJ9" s="475"/>
      <c r="BK9" s="475"/>
      <c r="BL9" s="475"/>
      <c r="BM9" s="476"/>
      <c r="BN9" s="440">
        <v>1451</v>
      </c>
      <c r="BO9" s="441"/>
      <c r="BP9" s="441"/>
      <c r="BQ9" s="441"/>
      <c r="BR9" s="441"/>
      <c r="BS9" s="441"/>
      <c r="BT9" s="441"/>
      <c r="BU9" s="442"/>
      <c r="BV9" s="440">
        <v>17057</v>
      </c>
      <c r="BW9" s="441"/>
      <c r="BX9" s="441"/>
      <c r="BY9" s="441"/>
      <c r="BZ9" s="441"/>
      <c r="CA9" s="441"/>
      <c r="CB9" s="441"/>
      <c r="CC9" s="442"/>
      <c r="CD9" s="443" t="s">
        <v>116</v>
      </c>
      <c r="CE9" s="444"/>
      <c r="CF9" s="444"/>
      <c r="CG9" s="444"/>
      <c r="CH9" s="444"/>
      <c r="CI9" s="444"/>
      <c r="CJ9" s="444"/>
      <c r="CK9" s="444"/>
      <c r="CL9" s="444"/>
      <c r="CM9" s="444"/>
      <c r="CN9" s="444"/>
      <c r="CO9" s="444"/>
      <c r="CP9" s="444"/>
      <c r="CQ9" s="444"/>
      <c r="CR9" s="444"/>
      <c r="CS9" s="445"/>
      <c r="CT9" s="437">
        <v>21.7</v>
      </c>
      <c r="CU9" s="438"/>
      <c r="CV9" s="438"/>
      <c r="CW9" s="438"/>
      <c r="CX9" s="438"/>
      <c r="CY9" s="438"/>
      <c r="CZ9" s="438"/>
      <c r="DA9" s="439"/>
      <c r="DB9" s="437">
        <v>21.2</v>
      </c>
      <c r="DC9" s="438"/>
      <c r="DD9" s="438"/>
      <c r="DE9" s="438"/>
      <c r="DF9" s="438"/>
      <c r="DG9" s="438"/>
      <c r="DH9" s="438"/>
      <c r="DI9" s="439"/>
    </row>
    <row r="10" spans="1:119" ht="18.75" customHeight="1" thickBot="1" x14ac:dyDescent="0.25">
      <c r="A10" s="178"/>
      <c r="B10" s="434"/>
      <c r="C10" s="435"/>
      <c r="D10" s="435"/>
      <c r="E10" s="435"/>
      <c r="F10" s="435"/>
      <c r="G10" s="435"/>
      <c r="H10" s="435"/>
      <c r="I10" s="435"/>
      <c r="J10" s="435"/>
      <c r="K10" s="483"/>
      <c r="L10" s="490" t="s">
        <v>117</v>
      </c>
      <c r="M10" s="470"/>
      <c r="N10" s="470"/>
      <c r="O10" s="470"/>
      <c r="P10" s="470"/>
      <c r="Q10" s="471"/>
      <c r="R10" s="491">
        <v>3579</v>
      </c>
      <c r="S10" s="492"/>
      <c r="T10" s="492"/>
      <c r="U10" s="492"/>
      <c r="V10" s="493"/>
      <c r="W10" s="428"/>
      <c r="X10" s="429"/>
      <c r="Y10" s="429"/>
      <c r="Z10" s="429"/>
      <c r="AA10" s="429"/>
      <c r="AB10" s="429"/>
      <c r="AC10" s="429"/>
      <c r="AD10" s="429"/>
      <c r="AE10" s="429"/>
      <c r="AF10" s="429"/>
      <c r="AG10" s="429"/>
      <c r="AH10" s="429"/>
      <c r="AI10" s="429"/>
      <c r="AJ10" s="429"/>
      <c r="AK10" s="429"/>
      <c r="AL10" s="432"/>
      <c r="AM10" s="469" t="s">
        <v>118</v>
      </c>
      <c r="AN10" s="470"/>
      <c r="AO10" s="470"/>
      <c r="AP10" s="470"/>
      <c r="AQ10" s="470"/>
      <c r="AR10" s="470"/>
      <c r="AS10" s="470"/>
      <c r="AT10" s="471"/>
      <c r="AU10" s="472" t="s">
        <v>119</v>
      </c>
      <c r="AV10" s="473"/>
      <c r="AW10" s="473"/>
      <c r="AX10" s="473"/>
      <c r="AY10" s="474" t="s">
        <v>120</v>
      </c>
      <c r="AZ10" s="475"/>
      <c r="BA10" s="475"/>
      <c r="BB10" s="475"/>
      <c r="BC10" s="475"/>
      <c r="BD10" s="475"/>
      <c r="BE10" s="475"/>
      <c r="BF10" s="475"/>
      <c r="BG10" s="475"/>
      <c r="BH10" s="475"/>
      <c r="BI10" s="475"/>
      <c r="BJ10" s="475"/>
      <c r="BK10" s="475"/>
      <c r="BL10" s="475"/>
      <c r="BM10" s="476"/>
      <c r="BN10" s="440">
        <v>500117</v>
      </c>
      <c r="BO10" s="441"/>
      <c r="BP10" s="441"/>
      <c r="BQ10" s="441"/>
      <c r="BR10" s="441"/>
      <c r="BS10" s="441"/>
      <c r="BT10" s="441"/>
      <c r="BU10" s="442"/>
      <c r="BV10" s="440">
        <v>124304</v>
      </c>
      <c r="BW10" s="441"/>
      <c r="BX10" s="441"/>
      <c r="BY10" s="441"/>
      <c r="BZ10" s="441"/>
      <c r="CA10" s="441"/>
      <c r="CB10" s="441"/>
      <c r="CC10" s="442"/>
      <c r="CD10" s="181" t="s">
        <v>121</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5">
      <c r="A11" s="178"/>
      <c r="B11" s="434"/>
      <c r="C11" s="435"/>
      <c r="D11" s="435"/>
      <c r="E11" s="435"/>
      <c r="F11" s="435"/>
      <c r="G11" s="435"/>
      <c r="H11" s="435"/>
      <c r="I11" s="435"/>
      <c r="J11" s="435"/>
      <c r="K11" s="483"/>
      <c r="L11" s="494" t="s">
        <v>122</v>
      </c>
      <c r="M11" s="495"/>
      <c r="N11" s="495"/>
      <c r="O11" s="495"/>
      <c r="P11" s="495"/>
      <c r="Q11" s="496"/>
      <c r="R11" s="497" t="s">
        <v>123</v>
      </c>
      <c r="S11" s="498"/>
      <c r="T11" s="498"/>
      <c r="U11" s="498"/>
      <c r="V11" s="499"/>
      <c r="W11" s="428"/>
      <c r="X11" s="429"/>
      <c r="Y11" s="429"/>
      <c r="Z11" s="429"/>
      <c r="AA11" s="429"/>
      <c r="AB11" s="429"/>
      <c r="AC11" s="429"/>
      <c r="AD11" s="429"/>
      <c r="AE11" s="429"/>
      <c r="AF11" s="429"/>
      <c r="AG11" s="429"/>
      <c r="AH11" s="429"/>
      <c r="AI11" s="429"/>
      <c r="AJ11" s="429"/>
      <c r="AK11" s="429"/>
      <c r="AL11" s="432"/>
      <c r="AM11" s="469" t="s">
        <v>124</v>
      </c>
      <c r="AN11" s="470"/>
      <c r="AO11" s="470"/>
      <c r="AP11" s="470"/>
      <c r="AQ11" s="470"/>
      <c r="AR11" s="470"/>
      <c r="AS11" s="470"/>
      <c r="AT11" s="471"/>
      <c r="AU11" s="472" t="s">
        <v>102</v>
      </c>
      <c r="AV11" s="473"/>
      <c r="AW11" s="473"/>
      <c r="AX11" s="473"/>
      <c r="AY11" s="474" t="s">
        <v>125</v>
      </c>
      <c r="AZ11" s="475"/>
      <c r="BA11" s="475"/>
      <c r="BB11" s="475"/>
      <c r="BC11" s="475"/>
      <c r="BD11" s="475"/>
      <c r="BE11" s="475"/>
      <c r="BF11" s="475"/>
      <c r="BG11" s="475"/>
      <c r="BH11" s="475"/>
      <c r="BI11" s="475"/>
      <c r="BJ11" s="475"/>
      <c r="BK11" s="475"/>
      <c r="BL11" s="475"/>
      <c r="BM11" s="476"/>
      <c r="BN11" s="440">
        <v>0</v>
      </c>
      <c r="BO11" s="441"/>
      <c r="BP11" s="441"/>
      <c r="BQ11" s="441"/>
      <c r="BR11" s="441"/>
      <c r="BS11" s="441"/>
      <c r="BT11" s="441"/>
      <c r="BU11" s="442"/>
      <c r="BV11" s="440">
        <v>0</v>
      </c>
      <c r="BW11" s="441"/>
      <c r="BX11" s="441"/>
      <c r="BY11" s="441"/>
      <c r="BZ11" s="441"/>
      <c r="CA11" s="441"/>
      <c r="CB11" s="441"/>
      <c r="CC11" s="442"/>
      <c r="CD11" s="443" t="s">
        <v>126</v>
      </c>
      <c r="CE11" s="444"/>
      <c r="CF11" s="444"/>
      <c r="CG11" s="444"/>
      <c r="CH11" s="444"/>
      <c r="CI11" s="444"/>
      <c r="CJ11" s="444"/>
      <c r="CK11" s="444"/>
      <c r="CL11" s="444"/>
      <c r="CM11" s="444"/>
      <c r="CN11" s="444"/>
      <c r="CO11" s="444"/>
      <c r="CP11" s="444"/>
      <c r="CQ11" s="444"/>
      <c r="CR11" s="444"/>
      <c r="CS11" s="445"/>
      <c r="CT11" s="480" t="s">
        <v>127</v>
      </c>
      <c r="CU11" s="481"/>
      <c r="CV11" s="481"/>
      <c r="CW11" s="481"/>
      <c r="CX11" s="481"/>
      <c r="CY11" s="481"/>
      <c r="CZ11" s="481"/>
      <c r="DA11" s="482"/>
      <c r="DB11" s="480" t="s">
        <v>127</v>
      </c>
      <c r="DC11" s="481"/>
      <c r="DD11" s="481"/>
      <c r="DE11" s="481"/>
      <c r="DF11" s="481"/>
      <c r="DG11" s="481"/>
      <c r="DH11" s="481"/>
      <c r="DI11" s="482"/>
    </row>
    <row r="12" spans="1:119" ht="18.75" customHeight="1" x14ac:dyDescent="0.2">
      <c r="A12" s="178"/>
      <c r="B12" s="500" t="s">
        <v>128</v>
      </c>
      <c r="C12" s="501"/>
      <c r="D12" s="501"/>
      <c r="E12" s="501"/>
      <c r="F12" s="501"/>
      <c r="G12" s="501"/>
      <c r="H12" s="501"/>
      <c r="I12" s="501"/>
      <c r="J12" s="501"/>
      <c r="K12" s="502"/>
      <c r="L12" s="509" t="s">
        <v>129</v>
      </c>
      <c r="M12" s="510"/>
      <c r="N12" s="510"/>
      <c r="O12" s="510"/>
      <c r="P12" s="510"/>
      <c r="Q12" s="511"/>
      <c r="R12" s="512">
        <v>3349</v>
      </c>
      <c r="S12" s="513"/>
      <c r="T12" s="513"/>
      <c r="U12" s="513"/>
      <c r="V12" s="514"/>
      <c r="W12" s="515" t="s">
        <v>1</v>
      </c>
      <c r="X12" s="473"/>
      <c r="Y12" s="473"/>
      <c r="Z12" s="473"/>
      <c r="AA12" s="473"/>
      <c r="AB12" s="516"/>
      <c r="AC12" s="517" t="s">
        <v>130</v>
      </c>
      <c r="AD12" s="518"/>
      <c r="AE12" s="518"/>
      <c r="AF12" s="518"/>
      <c r="AG12" s="519"/>
      <c r="AH12" s="517" t="s">
        <v>131</v>
      </c>
      <c r="AI12" s="518"/>
      <c r="AJ12" s="518"/>
      <c r="AK12" s="518"/>
      <c r="AL12" s="520"/>
      <c r="AM12" s="469" t="s">
        <v>132</v>
      </c>
      <c r="AN12" s="470"/>
      <c r="AO12" s="470"/>
      <c r="AP12" s="470"/>
      <c r="AQ12" s="470"/>
      <c r="AR12" s="470"/>
      <c r="AS12" s="470"/>
      <c r="AT12" s="471"/>
      <c r="AU12" s="472" t="s">
        <v>133</v>
      </c>
      <c r="AV12" s="473"/>
      <c r="AW12" s="473"/>
      <c r="AX12" s="473"/>
      <c r="AY12" s="474" t="s">
        <v>134</v>
      </c>
      <c r="AZ12" s="475"/>
      <c r="BA12" s="475"/>
      <c r="BB12" s="475"/>
      <c r="BC12" s="475"/>
      <c r="BD12" s="475"/>
      <c r="BE12" s="475"/>
      <c r="BF12" s="475"/>
      <c r="BG12" s="475"/>
      <c r="BH12" s="475"/>
      <c r="BI12" s="475"/>
      <c r="BJ12" s="475"/>
      <c r="BK12" s="475"/>
      <c r="BL12" s="475"/>
      <c r="BM12" s="476"/>
      <c r="BN12" s="440">
        <v>0</v>
      </c>
      <c r="BO12" s="441"/>
      <c r="BP12" s="441"/>
      <c r="BQ12" s="441"/>
      <c r="BR12" s="441"/>
      <c r="BS12" s="441"/>
      <c r="BT12" s="441"/>
      <c r="BU12" s="442"/>
      <c r="BV12" s="440">
        <v>455221</v>
      </c>
      <c r="BW12" s="441"/>
      <c r="BX12" s="441"/>
      <c r="BY12" s="441"/>
      <c r="BZ12" s="441"/>
      <c r="CA12" s="441"/>
      <c r="CB12" s="441"/>
      <c r="CC12" s="442"/>
      <c r="CD12" s="443" t="s">
        <v>135</v>
      </c>
      <c r="CE12" s="444"/>
      <c r="CF12" s="444"/>
      <c r="CG12" s="444"/>
      <c r="CH12" s="444"/>
      <c r="CI12" s="444"/>
      <c r="CJ12" s="444"/>
      <c r="CK12" s="444"/>
      <c r="CL12" s="444"/>
      <c r="CM12" s="444"/>
      <c r="CN12" s="444"/>
      <c r="CO12" s="444"/>
      <c r="CP12" s="444"/>
      <c r="CQ12" s="444"/>
      <c r="CR12" s="444"/>
      <c r="CS12" s="445"/>
      <c r="CT12" s="480" t="s">
        <v>127</v>
      </c>
      <c r="CU12" s="481"/>
      <c r="CV12" s="481"/>
      <c r="CW12" s="481"/>
      <c r="CX12" s="481"/>
      <c r="CY12" s="481"/>
      <c r="CZ12" s="481"/>
      <c r="DA12" s="482"/>
      <c r="DB12" s="480" t="s">
        <v>136</v>
      </c>
      <c r="DC12" s="481"/>
      <c r="DD12" s="481"/>
      <c r="DE12" s="481"/>
      <c r="DF12" s="481"/>
      <c r="DG12" s="481"/>
      <c r="DH12" s="481"/>
      <c r="DI12" s="482"/>
    </row>
    <row r="13" spans="1:119" ht="18.75" customHeight="1" x14ac:dyDescent="0.2">
      <c r="A13" s="178"/>
      <c r="B13" s="503"/>
      <c r="C13" s="504"/>
      <c r="D13" s="504"/>
      <c r="E13" s="504"/>
      <c r="F13" s="504"/>
      <c r="G13" s="504"/>
      <c r="H13" s="504"/>
      <c r="I13" s="504"/>
      <c r="J13" s="504"/>
      <c r="K13" s="505"/>
      <c r="L13" s="187"/>
      <c r="M13" s="531" t="s">
        <v>137</v>
      </c>
      <c r="N13" s="532"/>
      <c r="O13" s="532"/>
      <c r="P13" s="532"/>
      <c r="Q13" s="533"/>
      <c r="R13" s="524">
        <v>3329</v>
      </c>
      <c r="S13" s="525"/>
      <c r="T13" s="525"/>
      <c r="U13" s="525"/>
      <c r="V13" s="526"/>
      <c r="W13" s="456" t="s">
        <v>138</v>
      </c>
      <c r="X13" s="457"/>
      <c r="Y13" s="457"/>
      <c r="Z13" s="457"/>
      <c r="AA13" s="457"/>
      <c r="AB13" s="447"/>
      <c r="AC13" s="491">
        <v>232</v>
      </c>
      <c r="AD13" s="492"/>
      <c r="AE13" s="492"/>
      <c r="AF13" s="492"/>
      <c r="AG13" s="534"/>
      <c r="AH13" s="491">
        <v>286</v>
      </c>
      <c r="AI13" s="492"/>
      <c r="AJ13" s="492"/>
      <c r="AK13" s="492"/>
      <c r="AL13" s="493"/>
      <c r="AM13" s="469" t="s">
        <v>139</v>
      </c>
      <c r="AN13" s="470"/>
      <c r="AO13" s="470"/>
      <c r="AP13" s="470"/>
      <c r="AQ13" s="470"/>
      <c r="AR13" s="470"/>
      <c r="AS13" s="470"/>
      <c r="AT13" s="471"/>
      <c r="AU13" s="472" t="s">
        <v>133</v>
      </c>
      <c r="AV13" s="473"/>
      <c r="AW13" s="473"/>
      <c r="AX13" s="473"/>
      <c r="AY13" s="474" t="s">
        <v>140</v>
      </c>
      <c r="AZ13" s="475"/>
      <c r="BA13" s="475"/>
      <c r="BB13" s="475"/>
      <c r="BC13" s="475"/>
      <c r="BD13" s="475"/>
      <c r="BE13" s="475"/>
      <c r="BF13" s="475"/>
      <c r="BG13" s="475"/>
      <c r="BH13" s="475"/>
      <c r="BI13" s="475"/>
      <c r="BJ13" s="475"/>
      <c r="BK13" s="475"/>
      <c r="BL13" s="475"/>
      <c r="BM13" s="476"/>
      <c r="BN13" s="440">
        <v>501568</v>
      </c>
      <c r="BO13" s="441"/>
      <c r="BP13" s="441"/>
      <c r="BQ13" s="441"/>
      <c r="BR13" s="441"/>
      <c r="BS13" s="441"/>
      <c r="BT13" s="441"/>
      <c r="BU13" s="442"/>
      <c r="BV13" s="440">
        <v>-313860</v>
      </c>
      <c r="BW13" s="441"/>
      <c r="BX13" s="441"/>
      <c r="BY13" s="441"/>
      <c r="BZ13" s="441"/>
      <c r="CA13" s="441"/>
      <c r="CB13" s="441"/>
      <c r="CC13" s="442"/>
      <c r="CD13" s="443" t="s">
        <v>141</v>
      </c>
      <c r="CE13" s="444"/>
      <c r="CF13" s="444"/>
      <c r="CG13" s="444"/>
      <c r="CH13" s="444"/>
      <c r="CI13" s="444"/>
      <c r="CJ13" s="444"/>
      <c r="CK13" s="444"/>
      <c r="CL13" s="444"/>
      <c r="CM13" s="444"/>
      <c r="CN13" s="444"/>
      <c r="CO13" s="444"/>
      <c r="CP13" s="444"/>
      <c r="CQ13" s="444"/>
      <c r="CR13" s="444"/>
      <c r="CS13" s="445"/>
      <c r="CT13" s="437">
        <v>12.6</v>
      </c>
      <c r="CU13" s="438"/>
      <c r="CV13" s="438"/>
      <c r="CW13" s="438"/>
      <c r="CX13" s="438"/>
      <c r="CY13" s="438"/>
      <c r="CZ13" s="438"/>
      <c r="DA13" s="439"/>
      <c r="DB13" s="437">
        <v>11.8</v>
      </c>
      <c r="DC13" s="438"/>
      <c r="DD13" s="438"/>
      <c r="DE13" s="438"/>
      <c r="DF13" s="438"/>
      <c r="DG13" s="438"/>
      <c r="DH13" s="438"/>
      <c r="DI13" s="439"/>
    </row>
    <row r="14" spans="1:119" ht="18.75" customHeight="1" thickBot="1" x14ac:dyDescent="0.25">
      <c r="A14" s="178"/>
      <c r="B14" s="503"/>
      <c r="C14" s="504"/>
      <c r="D14" s="504"/>
      <c r="E14" s="504"/>
      <c r="F14" s="504"/>
      <c r="G14" s="504"/>
      <c r="H14" s="504"/>
      <c r="I14" s="504"/>
      <c r="J14" s="504"/>
      <c r="K14" s="505"/>
      <c r="L14" s="521" t="s">
        <v>142</v>
      </c>
      <c r="M14" s="522"/>
      <c r="N14" s="522"/>
      <c r="O14" s="522"/>
      <c r="P14" s="522"/>
      <c r="Q14" s="523"/>
      <c r="R14" s="524">
        <v>3407</v>
      </c>
      <c r="S14" s="525"/>
      <c r="T14" s="525"/>
      <c r="U14" s="525"/>
      <c r="V14" s="526"/>
      <c r="W14" s="430"/>
      <c r="X14" s="431"/>
      <c r="Y14" s="431"/>
      <c r="Z14" s="431"/>
      <c r="AA14" s="431"/>
      <c r="AB14" s="420"/>
      <c r="AC14" s="527">
        <v>14.6</v>
      </c>
      <c r="AD14" s="528"/>
      <c r="AE14" s="528"/>
      <c r="AF14" s="528"/>
      <c r="AG14" s="529"/>
      <c r="AH14" s="527">
        <v>16.3</v>
      </c>
      <c r="AI14" s="528"/>
      <c r="AJ14" s="528"/>
      <c r="AK14" s="528"/>
      <c r="AL14" s="530"/>
      <c r="AM14" s="469"/>
      <c r="AN14" s="470"/>
      <c r="AO14" s="470"/>
      <c r="AP14" s="470"/>
      <c r="AQ14" s="470"/>
      <c r="AR14" s="470"/>
      <c r="AS14" s="470"/>
      <c r="AT14" s="471"/>
      <c r="AU14" s="472"/>
      <c r="AV14" s="473"/>
      <c r="AW14" s="473"/>
      <c r="AX14" s="473"/>
      <c r="AY14" s="474"/>
      <c r="AZ14" s="475"/>
      <c r="BA14" s="475"/>
      <c r="BB14" s="475"/>
      <c r="BC14" s="475"/>
      <c r="BD14" s="475"/>
      <c r="BE14" s="475"/>
      <c r="BF14" s="475"/>
      <c r="BG14" s="475"/>
      <c r="BH14" s="475"/>
      <c r="BI14" s="475"/>
      <c r="BJ14" s="475"/>
      <c r="BK14" s="475"/>
      <c r="BL14" s="475"/>
      <c r="BM14" s="476"/>
      <c r="BN14" s="440"/>
      <c r="BO14" s="441"/>
      <c r="BP14" s="441"/>
      <c r="BQ14" s="441"/>
      <c r="BR14" s="441"/>
      <c r="BS14" s="441"/>
      <c r="BT14" s="441"/>
      <c r="BU14" s="442"/>
      <c r="BV14" s="440"/>
      <c r="BW14" s="441"/>
      <c r="BX14" s="441"/>
      <c r="BY14" s="441"/>
      <c r="BZ14" s="441"/>
      <c r="CA14" s="441"/>
      <c r="CB14" s="441"/>
      <c r="CC14" s="442"/>
      <c r="CD14" s="535" t="s">
        <v>143</v>
      </c>
      <c r="CE14" s="536"/>
      <c r="CF14" s="536"/>
      <c r="CG14" s="536"/>
      <c r="CH14" s="536"/>
      <c r="CI14" s="536"/>
      <c r="CJ14" s="536"/>
      <c r="CK14" s="536"/>
      <c r="CL14" s="536"/>
      <c r="CM14" s="536"/>
      <c r="CN14" s="536"/>
      <c r="CO14" s="536"/>
      <c r="CP14" s="536"/>
      <c r="CQ14" s="536"/>
      <c r="CR14" s="536"/>
      <c r="CS14" s="537"/>
      <c r="CT14" s="538">
        <v>81.3</v>
      </c>
      <c r="CU14" s="539"/>
      <c r="CV14" s="539"/>
      <c r="CW14" s="539"/>
      <c r="CX14" s="539"/>
      <c r="CY14" s="539"/>
      <c r="CZ14" s="539"/>
      <c r="DA14" s="540"/>
      <c r="DB14" s="538" t="s">
        <v>127</v>
      </c>
      <c r="DC14" s="539"/>
      <c r="DD14" s="539"/>
      <c r="DE14" s="539"/>
      <c r="DF14" s="539"/>
      <c r="DG14" s="539"/>
      <c r="DH14" s="539"/>
      <c r="DI14" s="540"/>
    </row>
    <row r="15" spans="1:119" ht="18.75" customHeight="1" x14ac:dyDescent="0.2">
      <c r="A15" s="178"/>
      <c r="B15" s="503"/>
      <c r="C15" s="504"/>
      <c r="D15" s="504"/>
      <c r="E15" s="504"/>
      <c r="F15" s="504"/>
      <c r="G15" s="504"/>
      <c r="H15" s="504"/>
      <c r="I15" s="504"/>
      <c r="J15" s="504"/>
      <c r="K15" s="505"/>
      <c r="L15" s="187"/>
      <c r="M15" s="531" t="s">
        <v>144</v>
      </c>
      <c r="N15" s="532"/>
      <c r="O15" s="532"/>
      <c r="P15" s="532"/>
      <c r="Q15" s="533"/>
      <c r="R15" s="524">
        <v>3387</v>
      </c>
      <c r="S15" s="525"/>
      <c r="T15" s="525"/>
      <c r="U15" s="525"/>
      <c r="V15" s="526"/>
      <c r="W15" s="456" t="s">
        <v>145</v>
      </c>
      <c r="X15" s="457"/>
      <c r="Y15" s="457"/>
      <c r="Z15" s="457"/>
      <c r="AA15" s="457"/>
      <c r="AB15" s="447"/>
      <c r="AC15" s="491">
        <v>442</v>
      </c>
      <c r="AD15" s="492"/>
      <c r="AE15" s="492"/>
      <c r="AF15" s="492"/>
      <c r="AG15" s="534"/>
      <c r="AH15" s="491">
        <v>494</v>
      </c>
      <c r="AI15" s="492"/>
      <c r="AJ15" s="492"/>
      <c r="AK15" s="492"/>
      <c r="AL15" s="493"/>
      <c r="AM15" s="469"/>
      <c r="AN15" s="470"/>
      <c r="AO15" s="470"/>
      <c r="AP15" s="470"/>
      <c r="AQ15" s="470"/>
      <c r="AR15" s="470"/>
      <c r="AS15" s="470"/>
      <c r="AT15" s="471"/>
      <c r="AU15" s="472"/>
      <c r="AV15" s="473"/>
      <c r="AW15" s="473"/>
      <c r="AX15" s="473"/>
      <c r="AY15" s="400" t="s">
        <v>146</v>
      </c>
      <c r="AZ15" s="401"/>
      <c r="BA15" s="401"/>
      <c r="BB15" s="401"/>
      <c r="BC15" s="401"/>
      <c r="BD15" s="401"/>
      <c r="BE15" s="401"/>
      <c r="BF15" s="401"/>
      <c r="BG15" s="401"/>
      <c r="BH15" s="401"/>
      <c r="BI15" s="401"/>
      <c r="BJ15" s="401"/>
      <c r="BK15" s="401"/>
      <c r="BL15" s="401"/>
      <c r="BM15" s="402"/>
      <c r="BN15" s="403">
        <v>614315</v>
      </c>
      <c r="BO15" s="404"/>
      <c r="BP15" s="404"/>
      <c r="BQ15" s="404"/>
      <c r="BR15" s="404"/>
      <c r="BS15" s="404"/>
      <c r="BT15" s="404"/>
      <c r="BU15" s="405"/>
      <c r="BV15" s="403">
        <v>589534</v>
      </c>
      <c r="BW15" s="404"/>
      <c r="BX15" s="404"/>
      <c r="BY15" s="404"/>
      <c r="BZ15" s="404"/>
      <c r="CA15" s="404"/>
      <c r="CB15" s="404"/>
      <c r="CC15" s="405"/>
      <c r="CD15" s="541" t="s">
        <v>147</v>
      </c>
      <c r="CE15" s="542"/>
      <c r="CF15" s="542"/>
      <c r="CG15" s="542"/>
      <c r="CH15" s="542"/>
      <c r="CI15" s="542"/>
      <c r="CJ15" s="542"/>
      <c r="CK15" s="542"/>
      <c r="CL15" s="542"/>
      <c r="CM15" s="542"/>
      <c r="CN15" s="542"/>
      <c r="CO15" s="542"/>
      <c r="CP15" s="542"/>
      <c r="CQ15" s="542"/>
      <c r="CR15" s="542"/>
      <c r="CS15" s="543"/>
      <c r="CT15" s="188"/>
      <c r="CU15" s="189"/>
      <c r="CV15" s="189"/>
      <c r="CW15" s="189"/>
      <c r="CX15" s="189"/>
      <c r="CY15" s="189"/>
      <c r="CZ15" s="189"/>
      <c r="DA15" s="190"/>
      <c r="DB15" s="188"/>
      <c r="DC15" s="189"/>
      <c r="DD15" s="189"/>
      <c r="DE15" s="189"/>
      <c r="DF15" s="189"/>
      <c r="DG15" s="189"/>
      <c r="DH15" s="189"/>
      <c r="DI15" s="190"/>
    </row>
    <row r="16" spans="1:119" ht="18.75" customHeight="1" x14ac:dyDescent="0.2">
      <c r="A16" s="178"/>
      <c r="B16" s="503"/>
      <c r="C16" s="504"/>
      <c r="D16" s="504"/>
      <c r="E16" s="504"/>
      <c r="F16" s="504"/>
      <c r="G16" s="504"/>
      <c r="H16" s="504"/>
      <c r="I16" s="504"/>
      <c r="J16" s="504"/>
      <c r="K16" s="505"/>
      <c r="L16" s="521" t="s">
        <v>148</v>
      </c>
      <c r="M16" s="544"/>
      <c r="N16" s="544"/>
      <c r="O16" s="544"/>
      <c r="P16" s="544"/>
      <c r="Q16" s="545"/>
      <c r="R16" s="546" t="s">
        <v>149</v>
      </c>
      <c r="S16" s="547"/>
      <c r="T16" s="547"/>
      <c r="U16" s="547"/>
      <c r="V16" s="548"/>
      <c r="W16" s="430"/>
      <c r="X16" s="431"/>
      <c r="Y16" s="431"/>
      <c r="Z16" s="431"/>
      <c r="AA16" s="431"/>
      <c r="AB16" s="420"/>
      <c r="AC16" s="527">
        <v>27.7</v>
      </c>
      <c r="AD16" s="528"/>
      <c r="AE16" s="528"/>
      <c r="AF16" s="528"/>
      <c r="AG16" s="529"/>
      <c r="AH16" s="527">
        <v>28.1</v>
      </c>
      <c r="AI16" s="528"/>
      <c r="AJ16" s="528"/>
      <c r="AK16" s="528"/>
      <c r="AL16" s="530"/>
      <c r="AM16" s="469"/>
      <c r="AN16" s="470"/>
      <c r="AO16" s="470"/>
      <c r="AP16" s="470"/>
      <c r="AQ16" s="470"/>
      <c r="AR16" s="470"/>
      <c r="AS16" s="470"/>
      <c r="AT16" s="471"/>
      <c r="AU16" s="472"/>
      <c r="AV16" s="473"/>
      <c r="AW16" s="473"/>
      <c r="AX16" s="473"/>
      <c r="AY16" s="474" t="s">
        <v>150</v>
      </c>
      <c r="AZ16" s="475"/>
      <c r="BA16" s="475"/>
      <c r="BB16" s="475"/>
      <c r="BC16" s="475"/>
      <c r="BD16" s="475"/>
      <c r="BE16" s="475"/>
      <c r="BF16" s="475"/>
      <c r="BG16" s="475"/>
      <c r="BH16" s="475"/>
      <c r="BI16" s="475"/>
      <c r="BJ16" s="475"/>
      <c r="BK16" s="475"/>
      <c r="BL16" s="475"/>
      <c r="BM16" s="476"/>
      <c r="BN16" s="440">
        <v>2357782</v>
      </c>
      <c r="BO16" s="441"/>
      <c r="BP16" s="441"/>
      <c r="BQ16" s="441"/>
      <c r="BR16" s="441"/>
      <c r="BS16" s="441"/>
      <c r="BT16" s="441"/>
      <c r="BU16" s="442"/>
      <c r="BV16" s="440">
        <v>2176121</v>
      </c>
      <c r="BW16" s="441"/>
      <c r="BX16" s="441"/>
      <c r="BY16" s="441"/>
      <c r="BZ16" s="441"/>
      <c r="CA16" s="441"/>
      <c r="CB16" s="441"/>
      <c r="CC16" s="442"/>
      <c r="CD16" s="191"/>
      <c r="CE16" s="554"/>
      <c r="CF16" s="554"/>
      <c r="CG16" s="554"/>
      <c r="CH16" s="554"/>
      <c r="CI16" s="554"/>
      <c r="CJ16" s="554"/>
      <c r="CK16" s="554"/>
      <c r="CL16" s="554"/>
      <c r="CM16" s="554"/>
      <c r="CN16" s="554"/>
      <c r="CO16" s="554"/>
      <c r="CP16" s="554"/>
      <c r="CQ16" s="554"/>
      <c r="CR16" s="554"/>
      <c r="CS16" s="555"/>
      <c r="CT16" s="437"/>
      <c r="CU16" s="438"/>
      <c r="CV16" s="438"/>
      <c r="CW16" s="438"/>
      <c r="CX16" s="438"/>
      <c r="CY16" s="438"/>
      <c r="CZ16" s="438"/>
      <c r="DA16" s="439"/>
      <c r="DB16" s="437"/>
      <c r="DC16" s="438"/>
      <c r="DD16" s="438"/>
      <c r="DE16" s="438"/>
      <c r="DF16" s="438"/>
      <c r="DG16" s="438"/>
      <c r="DH16" s="438"/>
      <c r="DI16" s="439"/>
    </row>
    <row r="17" spans="1:113" ht="18.75" customHeight="1" thickBot="1" x14ac:dyDescent="0.25">
      <c r="A17" s="178"/>
      <c r="B17" s="506"/>
      <c r="C17" s="507"/>
      <c r="D17" s="507"/>
      <c r="E17" s="507"/>
      <c r="F17" s="507"/>
      <c r="G17" s="507"/>
      <c r="H17" s="507"/>
      <c r="I17" s="507"/>
      <c r="J17" s="507"/>
      <c r="K17" s="508"/>
      <c r="L17" s="192"/>
      <c r="M17" s="551" t="s">
        <v>151</v>
      </c>
      <c r="N17" s="552"/>
      <c r="O17" s="552"/>
      <c r="P17" s="552"/>
      <c r="Q17" s="553"/>
      <c r="R17" s="546" t="s">
        <v>152</v>
      </c>
      <c r="S17" s="547"/>
      <c r="T17" s="547"/>
      <c r="U17" s="547"/>
      <c r="V17" s="548"/>
      <c r="W17" s="456" t="s">
        <v>153</v>
      </c>
      <c r="X17" s="457"/>
      <c r="Y17" s="457"/>
      <c r="Z17" s="457"/>
      <c r="AA17" s="457"/>
      <c r="AB17" s="447"/>
      <c r="AC17" s="491">
        <v>920</v>
      </c>
      <c r="AD17" s="492"/>
      <c r="AE17" s="492"/>
      <c r="AF17" s="492"/>
      <c r="AG17" s="534"/>
      <c r="AH17" s="491">
        <v>976</v>
      </c>
      <c r="AI17" s="492"/>
      <c r="AJ17" s="492"/>
      <c r="AK17" s="492"/>
      <c r="AL17" s="493"/>
      <c r="AM17" s="469"/>
      <c r="AN17" s="470"/>
      <c r="AO17" s="470"/>
      <c r="AP17" s="470"/>
      <c r="AQ17" s="470"/>
      <c r="AR17" s="470"/>
      <c r="AS17" s="470"/>
      <c r="AT17" s="471"/>
      <c r="AU17" s="472"/>
      <c r="AV17" s="473"/>
      <c r="AW17" s="473"/>
      <c r="AX17" s="473"/>
      <c r="AY17" s="474" t="s">
        <v>154</v>
      </c>
      <c r="AZ17" s="475"/>
      <c r="BA17" s="475"/>
      <c r="BB17" s="475"/>
      <c r="BC17" s="475"/>
      <c r="BD17" s="475"/>
      <c r="BE17" s="475"/>
      <c r="BF17" s="475"/>
      <c r="BG17" s="475"/>
      <c r="BH17" s="475"/>
      <c r="BI17" s="475"/>
      <c r="BJ17" s="475"/>
      <c r="BK17" s="475"/>
      <c r="BL17" s="475"/>
      <c r="BM17" s="476"/>
      <c r="BN17" s="440">
        <v>785309</v>
      </c>
      <c r="BO17" s="441"/>
      <c r="BP17" s="441"/>
      <c r="BQ17" s="441"/>
      <c r="BR17" s="441"/>
      <c r="BS17" s="441"/>
      <c r="BT17" s="441"/>
      <c r="BU17" s="442"/>
      <c r="BV17" s="440">
        <v>753153</v>
      </c>
      <c r="BW17" s="441"/>
      <c r="BX17" s="441"/>
      <c r="BY17" s="441"/>
      <c r="BZ17" s="441"/>
      <c r="CA17" s="441"/>
      <c r="CB17" s="441"/>
      <c r="CC17" s="442"/>
      <c r="CD17" s="191"/>
      <c r="CE17" s="554"/>
      <c r="CF17" s="554"/>
      <c r="CG17" s="554"/>
      <c r="CH17" s="554"/>
      <c r="CI17" s="554"/>
      <c r="CJ17" s="554"/>
      <c r="CK17" s="554"/>
      <c r="CL17" s="554"/>
      <c r="CM17" s="554"/>
      <c r="CN17" s="554"/>
      <c r="CO17" s="554"/>
      <c r="CP17" s="554"/>
      <c r="CQ17" s="554"/>
      <c r="CR17" s="554"/>
      <c r="CS17" s="555"/>
      <c r="CT17" s="437"/>
      <c r="CU17" s="438"/>
      <c r="CV17" s="438"/>
      <c r="CW17" s="438"/>
      <c r="CX17" s="438"/>
      <c r="CY17" s="438"/>
      <c r="CZ17" s="438"/>
      <c r="DA17" s="439"/>
      <c r="DB17" s="437"/>
      <c r="DC17" s="438"/>
      <c r="DD17" s="438"/>
      <c r="DE17" s="438"/>
      <c r="DF17" s="438"/>
      <c r="DG17" s="438"/>
      <c r="DH17" s="438"/>
      <c r="DI17" s="439"/>
    </row>
    <row r="18" spans="1:113" ht="18.75" customHeight="1" thickBot="1" x14ac:dyDescent="0.25">
      <c r="A18" s="178"/>
      <c r="B18" s="562" t="s">
        <v>155</v>
      </c>
      <c r="C18" s="483"/>
      <c r="D18" s="483"/>
      <c r="E18" s="563"/>
      <c r="F18" s="563"/>
      <c r="G18" s="563"/>
      <c r="H18" s="563"/>
      <c r="I18" s="563"/>
      <c r="J18" s="563"/>
      <c r="K18" s="563"/>
      <c r="L18" s="564">
        <v>59.77</v>
      </c>
      <c r="M18" s="564"/>
      <c r="N18" s="564"/>
      <c r="O18" s="564"/>
      <c r="P18" s="564"/>
      <c r="Q18" s="564"/>
      <c r="R18" s="565"/>
      <c r="S18" s="565"/>
      <c r="T18" s="565"/>
      <c r="U18" s="565"/>
      <c r="V18" s="566"/>
      <c r="W18" s="458"/>
      <c r="X18" s="459"/>
      <c r="Y18" s="459"/>
      <c r="Z18" s="459"/>
      <c r="AA18" s="459"/>
      <c r="AB18" s="450"/>
      <c r="AC18" s="567">
        <v>57.7</v>
      </c>
      <c r="AD18" s="568"/>
      <c r="AE18" s="568"/>
      <c r="AF18" s="568"/>
      <c r="AG18" s="569"/>
      <c r="AH18" s="567">
        <v>55.6</v>
      </c>
      <c r="AI18" s="568"/>
      <c r="AJ18" s="568"/>
      <c r="AK18" s="568"/>
      <c r="AL18" s="570"/>
      <c r="AM18" s="469"/>
      <c r="AN18" s="470"/>
      <c r="AO18" s="470"/>
      <c r="AP18" s="470"/>
      <c r="AQ18" s="470"/>
      <c r="AR18" s="470"/>
      <c r="AS18" s="470"/>
      <c r="AT18" s="471"/>
      <c r="AU18" s="472"/>
      <c r="AV18" s="473"/>
      <c r="AW18" s="473"/>
      <c r="AX18" s="473"/>
      <c r="AY18" s="474" t="s">
        <v>156</v>
      </c>
      <c r="AZ18" s="475"/>
      <c r="BA18" s="475"/>
      <c r="BB18" s="475"/>
      <c r="BC18" s="475"/>
      <c r="BD18" s="475"/>
      <c r="BE18" s="475"/>
      <c r="BF18" s="475"/>
      <c r="BG18" s="475"/>
      <c r="BH18" s="475"/>
      <c r="BI18" s="475"/>
      <c r="BJ18" s="475"/>
      <c r="BK18" s="475"/>
      <c r="BL18" s="475"/>
      <c r="BM18" s="476"/>
      <c r="BN18" s="440">
        <v>1962263</v>
      </c>
      <c r="BO18" s="441"/>
      <c r="BP18" s="441"/>
      <c r="BQ18" s="441"/>
      <c r="BR18" s="441"/>
      <c r="BS18" s="441"/>
      <c r="BT18" s="441"/>
      <c r="BU18" s="442"/>
      <c r="BV18" s="440">
        <v>2102685</v>
      </c>
      <c r="BW18" s="441"/>
      <c r="BX18" s="441"/>
      <c r="BY18" s="441"/>
      <c r="BZ18" s="441"/>
      <c r="CA18" s="441"/>
      <c r="CB18" s="441"/>
      <c r="CC18" s="442"/>
      <c r="CD18" s="191"/>
      <c r="CE18" s="554"/>
      <c r="CF18" s="554"/>
      <c r="CG18" s="554"/>
      <c r="CH18" s="554"/>
      <c r="CI18" s="554"/>
      <c r="CJ18" s="554"/>
      <c r="CK18" s="554"/>
      <c r="CL18" s="554"/>
      <c r="CM18" s="554"/>
      <c r="CN18" s="554"/>
      <c r="CO18" s="554"/>
      <c r="CP18" s="554"/>
      <c r="CQ18" s="554"/>
      <c r="CR18" s="554"/>
      <c r="CS18" s="555"/>
      <c r="CT18" s="437"/>
      <c r="CU18" s="438"/>
      <c r="CV18" s="438"/>
      <c r="CW18" s="438"/>
      <c r="CX18" s="438"/>
      <c r="CY18" s="438"/>
      <c r="CZ18" s="438"/>
      <c r="DA18" s="439"/>
      <c r="DB18" s="437"/>
      <c r="DC18" s="438"/>
      <c r="DD18" s="438"/>
      <c r="DE18" s="438"/>
      <c r="DF18" s="438"/>
      <c r="DG18" s="438"/>
      <c r="DH18" s="438"/>
      <c r="DI18" s="439"/>
    </row>
    <row r="19" spans="1:113" ht="18.75" customHeight="1" thickBot="1" x14ac:dyDescent="0.25">
      <c r="A19" s="178"/>
      <c r="B19" s="562" t="s">
        <v>157</v>
      </c>
      <c r="C19" s="483"/>
      <c r="D19" s="483"/>
      <c r="E19" s="563"/>
      <c r="F19" s="563"/>
      <c r="G19" s="563"/>
      <c r="H19" s="563"/>
      <c r="I19" s="563"/>
      <c r="J19" s="563"/>
      <c r="K19" s="563"/>
      <c r="L19" s="571">
        <v>56</v>
      </c>
      <c r="M19" s="571"/>
      <c r="N19" s="571"/>
      <c r="O19" s="571"/>
      <c r="P19" s="571"/>
      <c r="Q19" s="571"/>
      <c r="R19" s="572"/>
      <c r="S19" s="572"/>
      <c r="T19" s="572"/>
      <c r="U19" s="572"/>
      <c r="V19" s="573"/>
      <c r="W19" s="397"/>
      <c r="X19" s="398"/>
      <c r="Y19" s="398"/>
      <c r="Z19" s="398"/>
      <c r="AA19" s="398"/>
      <c r="AB19" s="398"/>
      <c r="AC19" s="549"/>
      <c r="AD19" s="549"/>
      <c r="AE19" s="549"/>
      <c r="AF19" s="549"/>
      <c r="AG19" s="549"/>
      <c r="AH19" s="549"/>
      <c r="AI19" s="549"/>
      <c r="AJ19" s="549"/>
      <c r="AK19" s="549"/>
      <c r="AL19" s="550"/>
      <c r="AM19" s="469"/>
      <c r="AN19" s="470"/>
      <c r="AO19" s="470"/>
      <c r="AP19" s="470"/>
      <c r="AQ19" s="470"/>
      <c r="AR19" s="470"/>
      <c r="AS19" s="470"/>
      <c r="AT19" s="471"/>
      <c r="AU19" s="472"/>
      <c r="AV19" s="473"/>
      <c r="AW19" s="473"/>
      <c r="AX19" s="473"/>
      <c r="AY19" s="474" t="s">
        <v>158</v>
      </c>
      <c r="AZ19" s="475"/>
      <c r="BA19" s="475"/>
      <c r="BB19" s="475"/>
      <c r="BC19" s="475"/>
      <c r="BD19" s="475"/>
      <c r="BE19" s="475"/>
      <c r="BF19" s="475"/>
      <c r="BG19" s="475"/>
      <c r="BH19" s="475"/>
      <c r="BI19" s="475"/>
      <c r="BJ19" s="475"/>
      <c r="BK19" s="475"/>
      <c r="BL19" s="475"/>
      <c r="BM19" s="476"/>
      <c r="BN19" s="440">
        <v>3401871</v>
      </c>
      <c r="BO19" s="441"/>
      <c r="BP19" s="441"/>
      <c r="BQ19" s="441"/>
      <c r="BR19" s="441"/>
      <c r="BS19" s="441"/>
      <c r="BT19" s="441"/>
      <c r="BU19" s="442"/>
      <c r="BV19" s="440">
        <v>3446916</v>
      </c>
      <c r="BW19" s="441"/>
      <c r="BX19" s="441"/>
      <c r="BY19" s="441"/>
      <c r="BZ19" s="441"/>
      <c r="CA19" s="441"/>
      <c r="CB19" s="441"/>
      <c r="CC19" s="442"/>
      <c r="CD19" s="191"/>
      <c r="CE19" s="554"/>
      <c r="CF19" s="554"/>
      <c r="CG19" s="554"/>
      <c r="CH19" s="554"/>
      <c r="CI19" s="554"/>
      <c r="CJ19" s="554"/>
      <c r="CK19" s="554"/>
      <c r="CL19" s="554"/>
      <c r="CM19" s="554"/>
      <c r="CN19" s="554"/>
      <c r="CO19" s="554"/>
      <c r="CP19" s="554"/>
      <c r="CQ19" s="554"/>
      <c r="CR19" s="554"/>
      <c r="CS19" s="555"/>
      <c r="CT19" s="437"/>
      <c r="CU19" s="438"/>
      <c r="CV19" s="438"/>
      <c r="CW19" s="438"/>
      <c r="CX19" s="438"/>
      <c r="CY19" s="438"/>
      <c r="CZ19" s="438"/>
      <c r="DA19" s="439"/>
      <c r="DB19" s="437"/>
      <c r="DC19" s="438"/>
      <c r="DD19" s="438"/>
      <c r="DE19" s="438"/>
      <c r="DF19" s="438"/>
      <c r="DG19" s="438"/>
      <c r="DH19" s="438"/>
      <c r="DI19" s="439"/>
    </row>
    <row r="20" spans="1:113" ht="18.75" customHeight="1" thickBot="1" x14ac:dyDescent="0.25">
      <c r="A20" s="178"/>
      <c r="B20" s="562" t="s">
        <v>159</v>
      </c>
      <c r="C20" s="483"/>
      <c r="D20" s="483"/>
      <c r="E20" s="563"/>
      <c r="F20" s="563"/>
      <c r="G20" s="563"/>
      <c r="H20" s="563"/>
      <c r="I20" s="563"/>
      <c r="J20" s="563"/>
      <c r="K20" s="563"/>
      <c r="L20" s="571">
        <v>1079</v>
      </c>
      <c r="M20" s="571"/>
      <c r="N20" s="571"/>
      <c r="O20" s="571"/>
      <c r="P20" s="571"/>
      <c r="Q20" s="571"/>
      <c r="R20" s="572"/>
      <c r="S20" s="572"/>
      <c r="T20" s="572"/>
      <c r="U20" s="572"/>
      <c r="V20" s="573"/>
      <c r="W20" s="458"/>
      <c r="X20" s="459"/>
      <c r="Y20" s="459"/>
      <c r="Z20" s="459"/>
      <c r="AA20" s="459"/>
      <c r="AB20" s="459"/>
      <c r="AC20" s="574"/>
      <c r="AD20" s="574"/>
      <c r="AE20" s="574"/>
      <c r="AF20" s="574"/>
      <c r="AG20" s="574"/>
      <c r="AH20" s="574"/>
      <c r="AI20" s="574"/>
      <c r="AJ20" s="574"/>
      <c r="AK20" s="574"/>
      <c r="AL20" s="575"/>
      <c r="AM20" s="576"/>
      <c r="AN20" s="495"/>
      <c r="AO20" s="495"/>
      <c r="AP20" s="495"/>
      <c r="AQ20" s="495"/>
      <c r="AR20" s="495"/>
      <c r="AS20" s="495"/>
      <c r="AT20" s="496"/>
      <c r="AU20" s="577"/>
      <c r="AV20" s="578"/>
      <c r="AW20" s="578"/>
      <c r="AX20" s="579"/>
      <c r="AY20" s="474"/>
      <c r="AZ20" s="475"/>
      <c r="BA20" s="475"/>
      <c r="BB20" s="475"/>
      <c r="BC20" s="475"/>
      <c r="BD20" s="475"/>
      <c r="BE20" s="475"/>
      <c r="BF20" s="475"/>
      <c r="BG20" s="475"/>
      <c r="BH20" s="475"/>
      <c r="BI20" s="475"/>
      <c r="BJ20" s="475"/>
      <c r="BK20" s="475"/>
      <c r="BL20" s="475"/>
      <c r="BM20" s="476"/>
      <c r="BN20" s="440"/>
      <c r="BO20" s="441"/>
      <c r="BP20" s="441"/>
      <c r="BQ20" s="441"/>
      <c r="BR20" s="441"/>
      <c r="BS20" s="441"/>
      <c r="BT20" s="441"/>
      <c r="BU20" s="442"/>
      <c r="BV20" s="440"/>
      <c r="BW20" s="441"/>
      <c r="BX20" s="441"/>
      <c r="BY20" s="441"/>
      <c r="BZ20" s="441"/>
      <c r="CA20" s="441"/>
      <c r="CB20" s="441"/>
      <c r="CC20" s="442"/>
      <c r="CD20" s="191"/>
      <c r="CE20" s="554"/>
      <c r="CF20" s="554"/>
      <c r="CG20" s="554"/>
      <c r="CH20" s="554"/>
      <c r="CI20" s="554"/>
      <c r="CJ20" s="554"/>
      <c r="CK20" s="554"/>
      <c r="CL20" s="554"/>
      <c r="CM20" s="554"/>
      <c r="CN20" s="554"/>
      <c r="CO20" s="554"/>
      <c r="CP20" s="554"/>
      <c r="CQ20" s="554"/>
      <c r="CR20" s="554"/>
      <c r="CS20" s="555"/>
      <c r="CT20" s="437"/>
      <c r="CU20" s="438"/>
      <c r="CV20" s="438"/>
      <c r="CW20" s="438"/>
      <c r="CX20" s="438"/>
      <c r="CY20" s="438"/>
      <c r="CZ20" s="438"/>
      <c r="DA20" s="439"/>
      <c r="DB20" s="437"/>
      <c r="DC20" s="438"/>
      <c r="DD20" s="438"/>
      <c r="DE20" s="438"/>
      <c r="DF20" s="438"/>
      <c r="DG20" s="438"/>
      <c r="DH20" s="438"/>
      <c r="DI20" s="439"/>
    </row>
    <row r="21" spans="1:113" ht="18.75" customHeight="1" thickBot="1" x14ac:dyDescent="0.25">
      <c r="A21" s="178"/>
      <c r="B21" s="580" t="s">
        <v>160</v>
      </c>
      <c r="C21" s="581"/>
      <c r="D21" s="581"/>
      <c r="E21" s="581"/>
      <c r="F21" s="581"/>
      <c r="G21" s="581"/>
      <c r="H21" s="581"/>
      <c r="I21" s="581"/>
      <c r="J21" s="581"/>
      <c r="K21" s="581"/>
      <c r="L21" s="581"/>
      <c r="M21" s="581"/>
      <c r="N21" s="581"/>
      <c r="O21" s="581"/>
      <c r="P21" s="581"/>
      <c r="Q21" s="581"/>
      <c r="R21" s="581"/>
      <c r="S21" s="581"/>
      <c r="T21" s="581"/>
      <c r="U21" s="581"/>
      <c r="V21" s="581"/>
      <c r="W21" s="581"/>
      <c r="X21" s="581"/>
      <c r="Y21" s="581"/>
      <c r="Z21" s="581"/>
      <c r="AA21" s="581"/>
      <c r="AB21" s="581"/>
      <c r="AC21" s="581"/>
      <c r="AD21" s="581"/>
      <c r="AE21" s="581"/>
      <c r="AF21" s="581"/>
      <c r="AG21" s="581"/>
      <c r="AH21" s="581"/>
      <c r="AI21" s="581"/>
      <c r="AJ21" s="581"/>
      <c r="AK21" s="581"/>
      <c r="AL21" s="581"/>
      <c r="AM21" s="581"/>
      <c r="AN21" s="581"/>
      <c r="AO21" s="581"/>
      <c r="AP21" s="581"/>
      <c r="AQ21" s="581"/>
      <c r="AR21" s="581"/>
      <c r="AS21" s="581"/>
      <c r="AT21" s="581"/>
      <c r="AU21" s="581"/>
      <c r="AV21" s="581"/>
      <c r="AW21" s="581"/>
      <c r="AX21" s="582"/>
      <c r="AY21" s="556"/>
      <c r="AZ21" s="557"/>
      <c r="BA21" s="557"/>
      <c r="BB21" s="557"/>
      <c r="BC21" s="557"/>
      <c r="BD21" s="557"/>
      <c r="BE21" s="557"/>
      <c r="BF21" s="557"/>
      <c r="BG21" s="557"/>
      <c r="BH21" s="557"/>
      <c r="BI21" s="557"/>
      <c r="BJ21" s="557"/>
      <c r="BK21" s="557"/>
      <c r="BL21" s="557"/>
      <c r="BM21" s="558"/>
      <c r="BN21" s="559"/>
      <c r="BO21" s="560"/>
      <c r="BP21" s="560"/>
      <c r="BQ21" s="560"/>
      <c r="BR21" s="560"/>
      <c r="BS21" s="560"/>
      <c r="BT21" s="560"/>
      <c r="BU21" s="561"/>
      <c r="BV21" s="559"/>
      <c r="BW21" s="560"/>
      <c r="BX21" s="560"/>
      <c r="BY21" s="560"/>
      <c r="BZ21" s="560"/>
      <c r="CA21" s="560"/>
      <c r="CB21" s="560"/>
      <c r="CC21" s="561"/>
      <c r="CD21" s="191"/>
      <c r="CE21" s="554"/>
      <c r="CF21" s="554"/>
      <c r="CG21" s="554"/>
      <c r="CH21" s="554"/>
      <c r="CI21" s="554"/>
      <c r="CJ21" s="554"/>
      <c r="CK21" s="554"/>
      <c r="CL21" s="554"/>
      <c r="CM21" s="554"/>
      <c r="CN21" s="554"/>
      <c r="CO21" s="554"/>
      <c r="CP21" s="554"/>
      <c r="CQ21" s="554"/>
      <c r="CR21" s="554"/>
      <c r="CS21" s="555"/>
      <c r="CT21" s="437"/>
      <c r="CU21" s="438"/>
      <c r="CV21" s="438"/>
      <c r="CW21" s="438"/>
      <c r="CX21" s="438"/>
      <c r="CY21" s="438"/>
      <c r="CZ21" s="438"/>
      <c r="DA21" s="439"/>
      <c r="DB21" s="437"/>
      <c r="DC21" s="438"/>
      <c r="DD21" s="438"/>
      <c r="DE21" s="438"/>
      <c r="DF21" s="438"/>
      <c r="DG21" s="438"/>
      <c r="DH21" s="438"/>
      <c r="DI21" s="439"/>
    </row>
    <row r="22" spans="1:113" ht="18.75" customHeight="1" x14ac:dyDescent="0.2">
      <c r="A22" s="178"/>
      <c r="B22" s="610" t="s">
        <v>161</v>
      </c>
      <c r="C22" s="584"/>
      <c r="D22" s="585"/>
      <c r="E22" s="452" t="s">
        <v>1</v>
      </c>
      <c r="F22" s="457"/>
      <c r="G22" s="457"/>
      <c r="H22" s="457"/>
      <c r="I22" s="457"/>
      <c r="J22" s="457"/>
      <c r="K22" s="447"/>
      <c r="L22" s="452" t="s">
        <v>162</v>
      </c>
      <c r="M22" s="457"/>
      <c r="N22" s="457"/>
      <c r="O22" s="457"/>
      <c r="P22" s="447"/>
      <c r="Q22" s="615" t="s">
        <v>163</v>
      </c>
      <c r="R22" s="616"/>
      <c r="S22" s="616"/>
      <c r="T22" s="616"/>
      <c r="U22" s="616"/>
      <c r="V22" s="617"/>
      <c r="W22" s="583" t="s">
        <v>164</v>
      </c>
      <c r="X22" s="584"/>
      <c r="Y22" s="585"/>
      <c r="Z22" s="452" t="s">
        <v>1</v>
      </c>
      <c r="AA22" s="457"/>
      <c r="AB22" s="457"/>
      <c r="AC22" s="457"/>
      <c r="AD22" s="457"/>
      <c r="AE22" s="457"/>
      <c r="AF22" s="457"/>
      <c r="AG22" s="447"/>
      <c r="AH22" s="621" t="s">
        <v>165</v>
      </c>
      <c r="AI22" s="457"/>
      <c r="AJ22" s="457"/>
      <c r="AK22" s="457"/>
      <c r="AL22" s="447"/>
      <c r="AM22" s="621" t="s">
        <v>166</v>
      </c>
      <c r="AN22" s="622"/>
      <c r="AO22" s="622"/>
      <c r="AP22" s="622"/>
      <c r="AQ22" s="622"/>
      <c r="AR22" s="623"/>
      <c r="AS22" s="615" t="s">
        <v>163</v>
      </c>
      <c r="AT22" s="616"/>
      <c r="AU22" s="616"/>
      <c r="AV22" s="616"/>
      <c r="AW22" s="616"/>
      <c r="AX22" s="627"/>
      <c r="AY22" s="400" t="s">
        <v>167</v>
      </c>
      <c r="AZ22" s="401"/>
      <c r="BA22" s="401"/>
      <c r="BB22" s="401"/>
      <c r="BC22" s="401"/>
      <c r="BD22" s="401"/>
      <c r="BE22" s="401"/>
      <c r="BF22" s="401"/>
      <c r="BG22" s="401"/>
      <c r="BH22" s="401"/>
      <c r="BI22" s="401"/>
      <c r="BJ22" s="401"/>
      <c r="BK22" s="401"/>
      <c r="BL22" s="401"/>
      <c r="BM22" s="402"/>
      <c r="BN22" s="403">
        <v>5191142</v>
      </c>
      <c r="BO22" s="404"/>
      <c r="BP22" s="404"/>
      <c r="BQ22" s="404"/>
      <c r="BR22" s="404"/>
      <c r="BS22" s="404"/>
      <c r="BT22" s="404"/>
      <c r="BU22" s="405"/>
      <c r="BV22" s="403">
        <v>5717350</v>
      </c>
      <c r="BW22" s="404"/>
      <c r="BX22" s="404"/>
      <c r="BY22" s="404"/>
      <c r="BZ22" s="404"/>
      <c r="CA22" s="404"/>
      <c r="CB22" s="404"/>
      <c r="CC22" s="405"/>
      <c r="CD22" s="191"/>
      <c r="CE22" s="554"/>
      <c r="CF22" s="554"/>
      <c r="CG22" s="554"/>
      <c r="CH22" s="554"/>
      <c r="CI22" s="554"/>
      <c r="CJ22" s="554"/>
      <c r="CK22" s="554"/>
      <c r="CL22" s="554"/>
      <c r="CM22" s="554"/>
      <c r="CN22" s="554"/>
      <c r="CO22" s="554"/>
      <c r="CP22" s="554"/>
      <c r="CQ22" s="554"/>
      <c r="CR22" s="554"/>
      <c r="CS22" s="555"/>
      <c r="CT22" s="437"/>
      <c r="CU22" s="438"/>
      <c r="CV22" s="438"/>
      <c r="CW22" s="438"/>
      <c r="CX22" s="438"/>
      <c r="CY22" s="438"/>
      <c r="CZ22" s="438"/>
      <c r="DA22" s="439"/>
      <c r="DB22" s="437"/>
      <c r="DC22" s="438"/>
      <c r="DD22" s="438"/>
      <c r="DE22" s="438"/>
      <c r="DF22" s="438"/>
      <c r="DG22" s="438"/>
      <c r="DH22" s="438"/>
      <c r="DI22" s="439"/>
    </row>
    <row r="23" spans="1:113" ht="18.75" customHeight="1" x14ac:dyDescent="0.2">
      <c r="A23" s="178"/>
      <c r="B23" s="611"/>
      <c r="C23" s="587"/>
      <c r="D23" s="588"/>
      <c r="E23" s="426"/>
      <c r="F23" s="431"/>
      <c r="G23" s="431"/>
      <c r="H23" s="431"/>
      <c r="I23" s="431"/>
      <c r="J23" s="431"/>
      <c r="K23" s="420"/>
      <c r="L23" s="426"/>
      <c r="M23" s="431"/>
      <c r="N23" s="431"/>
      <c r="O23" s="431"/>
      <c r="P23" s="420"/>
      <c r="Q23" s="618"/>
      <c r="R23" s="619"/>
      <c r="S23" s="619"/>
      <c r="T23" s="619"/>
      <c r="U23" s="619"/>
      <c r="V23" s="620"/>
      <c r="W23" s="586"/>
      <c r="X23" s="587"/>
      <c r="Y23" s="588"/>
      <c r="Z23" s="426"/>
      <c r="AA23" s="431"/>
      <c r="AB23" s="431"/>
      <c r="AC23" s="431"/>
      <c r="AD23" s="431"/>
      <c r="AE23" s="431"/>
      <c r="AF23" s="431"/>
      <c r="AG23" s="420"/>
      <c r="AH23" s="426"/>
      <c r="AI23" s="431"/>
      <c r="AJ23" s="431"/>
      <c r="AK23" s="431"/>
      <c r="AL23" s="420"/>
      <c r="AM23" s="624"/>
      <c r="AN23" s="625"/>
      <c r="AO23" s="625"/>
      <c r="AP23" s="625"/>
      <c r="AQ23" s="625"/>
      <c r="AR23" s="626"/>
      <c r="AS23" s="618"/>
      <c r="AT23" s="619"/>
      <c r="AU23" s="619"/>
      <c r="AV23" s="619"/>
      <c r="AW23" s="619"/>
      <c r="AX23" s="628"/>
      <c r="AY23" s="474" t="s">
        <v>168</v>
      </c>
      <c r="AZ23" s="475"/>
      <c r="BA23" s="475"/>
      <c r="BB23" s="475"/>
      <c r="BC23" s="475"/>
      <c r="BD23" s="475"/>
      <c r="BE23" s="475"/>
      <c r="BF23" s="475"/>
      <c r="BG23" s="475"/>
      <c r="BH23" s="475"/>
      <c r="BI23" s="475"/>
      <c r="BJ23" s="475"/>
      <c r="BK23" s="475"/>
      <c r="BL23" s="475"/>
      <c r="BM23" s="476"/>
      <c r="BN23" s="440">
        <v>4601642</v>
      </c>
      <c r="BO23" s="441"/>
      <c r="BP23" s="441"/>
      <c r="BQ23" s="441"/>
      <c r="BR23" s="441"/>
      <c r="BS23" s="441"/>
      <c r="BT23" s="441"/>
      <c r="BU23" s="442"/>
      <c r="BV23" s="440">
        <v>5094714</v>
      </c>
      <c r="BW23" s="441"/>
      <c r="BX23" s="441"/>
      <c r="BY23" s="441"/>
      <c r="BZ23" s="441"/>
      <c r="CA23" s="441"/>
      <c r="CB23" s="441"/>
      <c r="CC23" s="442"/>
      <c r="CD23" s="191"/>
      <c r="CE23" s="554"/>
      <c r="CF23" s="554"/>
      <c r="CG23" s="554"/>
      <c r="CH23" s="554"/>
      <c r="CI23" s="554"/>
      <c r="CJ23" s="554"/>
      <c r="CK23" s="554"/>
      <c r="CL23" s="554"/>
      <c r="CM23" s="554"/>
      <c r="CN23" s="554"/>
      <c r="CO23" s="554"/>
      <c r="CP23" s="554"/>
      <c r="CQ23" s="554"/>
      <c r="CR23" s="554"/>
      <c r="CS23" s="555"/>
      <c r="CT23" s="437"/>
      <c r="CU23" s="438"/>
      <c r="CV23" s="438"/>
      <c r="CW23" s="438"/>
      <c r="CX23" s="438"/>
      <c r="CY23" s="438"/>
      <c r="CZ23" s="438"/>
      <c r="DA23" s="439"/>
      <c r="DB23" s="437"/>
      <c r="DC23" s="438"/>
      <c r="DD23" s="438"/>
      <c r="DE23" s="438"/>
      <c r="DF23" s="438"/>
      <c r="DG23" s="438"/>
      <c r="DH23" s="438"/>
      <c r="DI23" s="439"/>
    </row>
    <row r="24" spans="1:113" ht="18.75" customHeight="1" thickBot="1" x14ac:dyDescent="0.25">
      <c r="A24" s="178"/>
      <c r="B24" s="611"/>
      <c r="C24" s="587"/>
      <c r="D24" s="588"/>
      <c r="E24" s="490" t="s">
        <v>169</v>
      </c>
      <c r="F24" s="470"/>
      <c r="G24" s="470"/>
      <c r="H24" s="470"/>
      <c r="I24" s="470"/>
      <c r="J24" s="470"/>
      <c r="K24" s="471"/>
      <c r="L24" s="491">
        <v>1</v>
      </c>
      <c r="M24" s="492"/>
      <c r="N24" s="492"/>
      <c r="O24" s="492"/>
      <c r="P24" s="534"/>
      <c r="Q24" s="491">
        <v>7281</v>
      </c>
      <c r="R24" s="492"/>
      <c r="S24" s="492"/>
      <c r="T24" s="492"/>
      <c r="U24" s="492"/>
      <c r="V24" s="534"/>
      <c r="W24" s="586"/>
      <c r="X24" s="587"/>
      <c r="Y24" s="588"/>
      <c r="Z24" s="490" t="s">
        <v>170</v>
      </c>
      <c r="AA24" s="470"/>
      <c r="AB24" s="470"/>
      <c r="AC24" s="470"/>
      <c r="AD24" s="470"/>
      <c r="AE24" s="470"/>
      <c r="AF24" s="470"/>
      <c r="AG24" s="471"/>
      <c r="AH24" s="491">
        <v>59</v>
      </c>
      <c r="AI24" s="492"/>
      <c r="AJ24" s="492"/>
      <c r="AK24" s="492"/>
      <c r="AL24" s="534"/>
      <c r="AM24" s="491">
        <v>194877</v>
      </c>
      <c r="AN24" s="492"/>
      <c r="AO24" s="492"/>
      <c r="AP24" s="492"/>
      <c r="AQ24" s="492"/>
      <c r="AR24" s="534"/>
      <c r="AS24" s="491">
        <v>3303</v>
      </c>
      <c r="AT24" s="492"/>
      <c r="AU24" s="492"/>
      <c r="AV24" s="492"/>
      <c r="AW24" s="492"/>
      <c r="AX24" s="493"/>
      <c r="AY24" s="556" t="s">
        <v>171</v>
      </c>
      <c r="AZ24" s="557"/>
      <c r="BA24" s="557"/>
      <c r="BB24" s="557"/>
      <c r="BC24" s="557"/>
      <c r="BD24" s="557"/>
      <c r="BE24" s="557"/>
      <c r="BF24" s="557"/>
      <c r="BG24" s="557"/>
      <c r="BH24" s="557"/>
      <c r="BI24" s="557"/>
      <c r="BJ24" s="557"/>
      <c r="BK24" s="557"/>
      <c r="BL24" s="557"/>
      <c r="BM24" s="558"/>
      <c r="BN24" s="440">
        <v>3966671</v>
      </c>
      <c r="BO24" s="441"/>
      <c r="BP24" s="441"/>
      <c r="BQ24" s="441"/>
      <c r="BR24" s="441"/>
      <c r="BS24" s="441"/>
      <c r="BT24" s="441"/>
      <c r="BU24" s="442"/>
      <c r="BV24" s="440">
        <v>4477166</v>
      </c>
      <c r="BW24" s="441"/>
      <c r="BX24" s="441"/>
      <c r="BY24" s="441"/>
      <c r="BZ24" s="441"/>
      <c r="CA24" s="441"/>
      <c r="CB24" s="441"/>
      <c r="CC24" s="442"/>
      <c r="CD24" s="191"/>
      <c r="CE24" s="554"/>
      <c r="CF24" s="554"/>
      <c r="CG24" s="554"/>
      <c r="CH24" s="554"/>
      <c r="CI24" s="554"/>
      <c r="CJ24" s="554"/>
      <c r="CK24" s="554"/>
      <c r="CL24" s="554"/>
      <c r="CM24" s="554"/>
      <c r="CN24" s="554"/>
      <c r="CO24" s="554"/>
      <c r="CP24" s="554"/>
      <c r="CQ24" s="554"/>
      <c r="CR24" s="554"/>
      <c r="CS24" s="555"/>
      <c r="CT24" s="437"/>
      <c r="CU24" s="438"/>
      <c r="CV24" s="438"/>
      <c r="CW24" s="438"/>
      <c r="CX24" s="438"/>
      <c r="CY24" s="438"/>
      <c r="CZ24" s="438"/>
      <c r="DA24" s="439"/>
      <c r="DB24" s="437"/>
      <c r="DC24" s="438"/>
      <c r="DD24" s="438"/>
      <c r="DE24" s="438"/>
      <c r="DF24" s="438"/>
      <c r="DG24" s="438"/>
      <c r="DH24" s="438"/>
      <c r="DI24" s="439"/>
    </row>
    <row r="25" spans="1:113" ht="18.75" customHeight="1" x14ac:dyDescent="0.2">
      <c r="A25" s="178"/>
      <c r="B25" s="611"/>
      <c r="C25" s="587"/>
      <c r="D25" s="588"/>
      <c r="E25" s="490" t="s">
        <v>172</v>
      </c>
      <c r="F25" s="470"/>
      <c r="G25" s="470"/>
      <c r="H25" s="470"/>
      <c r="I25" s="470"/>
      <c r="J25" s="470"/>
      <c r="K25" s="471"/>
      <c r="L25" s="491">
        <v>1</v>
      </c>
      <c r="M25" s="492"/>
      <c r="N25" s="492"/>
      <c r="O25" s="492"/>
      <c r="P25" s="534"/>
      <c r="Q25" s="491">
        <v>5831</v>
      </c>
      <c r="R25" s="492"/>
      <c r="S25" s="492"/>
      <c r="T25" s="492"/>
      <c r="U25" s="492"/>
      <c r="V25" s="534"/>
      <c r="W25" s="586"/>
      <c r="X25" s="587"/>
      <c r="Y25" s="588"/>
      <c r="Z25" s="490" t="s">
        <v>173</v>
      </c>
      <c r="AA25" s="470"/>
      <c r="AB25" s="470"/>
      <c r="AC25" s="470"/>
      <c r="AD25" s="470"/>
      <c r="AE25" s="470"/>
      <c r="AF25" s="470"/>
      <c r="AG25" s="471"/>
      <c r="AH25" s="491" t="s">
        <v>136</v>
      </c>
      <c r="AI25" s="492"/>
      <c r="AJ25" s="492"/>
      <c r="AK25" s="492"/>
      <c r="AL25" s="534"/>
      <c r="AM25" s="491" t="s">
        <v>136</v>
      </c>
      <c r="AN25" s="492"/>
      <c r="AO25" s="492"/>
      <c r="AP25" s="492"/>
      <c r="AQ25" s="492"/>
      <c r="AR25" s="534"/>
      <c r="AS25" s="491" t="s">
        <v>127</v>
      </c>
      <c r="AT25" s="492"/>
      <c r="AU25" s="492"/>
      <c r="AV25" s="492"/>
      <c r="AW25" s="492"/>
      <c r="AX25" s="493"/>
      <c r="AY25" s="400" t="s">
        <v>174</v>
      </c>
      <c r="AZ25" s="401"/>
      <c r="BA25" s="401"/>
      <c r="BB25" s="401"/>
      <c r="BC25" s="401"/>
      <c r="BD25" s="401"/>
      <c r="BE25" s="401"/>
      <c r="BF25" s="401"/>
      <c r="BG25" s="401"/>
      <c r="BH25" s="401"/>
      <c r="BI25" s="401"/>
      <c r="BJ25" s="401"/>
      <c r="BK25" s="401"/>
      <c r="BL25" s="401"/>
      <c r="BM25" s="402"/>
      <c r="BN25" s="403">
        <v>8500</v>
      </c>
      <c r="BO25" s="404"/>
      <c r="BP25" s="404"/>
      <c r="BQ25" s="404"/>
      <c r="BR25" s="404"/>
      <c r="BS25" s="404"/>
      <c r="BT25" s="404"/>
      <c r="BU25" s="405"/>
      <c r="BV25" s="403">
        <v>8454</v>
      </c>
      <c r="BW25" s="404"/>
      <c r="BX25" s="404"/>
      <c r="BY25" s="404"/>
      <c r="BZ25" s="404"/>
      <c r="CA25" s="404"/>
      <c r="CB25" s="404"/>
      <c r="CC25" s="405"/>
      <c r="CD25" s="191"/>
      <c r="CE25" s="554"/>
      <c r="CF25" s="554"/>
      <c r="CG25" s="554"/>
      <c r="CH25" s="554"/>
      <c r="CI25" s="554"/>
      <c r="CJ25" s="554"/>
      <c r="CK25" s="554"/>
      <c r="CL25" s="554"/>
      <c r="CM25" s="554"/>
      <c r="CN25" s="554"/>
      <c r="CO25" s="554"/>
      <c r="CP25" s="554"/>
      <c r="CQ25" s="554"/>
      <c r="CR25" s="554"/>
      <c r="CS25" s="555"/>
      <c r="CT25" s="437"/>
      <c r="CU25" s="438"/>
      <c r="CV25" s="438"/>
      <c r="CW25" s="438"/>
      <c r="CX25" s="438"/>
      <c r="CY25" s="438"/>
      <c r="CZ25" s="438"/>
      <c r="DA25" s="439"/>
      <c r="DB25" s="437"/>
      <c r="DC25" s="438"/>
      <c r="DD25" s="438"/>
      <c r="DE25" s="438"/>
      <c r="DF25" s="438"/>
      <c r="DG25" s="438"/>
      <c r="DH25" s="438"/>
      <c r="DI25" s="439"/>
    </row>
    <row r="26" spans="1:113" ht="18.75" customHeight="1" x14ac:dyDescent="0.2">
      <c r="A26" s="178"/>
      <c r="B26" s="611"/>
      <c r="C26" s="587"/>
      <c r="D26" s="588"/>
      <c r="E26" s="490" t="s">
        <v>175</v>
      </c>
      <c r="F26" s="470"/>
      <c r="G26" s="470"/>
      <c r="H26" s="470"/>
      <c r="I26" s="470"/>
      <c r="J26" s="470"/>
      <c r="K26" s="471"/>
      <c r="L26" s="491">
        <v>1</v>
      </c>
      <c r="M26" s="492"/>
      <c r="N26" s="492"/>
      <c r="O26" s="492"/>
      <c r="P26" s="534"/>
      <c r="Q26" s="491">
        <v>5831</v>
      </c>
      <c r="R26" s="492"/>
      <c r="S26" s="492"/>
      <c r="T26" s="492"/>
      <c r="U26" s="492"/>
      <c r="V26" s="534"/>
      <c r="W26" s="586"/>
      <c r="X26" s="587"/>
      <c r="Y26" s="588"/>
      <c r="Z26" s="490" t="s">
        <v>176</v>
      </c>
      <c r="AA26" s="592"/>
      <c r="AB26" s="592"/>
      <c r="AC26" s="592"/>
      <c r="AD26" s="592"/>
      <c r="AE26" s="592"/>
      <c r="AF26" s="592"/>
      <c r="AG26" s="593"/>
      <c r="AH26" s="491" t="s">
        <v>127</v>
      </c>
      <c r="AI26" s="492"/>
      <c r="AJ26" s="492"/>
      <c r="AK26" s="492"/>
      <c r="AL26" s="534"/>
      <c r="AM26" s="491" t="s">
        <v>127</v>
      </c>
      <c r="AN26" s="492"/>
      <c r="AO26" s="492"/>
      <c r="AP26" s="492"/>
      <c r="AQ26" s="492"/>
      <c r="AR26" s="534"/>
      <c r="AS26" s="491" t="s">
        <v>136</v>
      </c>
      <c r="AT26" s="492"/>
      <c r="AU26" s="492"/>
      <c r="AV26" s="492"/>
      <c r="AW26" s="492"/>
      <c r="AX26" s="493"/>
      <c r="AY26" s="443" t="s">
        <v>177</v>
      </c>
      <c r="AZ26" s="444"/>
      <c r="BA26" s="444"/>
      <c r="BB26" s="444"/>
      <c r="BC26" s="444"/>
      <c r="BD26" s="444"/>
      <c r="BE26" s="444"/>
      <c r="BF26" s="444"/>
      <c r="BG26" s="444"/>
      <c r="BH26" s="444"/>
      <c r="BI26" s="444"/>
      <c r="BJ26" s="444"/>
      <c r="BK26" s="444"/>
      <c r="BL26" s="444"/>
      <c r="BM26" s="445"/>
      <c r="BN26" s="440" t="s">
        <v>136</v>
      </c>
      <c r="BO26" s="441"/>
      <c r="BP26" s="441"/>
      <c r="BQ26" s="441"/>
      <c r="BR26" s="441"/>
      <c r="BS26" s="441"/>
      <c r="BT26" s="441"/>
      <c r="BU26" s="442"/>
      <c r="BV26" s="440" t="s">
        <v>136</v>
      </c>
      <c r="BW26" s="441"/>
      <c r="BX26" s="441"/>
      <c r="BY26" s="441"/>
      <c r="BZ26" s="441"/>
      <c r="CA26" s="441"/>
      <c r="CB26" s="441"/>
      <c r="CC26" s="442"/>
      <c r="CD26" s="191"/>
      <c r="CE26" s="554"/>
      <c r="CF26" s="554"/>
      <c r="CG26" s="554"/>
      <c r="CH26" s="554"/>
      <c r="CI26" s="554"/>
      <c r="CJ26" s="554"/>
      <c r="CK26" s="554"/>
      <c r="CL26" s="554"/>
      <c r="CM26" s="554"/>
      <c r="CN26" s="554"/>
      <c r="CO26" s="554"/>
      <c r="CP26" s="554"/>
      <c r="CQ26" s="554"/>
      <c r="CR26" s="554"/>
      <c r="CS26" s="555"/>
      <c r="CT26" s="437"/>
      <c r="CU26" s="438"/>
      <c r="CV26" s="438"/>
      <c r="CW26" s="438"/>
      <c r="CX26" s="438"/>
      <c r="CY26" s="438"/>
      <c r="CZ26" s="438"/>
      <c r="DA26" s="439"/>
      <c r="DB26" s="437"/>
      <c r="DC26" s="438"/>
      <c r="DD26" s="438"/>
      <c r="DE26" s="438"/>
      <c r="DF26" s="438"/>
      <c r="DG26" s="438"/>
      <c r="DH26" s="438"/>
      <c r="DI26" s="439"/>
    </row>
    <row r="27" spans="1:113" ht="18.75" customHeight="1" thickBot="1" x14ac:dyDescent="0.25">
      <c r="A27" s="178"/>
      <c r="B27" s="611"/>
      <c r="C27" s="587"/>
      <c r="D27" s="588"/>
      <c r="E27" s="490" t="s">
        <v>178</v>
      </c>
      <c r="F27" s="470"/>
      <c r="G27" s="470"/>
      <c r="H27" s="470"/>
      <c r="I27" s="470"/>
      <c r="J27" s="470"/>
      <c r="K27" s="471"/>
      <c r="L27" s="491">
        <v>1</v>
      </c>
      <c r="M27" s="492"/>
      <c r="N27" s="492"/>
      <c r="O27" s="492"/>
      <c r="P27" s="534"/>
      <c r="Q27" s="491">
        <v>2980</v>
      </c>
      <c r="R27" s="492"/>
      <c r="S27" s="492"/>
      <c r="T27" s="492"/>
      <c r="U27" s="492"/>
      <c r="V27" s="534"/>
      <c r="W27" s="586"/>
      <c r="X27" s="587"/>
      <c r="Y27" s="588"/>
      <c r="Z27" s="490" t="s">
        <v>179</v>
      </c>
      <c r="AA27" s="470"/>
      <c r="AB27" s="470"/>
      <c r="AC27" s="470"/>
      <c r="AD27" s="470"/>
      <c r="AE27" s="470"/>
      <c r="AF27" s="470"/>
      <c r="AG27" s="471"/>
      <c r="AH27" s="491">
        <v>9</v>
      </c>
      <c r="AI27" s="492"/>
      <c r="AJ27" s="492"/>
      <c r="AK27" s="492"/>
      <c r="AL27" s="534"/>
      <c r="AM27" s="491">
        <v>22536</v>
      </c>
      <c r="AN27" s="492"/>
      <c r="AO27" s="492"/>
      <c r="AP27" s="492"/>
      <c r="AQ27" s="492"/>
      <c r="AR27" s="534"/>
      <c r="AS27" s="491">
        <v>2504</v>
      </c>
      <c r="AT27" s="492"/>
      <c r="AU27" s="492"/>
      <c r="AV27" s="492"/>
      <c r="AW27" s="492"/>
      <c r="AX27" s="493"/>
      <c r="AY27" s="535" t="s">
        <v>180</v>
      </c>
      <c r="AZ27" s="536"/>
      <c r="BA27" s="536"/>
      <c r="BB27" s="536"/>
      <c r="BC27" s="536"/>
      <c r="BD27" s="536"/>
      <c r="BE27" s="536"/>
      <c r="BF27" s="536"/>
      <c r="BG27" s="536"/>
      <c r="BH27" s="536"/>
      <c r="BI27" s="536"/>
      <c r="BJ27" s="536"/>
      <c r="BK27" s="536"/>
      <c r="BL27" s="536"/>
      <c r="BM27" s="537"/>
      <c r="BN27" s="559" t="s">
        <v>136</v>
      </c>
      <c r="BO27" s="560"/>
      <c r="BP27" s="560"/>
      <c r="BQ27" s="560"/>
      <c r="BR27" s="560"/>
      <c r="BS27" s="560"/>
      <c r="BT27" s="560"/>
      <c r="BU27" s="561"/>
      <c r="BV27" s="559" t="s">
        <v>136</v>
      </c>
      <c r="BW27" s="560"/>
      <c r="BX27" s="560"/>
      <c r="BY27" s="560"/>
      <c r="BZ27" s="560"/>
      <c r="CA27" s="560"/>
      <c r="CB27" s="560"/>
      <c r="CC27" s="561"/>
      <c r="CD27" s="193"/>
      <c r="CE27" s="554"/>
      <c r="CF27" s="554"/>
      <c r="CG27" s="554"/>
      <c r="CH27" s="554"/>
      <c r="CI27" s="554"/>
      <c r="CJ27" s="554"/>
      <c r="CK27" s="554"/>
      <c r="CL27" s="554"/>
      <c r="CM27" s="554"/>
      <c r="CN27" s="554"/>
      <c r="CO27" s="554"/>
      <c r="CP27" s="554"/>
      <c r="CQ27" s="554"/>
      <c r="CR27" s="554"/>
      <c r="CS27" s="555"/>
      <c r="CT27" s="437"/>
      <c r="CU27" s="438"/>
      <c r="CV27" s="438"/>
      <c r="CW27" s="438"/>
      <c r="CX27" s="438"/>
      <c r="CY27" s="438"/>
      <c r="CZ27" s="438"/>
      <c r="DA27" s="439"/>
      <c r="DB27" s="437"/>
      <c r="DC27" s="438"/>
      <c r="DD27" s="438"/>
      <c r="DE27" s="438"/>
      <c r="DF27" s="438"/>
      <c r="DG27" s="438"/>
      <c r="DH27" s="438"/>
      <c r="DI27" s="439"/>
    </row>
    <row r="28" spans="1:113" ht="18.75" customHeight="1" x14ac:dyDescent="0.2">
      <c r="A28" s="178"/>
      <c r="B28" s="611"/>
      <c r="C28" s="587"/>
      <c r="D28" s="588"/>
      <c r="E28" s="490" t="s">
        <v>181</v>
      </c>
      <c r="F28" s="470"/>
      <c r="G28" s="470"/>
      <c r="H28" s="470"/>
      <c r="I28" s="470"/>
      <c r="J28" s="470"/>
      <c r="K28" s="471"/>
      <c r="L28" s="491">
        <v>1</v>
      </c>
      <c r="M28" s="492"/>
      <c r="N28" s="492"/>
      <c r="O28" s="492"/>
      <c r="P28" s="534"/>
      <c r="Q28" s="491">
        <v>2580</v>
      </c>
      <c r="R28" s="492"/>
      <c r="S28" s="492"/>
      <c r="T28" s="492"/>
      <c r="U28" s="492"/>
      <c r="V28" s="534"/>
      <c r="W28" s="586"/>
      <c r="X28" s="587"/>
      <c r="Y28" s="588"/>
      <c r="Z28" s="490" t="s">
        <v>182</v>
      </c>
      <c r="AA28" s="470"/>
      <c r="AB28" s="470"/>
      <c r="AC28" s="470"/>
      <c r="AD28" s="470"/>
      <c r="AE28" s="470"/>
      <c r="AF28" s="470"/>
      <c r="AG28" s="471"/>
      <c r="AH28" s="491" t="s">
        <v>136</v>
      </c>
      <c r="AI28" s="492"/>
      <c r="AJ28" s="492"/>
      <c r="AK28" s="492"/>
      <c r="AL28" s="534"/>
      <c r="AM28" s="491" t="s">
        <v>136</v>
      </c>
      <c r="AN28" s="492"/>
      <c r="AO28" s="492"/>
      <c r="AP28" s="492"/>
      <c r="AQ28" s="492"/>
      <c r="AR28" s="534"/>
      <c r="AS28" s="491" t="s">
        <v>136</v>
      </c>
      <c r="AT28" s="492"/>
      <c r="AU28" s="492"/>
      <c r="AV28" s="492"/>
      <c r="AW28" s="492"/>
      <c r="AX28" s="493"/>
      <c r="AY28" s="594" t="s">
        <v>183</v>
      </c>
      <c r="AZ28" s="595"/>
      <c r="BA28" s="595"/>
      <c r="BB28" s="596"/>
      <c r="BC28" s="400" t="s">
        <v>48</v>
      </c>
      <c r="BD28" s="401"/>
      <c r="BE28" s="401"/>
      <c r="BF28" s="401"/>
      <c r="BG28" s="401"/>
      <c r="BH28" s="401"/>
      <c r="BI28" s="401"/>
      <c r="BJ28" s="401"/>
      <c r="BK28" s="401"/>
      <c r="BL28" s="401"/>
      <c r="BM28" s="402"/>
      <c r="BN28" s="403">
        <v>857070</v>
      </c>
      <c r="BO28" s="404"/>
      <c r="BP28" s="404"/>
      <c r="BQ28" s="404"/>
      <c r="BR28" s="404"/>
      <c r="BS28" s="404"/>
      <c r="BT28" s="404"/>
      <c r="BU28" s="405"/>
      <c r="BV28" s="403">
        <v>356953</v>
      </c>
      <c r="BW28" s="404"/>
      <c r="BX28" s="404"/>
      <c r="BY28" s="404"/>
      <c r="BZ28" s="404"/>
      <c r="CA28" s="404"/>
      <c r="CB28" s="404"/>
      <c r="CC28" s="405"/>
      <c r="CD28" s="191"/>
      <c r="CE28" s="554"/>
      <c r="CF28" s="554"/>
      <c r="CG28" s="554"/>
      <c r="CH28" s="554"/>
      <c r="CI28" s="554"/>
      <c r="CJ28" s="554"/>
      <c r="CK28" s="554"/>
      <c r="CL28" s="554"/>
      <c r="CM28" s="554"/>
      <c r="CN28" s="554"/>
      <c r="CO28" s="554"/>
      <c r="CP28" s="554"/>
      <c r="CQ28" s="554"/>
      <c r="CR28" s="554"/>
      <c r="CS28" s="555"/>
      <c r="CT28" s="437"/>
      <c r="CU28" s="438"/>
      <c r="CV28" s="438"/>
      <c r="CW28" s="438"/>
      <c r="CX28" s="438"/>
      <c r="CY28" s="438"/>
      <c r="CZ28" s="438"/>
      <c r="DA28" s="439"/>
      <c r="DB28" s="437"/>
      <c r="DC28" s="438"/>
      <c r="DD28" s="438"/>
      <c r="DE28" s="438"/>
      <c r="DF28" s="438"/>
      <c r="DG28" s="438"/>
      <c r="DH28" s="438"/>
      <c r="DI28" s="439"/>
    </row>
    <row r="29" spans="1:113" ht="18.75" customHeight="1" x14ac:dyDescent="0.2">
      <c r="A29" s="178"/>
      <c r="B29" s="611"/>
      <c r="C29" s="587"/>
      <c r="D29" s="588"/>
      <c r="E29" s="490" t="s">
        <v>184</v>
      </c>
      <c r="F29" s="470"/>
      <c r="G29" s="470"/>
      <c r="H29" s="470"/>
      <c r="I29" s="470"/>
      <c r="J29" s="470"/>
      <c r="K29" s="471"/>
      <c r="L29" s="491">
        <v>8</v>
      </c>
      <c r="M29" s="492"/>
      <c r="N29" s="492"/>
      <c r="O29" s="492"/>
      <c r="P29" s="534"/>
      <c r="Q29" s="491">
        <v>2210</v>
      </c>
      <c r="R29" s="492"/>
      <c r="S29" s="492"/>
      <c r="T29" s="492"/>
      <c r="U29" s="492"/>
      <c r="V29" s="534"/>
      <c r="W29" s="589"/>
      <c r="X29" s="590"/>
      <c r="Y29" s="591"/>
      <c r="Z29" s="490" t="s">
        <v>185</v>
      </c>
      <c r="AA29" s="470"/>
      <c r="AB29" s="470"/>
      <c r="AC29" s="470"/>
      <c r="AD29" s="470"/>
      <c r="AE29" s="470"/>
      <c r="AF29" s="470"/>
      <c r="AG29" s="471"/>
      <c r="AH29" s="491">
        <v>68</v>
      </c>
      <c r="AI29" s="492"/>
      <c r="AJ29" s="492"/>
      <c r="AK29" s="492"/>
      <c r="AL29" s="534"/>
      <c r="AM29" s="491">
        <v>217413</v>
      </c>
      <c r="AN29" s="492"/>
      <c r="AO29" s="492"/>
      <c r="AP29" s="492"/>
      <c r="AQ29" s="492"/>
      <c r="AR29" s="534"/>
      <c r="AS29" s="491">
        <v>3197</v>
      </c>
      <c r="AT29" s="492"/>
      <c r="AU29" s="492"/>
      <c r="AV29" s="492"/>
      <c r="AW29" s="492"/>
      <c r="AX29" s="493"/>
      <c r="AY29" s="597"/>
      <c r="AZ29" s="598"/>
      <c r="BA29" s="598"/>
      <c r="BB29" s="599"/>
      <c r="BC29" s="474" t="s">
        <v>186</v>
      </c>
      <c r="BD29" s="475"/>
      <c r="BE29" s="475"/>
      <c r="BF29" s="475"/>
      <c r="BG29" s="475"/>
      <c r="BH29" s="475"/>
      <c r="BI29" s="475"/>
      <c r="BJ29" s="475"/>
      <c r="BK29" s="475"/>
      <c r="BL29" s="475"/>
      <c r="BM29" s="476"/>
      <c r="BN29" s="440">
        <v>132801</v>
      </c>
      <c r="BO29" s="441"/>
      <c r="BP29" s="441"/>
      <c r="BQ29" s="441"/>
      <c r="BR29" s="441"/>
      <c r="BS29" s="441"/>
      <c r="BT29" s="441"/>
      <c r="BU29" s="442"/>
      <c r="BV29" s="440">
        <v>2800</v>
      </c>
      <c r="BW29" s="441"/>
      <c r="BX29" s="441"/>
      <c r="BY29" s="441"/>
      <c r="BZ29" s="441"/>
      <c r="CA29" s="441"/>
      <c r="CB29" s="441"/>
      <c r="CC29" s="442"/>
      <c r="CD29" s="193"/>
      <c r="CE29" s="554"/>
      <c r="CF29" s="554"/>
      <c r="CG29" s="554"/>
      <c r="CH29" s="554"/>
      <c r="CI29" s="554"/>
      <c r="CJ29" s="554"/>
      <c r="CK29" s="554"/>
      <c r="CL29" s="554"/>
      <c r="CM29" s="554"/>
      <c r="CN29" s="554"/>
      <c r="CO29" s="554"/>
      <c r="CP29" s="554"/>
      <c r="CQ29" s="554"/>
      <c r="CR29" s="554"/>
      <c r="CS29" s="555"/>
      <c r="CT29" s="437"/>
      <c r="CU29" s="438"/>
      <c r="CV29" s="438"/>
      <c r="CW29" s="438"/>
      <c r="CX29" s="438"/>
      <c r="CY29" s="438"/>
      <c r="CZ29" s="438"/>
      <c r="DA29" s="439"/>
      <c r="DB29" s="437"/>
      <c r="DC29" s="438"/>
      <c r="DD29" s="438"/>
      <c r="DE29" s="438"/>
      <c r="DF29" s="438"/>
      <c r="DG29" s="438"/>
      <c r="DH29" s="438"/>
      <c r="DI29" s="439"/>
    </row>
    <row r="30" spans="1:113" ht="18.75" customHeight="1" thickBot="1" x14ac:dyDescent="0.25">
      <c r="A30" s="178"/>
      <c r="B30" s="612"/>
      <c r="C30" s="613"/>
      <c r="D30" s="614"/>
      <c r="E30" s="494"/>
      <c r="F30" s="495"/>
      <c r="G30" s="495"/>
      <c r="H30" s="495"/>
      <c r="I30" s="495"/>
      <c r="J30" s="495"/>
      <c r="K30" s="496"/>
      <c r="L30" s="604"/>
      <c r="M30" s="605"/>
      <c r="N30" s="605"/>
      <c r="O30" s="605"/>
      <c r="P30" s="606"/>
      <c r="Q30" s="604"/>
      <c r="R30" s="605"/>
      <c r="S30" s="605"/>
      <c r="T30" s="605"/>
      <c r="U30" s="605"/>
      <c r="V30" s="606"/>
      <c r="W30" s="607" t="s">
        <v>187</v>
      </c>
      <c r="X30" s="608"/>
      <c r="Y30" s="608"/>
      <c r="Z30" s="608"/>
      <c r="AA30" s="608"/>
      <c r="AB30" s="608"/>
      <c r="AC30" s="608"/>
      <c r="AD30" s="608"/>
      <c r="AE30" s="608"/>
      <c r="AF30" s="608"/>
      <c r="AG30" s="609"/>
      <c r="AH30" s="567">
        <v>96.3</v>
      </c>
      <c r="AI30" s="568"/>
      <c r="AJ30" s="568"/>
      <c r="AK30" s="568"/>
      <c r="AL30" s="568"/>
      <c r="AM30" s="568"/>
      <c r="AN30" s="568"/>
      <c r="AO30" s="568"/>
      <c r="AP30" s="568"/>
      <c r="AQ30" s="568"/>
      <c r="AR30" s="568"/>
      <c r="AS30" s="568"/>
      <c r="AT30" s="568"/>
      <c r="AU30" s="568"/>
      <c r="AV30" s="568"/>
      <c r="AW30" s="568"/>
      <c r="AX30" s="570"/>
      <c r="AY30" s="600"/>
      <c r="AZ30" s="601"/>
      <c r="BA30" s="601"/>
      <c r="BB30" s="602"/>
      <c r="BC30" s="556" t="s">
        <v>50</v>
      </c>
      <c r="BD30" s="557"/>
      <c r="BE30" s="557"/>
      <c r="BF30" s="557"/>
      <c r="BG30" s="557"/>
      <c r="BH30" s="557"/>
      <c r="BI30" s="557"/>
      <c r="BJ30" s="557"/>
      <c r="BK30" s="557"/>
      <c r="BL30" s="557"/>
      <c r="BM30" s="558"/>
      <c r="BN30" s="559">
        <v>590843</v>
      </c>
      <c r="BO30" s="560"/>
      <c r="BP30" s="560"/>
      <c r="BQ30" s="560"/>
      <c r="BR30" s="560"/>
      <c r="BS30" s="560"/>
      <c r="BT30" s="560"/>
      <c r="BU30" s="561"/>
      <c r="BV30" s="559">
        <v>852330</v>
      </c>
      <c r="BW30" s="560"/>
      <c r="BX30" s="560"/>
      <c r="BY30" s="560"/>
      <c r="BZ30" s="560"/>
      <c r="CA30" s="560"/>
      <c r="CB30" s="560"/>
      <c r="CC30" s="561"/>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8"/>
      <c r="B31" s="200"/>
      <c r="DI31" s="201"/>
    </row>
    <row r="32" spans="1:113" ht="13.5" customHeight="1" x14ac:dyDescent="0.2">
      <c r="A32" s="178"/>
      <c r="B32" s="202"/>
      <c r="C32" s="603" t="s">
        <v>188</v>
      </c>
      <c r="D32" s="603"/>
      <c r="E32" s="603"/>
      <c r="F32" s="603"/>
      <c r="G32" s="603"/>
      <c r="H32" s="603"/>
      <c r="I32" s="603"/>
      <c r="J32" s="603"/>
      <c r="K32" s="603"/>
      <c r="L32" s="603"/>
      <c r="M32" s="603"/>
      <c r="N32" s="603"/>
      <c r="O32" s="603"/>
      <c r="P32" s="603"/>
      <c r="Q32" s="603"/>
      <c r="R32" s="603"/>
      <c r="S32" s="603"/>
      <c r="U32" s="444" t="s">
        <v>189</v>
      </c>
      <c r="V32" s="444"/>
      <c r="W32" s="444"/>
      <c r="X32" s="444"/>
      <c r="Y32" s="444"/>
      <c r="Z32" s="444"/>
      <c r="AA32" s="444"/>
      <c r="AB32" s="444"/>
      <c r="AC32" s="444"/>
      <c r="AD32" s="444"/>
      <c r="AE32" s="444"/>
      <c r="AF32" s="444"/>
      <c r="AG32" s="444"/>
      <c r="AH32" s="444"/>
      <c r="AI32" s="444"/>
      <c r="AJ32" s="444"/>
      <c r="AK32" s="444"/>
      <c r="AM32" s="444" t="s">
        <v>190</v>
      </c>
      <c r="AN32" s="444"/>
      <c r="AO32" s="444"/>
      <c r="AP32" s="444"/>
      <c r="AQ32" s="444"/>
      <c r="AR32" s="444"/>
      <c r="AS32" s="444"/>
      <c r="AT32" s="444"/>
      <c r="AU32" s="444"/>
      <c r="AV32" s="444"/>
      <c r="AW32" s="444"/>
      <c r="AX32" s="444"/>
      <c r="AY32" s="444"/>
      <c r="AZ32" s="444"/>
      <c r="BA32" s="444"/>
      <c r="BB32" s="444"/>
      <c r="BC32" s="444"/>
      <c r="BE32" s="444" t="s">
        <v>191</v>
      </c>
      <c r="BF32" s="444"/>
      <c r="BG32" s="444"/>
      <c r="BH32" s="444"/>
      <c r="BI32" s="444"/>
      <c r="BJ32" s="444"/>
      <c r="BK32" s="444"/>
      <c r="BL32" s="444"/>
      <c r="BM32" s="444"/>
      <c r="BN32" s="444"/>
      <c r="BO32" s="444"/>
      <c r="BP32" s="444"/>
      <c r="BQ32" s="444"/>
      <c r="BR32" s="444"/>
      <c r="BS32" s="444"/>
      <c r="BT32" s="444"/>
      <c r="BU32" s="444"/>
      <c r="BW32" s="444" t="s">
        <v>192</v>
      </c>
      <c r="BX32" s="444"/>
      <c r="BY32" s="444"/>
      <c r="BZ32" s="444"/>
      <c r="CA32" s="444"/>
      <c r="CB32" s="444"/>
      <c r="CC32" s="444"/>
      <c r="CD32" s="444"/>
      <c r="CE32" s="444"/>
      <c r="CF32" s="444"/>
      <c r="CG32" s="444"/>
      <c r="CH32" s="444"/>
      <c r="CI32" s="444"/>
      <c r="CJ32" s="444"/>
      <c r="CK32" s="444"/>
      <c r="CL32" s="444"/>
      <c r="CM32" s="444"/>
      <c r="CO32" s="444" t="s">
        <v>193</v>
      </c>
      <c r="CP32" s="444"/>
      <c r="CQ32" s="444"/>
      <c r="CR32" s="444"/>
      <c r="CS32" s="444"/>
      <c r="CT32" s="444"/>
      <c r="CU32" s="444"/>
      <c r="CV32" s="444"/>
      <c r="CW32" s="444"/>
      <c r="CX32" s="444"/>
      <c r="CY32" s="444"/>
      <c r="CZ32" s="444"/>
      <c r="DA32" s="444"/>
      <c r="DB32" s="444"/>
      <c r="DC32" s="444"/>
      <c r="DD32" s="444"/>
      <c r="DE32" s="444"/>
      <c r="DI32" s="201"/>
    </row>
    <row r="33" spans="1:113" ht="13.5" customHeight="1" x14ac:dyDescent="0.2">
      <c r="A33" s="178"/>
      <c r="B33" s="202"/>
      <c r="C33" s="464" t="s">
        <v>194</v>
      </c>
      <c r="D33" s="464"/>
      <c r="E33" s="429" t="s">
        <v>195</v>
      </c>
      <c r="F33" s="429"/>
      <c r="G33" s="429"/>
      <c r="H33" s="429"/>
      <c r="I33" s="429"/>
      <c r="J33" s="429"/>
      <c r="K33" s="429"/>
      <c r="L33" s="429"/>
      <c r="M33" s="429"/>
      <c r="N33" s="429"/>
      <c r="O33" s="429"/>
      <c r="P33" s="429"/>
      <c r="Q33" s="429"/>
      <c r="R33" s="429"/>
      <c r="S33" s="429"/>
      <c r="T33" s="203"/>
      <c r="U33" s="464" t="s">
        <v>196</v>
      </c>
      <c r="V33" s="464"/>
      <c r="W33" s="429" t="s">
        <v>195</v>
      </c>
      <c r="X33" s="429"/>
      <c r="Y33" s="429"/>
      <c r="Z33" s="429"/>
      <c r="AA33" s="429"/>
      <c r="AB33" s="429"/>
      <c r="AC33" s="429"/>
      <c r="AD33" s="429"/>
      <c r="AE33" s="429"/>
      <c r="AF33" s="429"/>
      <c r="AG33" s="429"/>
      <c r="AH33" s="429"/>
      <c r="AI33" s="429"/>
      <c r="AJ33" s="429"/>
      <c r="AK33" s="429"/>
      <c r="AL33" s="203"/>
      <c r="AM33" s="464" t="s">
        <v>194</v>
      </c>
      <c r="AN33" s="464"/>
      <c r="AO33" s="429" t="s">
        <v>195</v>
      </c>
      <c r="AP33" s="429"/>
      <c r="AQ33" s="429"/>
      <c r="AR33" s="429"/>
      <c r="AS33" s="429"/>
      <c r="AT33" s="429"/>
      <c r="AU33" s="429"/>
      <c r="AV33" s="429"/>
      <c r="AW33" s="429"/>
      <c r="AX33" s="429"/>
      <c r="AY33" s="429"/>
      <c r="AZ33" s="429"/>
      <c r="BA33" s="429"/>
      <c r="BB33" s="429"/>
      <c r="BC33" s="429"/>
      <c r="BD33" s="204"/>
      <c r="BE33" s="429" t="s">
        <v>197</v>
      </c>
      <c r="BF33" s="429"/>
      <c r="BG33" s="429" t="s">
        <v>198</v>
      </c>
      <c r="BH33" s="429"/>
      <c r="BI33" s="429"/>
      <c r="BJ33" s="429"/>
      <c r="BK33" s="429"/>
      <c r="BL33" s="429"/>
      <c r="BM33" s="429"/>
      <c r="BN33" s="429"/>
      <c r="BO33" s="429"/>
      <c r="BP33" s="429"/>
      <c r="BQ33" s="429"/>
      <c r="BR33" s="429"/>
      <c r="BS33" s="429"/>
      <c r="BT33" s="429"/>
      <c r="BU33" s="429"/>
      <c r="BV33" s="204"/>
      <c r="BW33" s="464" t="s">
        <v>197</v>
      </c>
      <c r="BX33" s="464"/>
      <c r="BY33" s="429" t="s">
        <v>199</v>
      </c>
      <c r="BZ33" s="429"/>
      <c r="CA33" s="429"/>
      <c r="CB33" s="429"/>
      <c r="CC33" s="429"/>
      <c r="CD33" s="429"/>
      <c r="CE33" s="429"/>
      <c r="CF33" s="429"/>
      <c r="CG33" s="429"/>
      <c r="CH33" s="429"/>
      <c r="CI33" s="429"/>
      <c r="CJ33" s="429"/>
      <c r="CK33" s="429"/>
      <c r="CL33" s="429"/>
      <c r="CM33" s="429"/>
      <c r="CN33" s="203"/>
      <c r="CO33" s="464" t="s">
        <v>194</v>
      </c>
      <c r="CP33" s="464"/>
      <c r="CQ33" s="429" t="s">
        <v>200</v>
      </c>
      <c r="CR33" s="429"/>
      <c r="CS33" s="429"/>
      <c r="CT33" s="429"/>
      <c r="CU33" s="429"/>
      <c r="CV33" s="429"/>
      <c r="CW33" s="429"/>
      <c r="CX33" s="429"/>
      <c r="CY33" s="429"/>
      <c r="CZ33" s="429"/>
      <c r="DA33" s="429"/>
      <c r="DB33" s="429"/>
      <c r="DC33" s="429"/>
      <c r="DD33" s="429"/>
      <c r="DE33" s="429"/>
      <c r="DF33" s="203"/>
      <c r="DG33" s="629" t="s">
        <v>201</v>
      </c>
      <c r="DH33" s="629"/>
      <c r="DI33" s="205"/>
    </row>
    <row r="34" spans="1:113" ht="32.25" customHeight="1" x14ac:dyDescent="0.2">
      <c r="A34" s="178"/>
      <c r="B34" s="202"/>
      <c r="C34" s="630">
        <f>IF(E34="","",1)</f>
        <v>1</v>
      </c>
      <c r="D34" s="630"/>
      <c r="E34" s="631" t="str">
        <f>IF('各会計、関係団体の財政状況及び健全化判断比率'!B7="","",'各会計、関係団体の財政状況及び健全化判断比率'!B7)</f>
        <v>一般会計</v>
      </c>
      <c r="F34" s="631"/>
      <c r="G34" s="631"/>
      <c r="H34" s="631"/>
      <c r="I34" s="631"/>
      <c r="J34" s="631"/>
      <c r="K34" s="631"/>
      <c r="L34" s="631"/>
      <c r="M34" s="631"/>
      <c r="N34" s="631"/>
      <c r="O34" s="631"/>
      <c r="P34" s="631"/>
      <c r="Q34" s="631"/>
      <c r="R34" s="631"/>
      <c r="S34" s="631"/>
      <c r="T34" s="178"/>
      <c r="U34" s="630">
        <f>IF(W34="","",MAX(C34:D43)+1)</f>
        <v>4</v>
      </c>
      <c r="V34" s="630"/>
      <c r="W34" s="631" t="str">
        <f>IF('各会計、関係団体の財政状況及び健全化判断比率'!B28="","",'各会計、関係団体の財政状況及び健全化判断比率'!B28)</f>
        <v>国民健康保険特別会計</v>
      </c>
      <c r="X34" s="631"/>
      <c r="Y34" s="631"/>
      <c r="Z34" s="631"/>
      <c r="AA34" s="631"/>
      <c r="AB34" s="631"/>
      <c r="AC34" s="631"/>
      <c r="AD34" s="631"/>
      <c r="AE34" s="631"/>
      <c r="AF34" s="631"/>
      <c r="AG34" s="631"/>
      <c r="AH34" s="631"/>
      <c r="AI34" s="631"/>
      <c r="AJ34" s="631"/>
      <c r="AK34" s="631"/>
      <c r="AL34" s="178"/>
      <c r="AM34" s="630" t="str">
        <f>IF(AO34="","",MAX(C34:D43,U34:V43)+1)</f>
        <v/>
      </c>
      <c r="AN34" s="630"/>
      <c r="AO34" s="631"/>
      <c r="AP34" s="631"/>
      <c r="AQ34" s="631"/>
      <c r="AR34" s="631"/>
      <c r="AS34" s="631"/>
      <c r="AT34" s="631"/>
      <c r="AU34" s="631"/>
      <c r="AV34" s="631"/>
      <c r="AW34" s="631"/>
      <c r="AX34" s="631"/>
      <c r="AY34" s="631"/>
      <c r="AZ34" s="631"/>
      <c r="BA34" s="631"/>
      <c r="BB34" s="631"/>
      <c r="BC34" s="631"/>
      <c r="BD34" s="178"/>
      <c r="BE34" s="630">
        <f>IF(BG34="","",MAX(C34:D43,U34:V43,AM34:AN43)+1)</f>
        <v>7</v>
      </c>
      <c r="BF34" s="630"/>
      <c r="BG34" s="631" t="str">
        <f>IF('各会計、関係団体の財政状況及び健全化判断比率'!B31="","",'各会計、関係団体の財政状況及び健全化判断比率'!B31)</f>
        <v>簡易水道特別会計</v>
      </c>
      <c r="BH34" s="631"/>
      <c r="BI34" s="631"/>
      <c r="BJ34" s="631"/>
      <c r="BK34" s="631"/>
      <c r="BL34" s="631"/>
      <c r="BM34" s="631"/>
      <c r="BN34" s="631"/>
      <c r="BO34" s="631"/>
      <c r="BP34" s="631"/>
      <c r="BQ34" s="631"/>
      <c r="BR34" s="631"/>
      <c r="BS34" s="631"/>
      <c r="BT34" s="631"/>
      <c r="BU34" s="631"/>
      <c r="BV34" s="178"/>
      <c r="BW34" s="630">
        <f>IF(BY34="","",MAX(C34:D43,U34:V43,AM34:AN43,BE34:BF43)+1)</f>
        <v>12</v>
      </c>
      <c r="BX34" s="630"/>
      <c r="BY34" s="631" t="str">
        <f>IF('各会計、関係団体の財政状況及び健全化判断比率'!B68="","",'各会計、関係団体の財政状況及び健全化判断比率'!B68)</f>
        <v>会津地方広域市町村圏整備組合一般会計</v>
      </c>
      <c r="BZ34" s="631"/>
      <c r="CA34" s="631"/>
      <c r="CB34" s="631"/>
      <c r="CC34" s="631"/>
      <c r="CD34" s="631"/>
      <c r="CE34" s="631"/>
      <c r="CF34" s="631"/>
      <c r="CG34" s="631"/>
      <c r="CH34" s="631"/>
      <c r="CI34" s="631"/>
      <c r="CJ34" s="631"/>
      <c r="CK34" s="631"/>
      <c r="CL34" s="631"/>
      <c r="CM34" s="631"/>
      <c r="CN34" s="178"/>
      <c r="CO34" s="630">
        <f>IF(CQ34="","",MAX(C34:D43,U34:V43,AM34:AN43,BE34:BF43,BW34:BX43)+1)</f>
        <v>22</v>
      </c>
      <c r="CP34" s="630"/>
      <c r="CQ34" s="631" t="str">
        <f>IF('各会計、関係団体の財政状況及び健全化判断比率'!BS7="","",'各会計、関係団体の財政状況及び健全化判断比率'!BS7)</f>
        <v>磐梯清水平開発 株式会社</v>
      </c>
      <c r="CR34" s="631"/>
      <c r="CS34" s="631"/>
      <c r="CT34" s="631"/>
      <c r="CU34" s="631"/>
      <c r="CV34" s="631"/>
      <c r="CW34" s="631"/>
      <c r="CX34" s="631"/>
      <c r="CY34" s="631"/>
      <c r="CZ34" s="631"/>
      <c r="DA34" s="631"/>
      <c r="DB34" s="631"/>
      <c r="DC34" s="631"/>
      <c r="DD34" s="631"/>
      <c r="DE34" s="631"/>
      <c r="DG34" s="632" t="str">
        <f>IF('各会計、関係団体の財政状況及び健全化判断比率'!BR7="","",'各会計、関係団体の財政状況及び健全化判断比率'!BR7)</f>
        <v/>
      </c>
      <c r="DH34" s="632"/>
      <c r="DI34" s="205"/>
    </row>
    <row r="35" spans="1:113" ht="32.25" customHeight="1" x14ac:dyDescent="0.2">
      <c r="A35" s="178"/>
      <c r="B35" s="202"/>
      <c r="C35" s="630">
        <f>IF(E35="","",C34+1)</f>
        <v>2</v>
      </c>
      <c r="D35" s="630"/>
      <c r="E35" s="631" t="str">
        <f>IF('各会計、関係団体の財政状況及び健全化判断比率'!B8="","",'各会計、関係団体の財政状況及び健全化判断比率'!B8)</f>
        <v>公団分収造林特別会計</v>
      </c>
      <c r="F35" s="631"/>
      <c r="G35" s="631"/>
      <c r="H35" s="631"/>
      <c r="I35" s="631"/>
      <c r="J35" s="631"/>
      <c r="K35" s="631"/>
      <c r="L35" s="631"/>
      <c r="M35" s="631"/>
      <c r="N35" s="631"/>
      <c r="O35" s="631"/>
      <c r="P35" s="631"/>
      <c r="Q35" s="631"/>
      <c r="R35" s="631"/>
      <c r="S35" s="631"/>
      <c r="T35" s="178"/>
      <c r="U35" s="630">
        <f>IF(W35="","",U34+1)</f>
        <v>5</v>
      </c>
      <c r="V35" s="630"/>
      <c r="W35" s="631" t="str">
        <f>IF('各会計、関係団体の財政状況及び健全化判断比率'!B29="","",'各会計、関係団体の財政状況及び健全化判断比率'!B29)</f>
        <v>介護保険特別会計</v>
      </c>
      <c r="X35" s="631"/>
      <c r="Y35" s="631"/>
      <c r="Z35" s="631"/>
      <c r="AA35" s="631"/>
      <c r="AB35" s="631"/>
      <c r="AC35" s="631"/>
      <c r="AD35" s="631"/>
      <c r="AE35" s="631"/>
      <c r="AF35" s="631"/>
      <c r="AG35" s="631"/>
      <c r="AH35" s="631"/>
      <c r="AI35" s="631"/>
      <c r="AJ35" s="631"/>
      <c r="AK35" s="631"/>
      <c r="AL35" s="178"/>
      <c r="AM35" s="630" t="str">
        <f t="shared" ref="AM35:AM43" si="0">IF(AO35="","",AM34+1)</f>
        <v/>
      </c>
      <c r="AN35" s="630"/>
      <c r="AO35" s="631"/>
      <c r="AP35" s="631"/>
      <c r="AQ35" s="631"/>
      <c r="AR35" s="631"/>
      <c r="AS35" s="631"/>
      <c r="AT35" s="631"/>
      <c r="AU35" s="631"/>
      <c r="AV35" s="631"/>
      <c r="AW35" s="631"/>
      <c r="AX35" s="631"/>
      <c r="AY35" s="631"/>
      <c r="AZ35" s="631"/>
      <c r="BA35" s="631"/>
      <c r="BB35" s="631"/>
      <c r="BC35" s="631"/>
      <c r="BD35" s="178"/>
      <c r="BE35" s="630">
        <f t="shared" ref="BE35:BE43" si="1">IF(BG35="","",BE34+1)</f>
        <v>8</v>
      </c>
      <c r="BF35" s="630"/>
      <c r="BG35" s="631" t="str">
        <f>IF('各会計、関係団体の財政状況及び健全化判断比率'!B32="","",'各会計、関係団体の財政状況及び健全化判断比率'!B32)</f>
        <v>公共下水道特別会計</v>
      </c>
      <c r="BH35" s="631"/>
      <c r="BI35" s="631"/>
      <c r="BJ35" s="631"/>
      <c r="BK35" s="631"/>
      <c r="BL35" s="631"/>
      <c r="BM35" s="631"/>
      <c r="BN35" s="631"/>
      <c r="BO35" s="631"/>
      <c r="BP35" s="631"/>
      <c r="BQ35" s="631"/>
      <c r="BR35" s="631"/>
      <c r="BS35" s="631"/>
      <c r="BT35" s="631"/>
      <c r="BU35" s="631"/>
      <c r="BV35" s="178"/>
      <c r="BW35" s="630">
        <f t="shared" ref="BW35:BW43" si="2">IF(BY35="","",BW34+1)</f>
        <v>13</v>
      </c>
      <c r="BX35" s="630"/>
      <c r="BY35" s="631" t="str">
        <f>IF('各会計、関係団体の財政状況及び健全化判断比率'!B69="","",'各会計、関係団体の財政状況及び健全化判断比率'!B69)</f>
        <v>会津若松地方広域市町村圏整備組合 水道用水供給事業会計</v>
      </c>
      <c r="BZ35" s="631"/>
      <c r="CA35" s="631"/>
      <c r="CB35" s="631"/>
      <c r="CC35" s="631"/>
      <c r="CD35" s="631"/>
      <c r="CE35" s="631"/>
      <c r="CF35" s="631"/>
      <c r="CG35" s="631"/>
      <c r="CH35" s="631"/>
      <c r="CI35" s="631"/>
      <c r="CJ35" s="631"/>
      <c r="CK35" s="631"/>
      <c r="CL35" s="631"/>
      <c r="CM35" s="631"/>
      <c r="CN35" s="178"/>
      <c r="CO35" s="630">
        <f t="shared" ref="CO35:CO43" si="3">IF(CQ35="","",CO34+1)</f>
        <v>23</v>
      </c>
      <c r="CP35" s="630"/>
      <c r="CQ35" s="631" t="str">
        <f>IF('各会計、関係団体の財政状況及び健全化判断比率'!BS8="","",'各会計、関係団体の財政状況及び健全化判断比率'!BS8)</f>
        <v>株式会社 会津嶺の里</v>
      </c>
      <c r="CR35" s="631"/>
      <c r="CS35" s="631"/>
      <c r="CT35" s="631"/>
      <c r="CU35" s="631"/>
      <c r="CV35" s="631"/>
      <c r="CW35" s="631"/>
      <c r="CX35" s="631"/>
      <c r="CY35" s="631"/>
      <c r="CZ35" s="631"/>
      <c r="DA35" s="631"/>
      <c r="DB35" s="631"/>
      <c r="DC35" s="631"/>
      <c r="DD35" s="631"/>
      <c r="DE35" s="631"/>
      <c r="DG35" s="632" t="str">
        <f>IF('各会計、関係団体の財政状況及び健全化判断比率'!BR8="","",'各会計、関係団体の財政状況及び健全化判断比率'!BR8)</f>
        <v/>
      </c>
      <c r="DH35" s="632"/>
      <c r="DI35" s="205"/>
    </row>
    <row r="36" spans="1:113" ht="32.25" customHeight="1" x14ac:dyDescent="0.2">
      <c r="A36" s="178"/>
      <c r="B36" s="202"/>
      <c r="C36" s="630">
        <f>IF(E36="","",C35+1)</f>
        <v>3</v>
      </c>
      <c r="D36" s="630"/>
      <c r="E36" s="631" t="str">
        <f>IF('各会計、関係団体の財政状況及び健全化判断比率'!B9="","",'各会計、関係団体の財政状況及び健全化判断比率'!B9)</f>
        <v>七ツ森地区下水道事業特別会計</v>
      </c>
      <c r="F36" s="631"/>
      <c r="G36" s="631"/>
      <c r="H36" s="631"/>
      <c r="I36" s="631"/>
      <c r="J36" s="631"/>
      <c r="K36" s="631"/>
      <c r="L36" s="631"/>
      <c r="M36" s="631"/>
      <c r="N36" s="631"/>
      <c r="O36" s="631"/>
      <c r="P36" s="631"/>
      <c r="Q36" s="631"/>
      <c r="R36" s="631"/>
      <c r="S36" s="631"/>
      <c r="T36" s="178"/>
      <c r="U36" s="630">
        <f t="shared" ref="U36:U43" si="4">IF(W36="","",U35+1)</f>
        <v>6</v>
      </c>
      <c r="V36" s="630"/>
      <c r="W36" s="631" t="str">
        <f>IF('各会計、関係団体の財政状況及び健全化判断比率'!B30="","",'各会計、関係団体の財政状況及び健全化判断比率'!B30)</f>
        <v>後期高齢者医療特別会計</v>
      </c>
      <c r="X36" s="631"/>
      <c r="Y36" s="631"/>
      <c r="Z36" s="631"/>
      <c r="AA36" s="631"/>
      <c r="AB36" s="631"/>
      <c r="AC36" s="631"/>
      <c r="AD36" s="631"/>
      <c r="AE36" s="631"/>
      <c r="AF36" s="631"/>
      <c r="AG36" s="631"/>
      <c r="AH36" s="631"/>
      <c r="AI36" s="631"/>
      <c r="AJ36" s="631"/>
      <c r="AK36" s="631"/>
      <c r="AL36" s="178"/>
      <c r="AM36" s="630" t="str">
        <f t="shared" si="0"/>
        <v/>
      </c>
      <c r="AN36" s="630"/>
      <c r="AO36" s="631"/>
      <c r="AP36" s="631"/>
      <c r="AQ36" s="631"/>
      <c r="AR36" s="631"/>
      <c r="AS36" s="631"/>
      <c r="AT36" s="631"/>
      <c r="AU36" s="631"/>
      <c r="AV36" s="631"/>
      <c r="AW36" s="631"/>
      <c r="AX36" s="631"/>
      <c r="AY36" s="631"/>
      <c r="AZ36" s="631"/>
      <c r="BA36" s="631"/>
      <c r="BB36" s="631"/>
      <c r="BC36" s="631"/>
      <c r="BD36" s="178"/>
      <c r="BE36" s="630">
        <f t="shared" si="1"/>
        <v>9</v>
      </c>
      <c r="BF36" s="630"/>
      <c r="BG36" s="631" t="str">
        <f>IF('各会計、関係団体の財政状況及び健全化判断比率'!B33="","",'各会計、関係団体の財政状況及び健全化判断比率'!B33)</f>
        <v>農業集落排水事業特別会計</v>
      </c>
      <c r="BH36" s="631"/>
      <c r="BI36" s="631"/>
      <c r="BJ36" s="631"/>
      <c r="BK36" s="631"/>
      <c r="BL36" s="631"/>
      <c r="BM36" s="631"/>
      <c r="BN36" s="631"/>
      <c r="BO36" s="631"/>
      <c r="BP36" s="631"/>
      <c r="BQ36" s="631"/>
      <c r="BR36" s="631"/>
      <c r="BS36" s="631"/>
      <c r="BT36" s="631"/>
      <c r="BU36" s="631"/>
      <c r="BV36" s="178"/>
      <c r="BW36" s="630">
        <f t="shared" si="2"/>
        <v>14</v>
      </c>
      <c r="BX36" s="630"/>
      <c r="BY36" s="631" t="str">
        <f>IF('各会計、関係団体の財政状況及び健全化判断比率'!B70="","",'各会計、関係団体の財政状況及び健全化判断比率'!B70)</f>
        <v>福島県市町村総合事務組合一般会計</v>
      </c>
      <c r="BZ36" s="631"/>
      <c r="CA36" s="631"/>
      <c r="CB36" s="631"/>
      <c r="CC36" s="631"/>
      <c r="CD36" s="631"/>
      <c r="CE36" s="631"/>
      <c r="CF36" s="631"/>
      <c r="CG36" s="631"/>
      <c r="CH36" s="631"/>
      <c r="CI36" s="631"/>
      <c r="CJ36" s="631"/>
      <c r="CK36" s="631"/>
      <c r="CL36" s="631"/>
      <c r="CM36" s="631"/>
      <c r="CN36" s="178"/>
      <c r="CO36" s="630">
        <f t="shared" si="3"/>
        <v>24</v>
      </c>
      <c r="CP36" s="630"/>
      <c r="CQ36" s="631" t="str">
        <f>IF('各会計、関係団体の財政状況及び健全化判断比率'!BS9="","",'各会計、関係団体の財政状況及び健全化判断比率'!BS9)</f>
        <v>一般社団法人 ばんだい振興公社</v>
      </c>
      <c r="CR36" s="631"/>
      <c r="CS36" s="631"/>
      <c r="CT36" s="631"/>
      <c r="CU36" s="631"/>
      <c r="CV36" s="631"/>
      <c r="CW36" s="631"/>
      <c r="CX36" s="631"/>
      <c r="CY36" s="631"/>
      <c r="CZ36" s="631"/>
      <c r="DA36" s="631"/>
      <c r="DB36" s="631"/>
      <c r="DC36" s="631"/>
      <c r="DD36" s="631"/>
      <c r="DE36" s="631"/>
      <c r="DG36" s="632" t="str">
        <f>IF('各会計、関係団体の財政状況及び健全化判断比率'!BR9="","",'各会計、関係団体の財政状況及び健全化判断比率'!BR9)</f>
        <v/>
      </c>
      <c r="DH36" s="632"/>
      <c r="DI36" s="205"/>
    </row>
    <row r="37" spans="1:113" ht="32.25" customHeight="1" x14ac:dyDescent="0.2">
      <c r="A37" s="178"/>
      <c r="B37" s="202"/>
      <c r="C37" s="630" t="str">
        <f>IF(E37="","",C36+1)</f>
        <v/>
      </c>
      <c r="D37" s="630"/>
      <c r="E37" s="631" t="str">
        <f>IF('各会計、関係団体の財政状況及び健全化判断比率'!B10="","",'各会計、関係団体の財政状況及び健全化判断比率'!B10)</f>
        <v/>
      </c>
      <c r="F37" s="631"/>
      <c r="G37" s="631"/>
      <c r="H37" s="631"/>
      <c r="I37" s="631"/>
      <c r="J37" s="631"/>
      <c r="K37" s="631"/>
      <c r="L37" s="631"/>
      <c r="M37" s="631"/>
      <c r="N37" s="631"/>
      <c r="O37" s="631"/>
      <c r="P37" s="631"/>
      <c r="Q37" s="631"/>
      <c r="R37" s="631"/>
      <c r="S37" s="631"/>
      <c r="T37" s="178"/>
      <c r="U37" s="630" t="str">
        <f t="shared" si="4"/>
        <v/>
      </c>
      <c r="V37" s="630"/>
      <c r="W37" s="631"/>
      <c r="X37" s="631"/>
      <c r="Y37" s="631"/>
      <c r="Z37" s="631"/>
      <c r="AA37" s="631"/>
      <c r="AB37" s="631"/>
      <c r="AC37" s="631"/>
      <c r="AD37" s="631"/>
      <c r="AE37" s="631"/>
      <c r="AF37" s="631"/>
      <c r="AG37" s="631"/>
      <c r="AH37" s="631"/>
      <c r="AI37" s="631"/>
      <c r="AJ37" s="631"/>
      <c r="AK37" s="631"/>
      <c r="AL37" s="178"/>
      <c r="AM37" s="630" t="str">
        <f t="shared" si="0"/>
        <v/>
      </c>
      <c r="AN37" s="630"/>
      <c r="AO37" s="631"/>
      <c r="AP37" s="631"/>
      <c r="AQ37" s="631"/>
      <c r="AR37" s="631"/>
      <c r="AS37" s="631"/>
      <c r="AT37" s="631"/>
      <c r="AU37" s="631"/>
      <c r="AV37" s="631"/>
      <c r="AW37" s="631"/>
      <c r="AX37" s="631"/>
      <c r="AY37" s="631"/>
      <c r="AZ37" s="631"/>
      <c r="BA37" s="631"/>
      <c r="BB37" s="631"/>
      <c r="BC37" s="631"/>
      <c r="BD37" s="178"/>
      <c r="BE37" s="630">
        <f t="shared" si="1"/>
        <v>10</v>
      </c>
      <c r="BF37" s="630"/>
      <c r="BG37" s="631" t="str">
        <f>IF('各会計、関係団体の財政状況及び健全化判断比率'!B34="","",'各会計、関係団体の財政状況及び健全化判断比率'!B34)</f>
        <v>林業集落排水事業特別会計</v>
      </c>
      <c r="BH37" s="631"/>
      <c r="BI37" s="631"/>
      <c r="BJ37" s="631"/>
      <c r="BK37" s="631"/>
      <c r="BL37" s="631"/>
      <c r="BM37" s="631"/>
      <c r="BN37" s="631"/>
      <c r="BO37" s="631"/>
      <c r="BP37" s="631"/>
      <c r="BQ37" s="631"/>
      <c r="BR37" s="631"/>
      <c r="BS37" s="631"/>
      <c r="BT37" s="631"/>
      <c r="BU37" s="631"/>
      <c r="BV37" s="178"/>
      <c r="BW37" s="630">
        <f t="shared" si="2"/>
        <v>15</v>
      </c>
      <c r="BX37" s="630"/>
      <c r="BY37" s="631" t="str">
        <f>IF('各会計、関係団体の財政状況及び健全化判断比率'!B71="","",'各会計、関係団体の財政状況及び健全化判断比率'!B71)</f>
        <v>福島県市町村総合事務組合消防補償等特別会計</v>
      </c>
      <c r="BZ37" s="631"/>
      <c r="CA37" s="631"/>
      <c r="CB37" s="631"/>
      <c r="CC37" s="631"/>
      <c r="CD37" s="631"/>
      <c r="CE37" s="631"/>
      <c r="CF37" s="631"/>
      <c r="CG37" s="631"/>
      <c r="CH37" s="631"/>
      <c r="CI37" s="631"/>
      <c r="CJ37" s="631"/>
      <c r="CK37" s="631"/>
      <c r="CL37" s="631"/>
      <c r="CM37" s="631"/>
      <c r="CN37" s="178"/>
      <c r="CO37" s="630" t="str">
        <f t="shared" si="3"/>
        <v/>
      </c>
      <c r="CP37" s="630"/>
      <c r="CQ37" s="631" t="str">
        <f>IF('各会計、関係団体の財政状況及び健全化判断比率'!BS10="","",'各会計、関係団体の財政状況及び健全化判断比率'!BS10)</f>
        <v/>
      </c>
      <c r="CR37" s="631"/>
      <c r="CS37" s="631"/>
      <c r="CT37" s="631"/>
      <c r="CU37" s="631"/>
      <c r="CV37" s="631"/>
      <c r="CW37" s="631"/>
      <c r="CX37" s="631"/>
      <c r="CY37" s="631"/>
      <c r="CZ37" s="631"/>
      <c r="DA37" s="631"/>
      <c r="DB37" s="631"/>
      <c r="DC37" s="631"/>
      <c r="DD37" s="631"/>
      <c r="DE37" s="631"/>
      <c r="DG37" s="632" t="str">
        <f>IF('各会計、関係団体の財政状況及び健全化判断比率'!BR10="","",'各会計、関係団体の財政状況及び健全化判断比率'!BR10)</f>
        <v/>
      </c>
      <c r="DH37" s="632"/>
      <c r="DI37" s="205"/>
    </row>
    <row r="38" spans="1:113" ht="32.25" customHeight="1" x14ac:dyDescent="0.2">
      <c r="A38" s="178"/>
      <c r="B38" s="202"/>
      <c r="C38" s="630" t="str">
        <f t="shared" ref="C38:C43" si="5">IF(E38="","",C37+1)</f>
        <v/>
      </c>
      <c r="D38" s="630"/>
      <c r="E38" s="631" t="str">
        <f>IF('各会計、関係団体の財政状況及び健全化判断比率'!B11="","",'各会計、関係団体の財政状況及び健全化判断比率'!B11)</f>
        <v/>
      </c>
      <c r="F38" s="631"/>
      <c r="G38" s="631"/>
      <c r="H38" s="631"/>
      <c r="I38" s="631"/>
      <c r="J38" s="631"/>
      <c r="K38" s="631"/>
      <c r="L38" s="631"/>
      <c r="M38" s="631"/>
      <c r="N38" s="631"/>
      <c r="O38" s="631"/>
      <c r="P38" s="631"/>
      <c r="Q38" s="631"/>
      <c r="R38" s="631"/>
      <c r="S38" s="631"/>
      <c r="T38" s="178"/>
      <c r="U38" s="630" t="str">
        <f t="shared" si="4"/>
        <v/>
      </c>
      <c r="V38" s="630"/>
      <c r="W38" s="631"/>
      <c r="X38" s="631"/>
      <c r="Y38" s="631"/>
      <c r="Z38" s="631"/>
      <c r="AA38" s="631"/>
      <c r="AB38" s="631"/>
      <c r="AC38" s="631"/>
      <c r="AD38" s="631"/>
      <c r="AE38" s="631"/>
      <c r="AF38" s="631"/>
      <c r="AG38" s="631"/>
      <c r="AH38" s="631"/>
      <c r="AI38" s="631"/>
      <c r="AJ38" s="631"/>
      <c r="AK38" s="631"/>
      <c r="AL38" s="178"/>
      <c r="AM38" s="630" t="str">
        <f t="shared" si="0"/>
        <v/>
      </c>
      <c r="AN38" s="630"/>
      <c r="AO38" s="631"/>
      <c r="AP38" s="631"/>
      <c r="AQ38" s="631"/>
      <c r="AR38" s="631"/>
      <c r="AS38" s="631"/>
      <c r="AT38" s="631"/>
      <c r="AU38" s="631"/>
      <c r="AV38" s="631"/>
      <c r="AW38" s="631"/>
      <c r="AX38" s="631"/>
      <c r="AY38" s="631"/>
      <c r="AZ38" s="631"/>
      <c r="BA38" s="631"/>
      <c r="BB38" s="631"/>
      <c r="BC38" s="631"/>
      <c r="BD38" s="178"/>
      <c r="BE38" s="630">
        <f t="shared" si="1"/>
        <v>11</v>
      </c>
      <c r="BF38" s="630"/>
      <c r="BG38" s="631" t="str">
        <f>IF('各会計、関係団体の財政状況及び健全化判断比率'!B35="","",'各会計、関係団体の財政状況及び健全化判断比率'!B35)</f>
        <v>個別生活排水事業特別会計</v>
      </c>
      <c r="BH38" s="631"/>
      <c r="BI38" s="631"/>
      <c r="BJ38" s="631"/>
      <c r="BK38" s="631"/>
      <c r="BL38" s="631"/>
      <c r="BM38" s="631"/>
      <c r="BN38" s="631"/>
      <c r="BO38" s="631"/>
      <c r="BP38" s="631"/>
      <c r="BQ38" s="631"/>
      <c r="BR38" s="631"/>
      <c r="BS38" s="631"/>
      <c r="BT38" s="631"/>
      <c r="BU38" s="631"/>
      <c r="BV38" s="178"/>
      <c r="BW38" s="630">
        <f t="shared" si="2"/>
        <v>16</v>
      </c>
      <c r="BX38" s="630"/>
      <c r="BY38" s="631" t="str">
        <f>IF('各会計、関係団体の財政状況及び健全化判断比率'!B72="","",'各会計、関係団体の財政状況及び健全化判断比率'!B72)</f>
        <v>福島県市町村総合事務組合消防賞じゅつ金特別会計</v>
      </c>
      <c r="BZ38" s="631"/>
      <c r="CA38" s="631"/>
      <c r="CB38" s="631"/>
      <c r="CC38" s="631"/>
      <c r="CD38" s="631"/>
      <c r="CE38" s="631"/>
      <c r="CF38" s="631"/>
      <c r="CG38" s="631"/>
      <c r="CH38" s="631"/>
      <c r="CI38" s="631"/>
      <c r="CJ38" s="631"/>
      <c r="CK38" s="631"/>
      <c r="CL38" s="631"/>
      <c r="CM38" s="631"/>
      <c r="CN38" s="178"/>
      <c r="CO38" s="630" t="str">
        <f t="shared" si="3"/>
        <v/>
      </c>
      <c r="CP38" s="630"/>
      <c r="CQ38" s="631" t="str">
        <f>IF('各会計、関係団体の財政状況及び健全化判断比率'!BS11="","",'各会計、関係団体の財政状況及び健全化判断比率'!BS11)</f>
        <v/>
      </c>
      <c r="CR38" s="631"/>
      <c r="CS38" s="631"/>
      <c r="CT38" s="631"/>
      <c r="CU38" s="631"/>
      <c r="CV38" s="631"/>
      <c r="CW38" s="631"/>
      <c r="CX38" s="631"/>
      <c r="CY38" s="631"/>
      <c r="CZ38" s="631"/>
      <c r="DA38" s="631"/>
      <c r="DB38" s="631"/>
      <c r="DC38" s="631"/>
      <c r="DD38" s="631"/>
      <c r="DE38" s="631"/>
      <c r="DG38" s="632" t="str">
        <f>IF('各会計、関係団体の財政状況及び健全化判断比率'!BR11="","",'各会計、関係団体の財政状況及び健全化判断比率'!BR11)</f>
        <v/>
      </c>
      <c r="DH38" s="632"/>
      <c r="DI38" s="205"/>
    </row>
    <row r="39" spans="1:113" ht="32.25" customHeight="1" x14ac:dyDescent="0.2">
      <c r="A39" s="178"/>
      <c r="B39" s="202"/>
      <c r="C39" s="630" t="str">
        <f t="shared" si="5"/>
        <v/>
      </c>
      <c r="D39" s="630"/>
      <c r="E39" s="631" t="str">
        <f>IF('各会計、関係団体の財政状況及び健全化判断比率'!B12="","",'各会計、関係団体の財政状況及び健全化判断比率'!B12)</f>
        <v/>
      </c>
      <c r="F39" s="631"/>
      <c r="G39" s="631"/>
      <c r="H39" s="631"/>
      <c r="I39" s="631"/>
      <c r="J39" s="631"/>
      <c r="K39" s="631"/>
      <c r="L39" s="631"/>
      <c r="M39" s="631"/>
      <c r="N39" s="631"/>
      <c r="O39" s="631"/>
      <c r="P39" s="631"/>
      <c r="Q39" s="631"/>
      <c r="R39" s="631"/>
      <c r="S39" s="631"/>
      <c r="T39" s="178"/>
      <c r="U39" s="630" t="str">
        <f t="shared" si="4"/>
        <v/>
      </c>
      <c r="V39" s="630"/>
      <c r="W39" s="631"/>
      <c r="X39" s="631"/>
      <c r="Y39" s="631"/>
      <c r="Z39" s="631"/>
      <c r="AA39" s="631"/>
      <c r="AB39" s="631"/>
      <c r="AC39" s="631"/>
      <c r="AD39" s="631"/>
      <c r="AE39" s="631"/>
      <c r="AF39" s="631"/>
      <c r="AG39" s="631"/>
      <c r="AH39" s="631"/>
      <c r="AI39" s="631"/>
      <c r="AJ39" s="631"/>
      <c r="AK39" s="631"/>
      <c r="AL39" s="178"/>
      <c r="AM39" s="630" t="str">
        <f t="shared" si="0"/>
        <v/>
      </c>
      <c r="AN39" s="630"/>
      <c r="AO39" s="631"/>
      <c r="AP39" s="631"/>
      <c r="AQ39" s="631"/>
      <c r="AR39" s="631"/>
      <c r="AS39" s="631"/>
      <c r="AT39" s="631"/>
      <c r="AU39" s="631"/>
      <c r="AV39" s="631"/>
      <c r="AW39" s="631"/>
      <c r="AX39" s="631"/>
      <c r="AY39" s="631"/>
      <c r="AZ39" s="631"/>
      <c r="BA39" s="631"/>
      <c r="BB39" s="631"/>
      <c r="BC39" s="631"/>
      <c r="BD39" s="178"/>
      <c r="BE39" s="630" t="str">
        <f t="shared" si="1"/>
        <v/>
      </c>
      <c r="BF39" s="630"/>
      <c r="BG39" s="631"/>
      <c r="BH39" s="631"/>
      <c r="BI39" s="631"/>
      <c r="BJ39" s="631"/>
      <c r="BK39" s="631"/>
      <c r="BL39" s="631"/>
      <c r="BM39" s="631"/>
      <c r="BN39" s="631"/>
      <c r="BO39" s="631"/>
      <c r="BP39" s="631"/>
      <c r="BQ39" s="631"/>
      <c r="BR39" s="631"/>
      <c r="BS39" s="631"/>
      <c r="BT39" s="631"/>
      <c r="BU39" s="631"/>
      <c r="BV39" s="178"/>
      <c r="BW39" s="630">
        <f t="shared" si="2"/>
        <v>17</v>
      </c>
      <c r="BX39" s="630"/>
      <c r="BY39" s="631" t="str">
        <f>IF('各会計、関係団体の財政状況及び健全化判断比率'!B73="","",'各会計、関係団体の財政状況及び健全化判断比率'!B73)</f>
        <v>福島県市町村総合事務組合非常勤職員公務災害補償特別会計</v>
      </c>
      <c r="BZ39" s="631"/>
      <c r="CA39" s="631"/>
      <c r="CB39" s="631"/>
      <c r="CC39" s="631"/>
      <c r="CD39" s="631"/>
      <c r="CE39" s="631"/>
      <c r="CF39" s="631"/>
      <c r="CG39" s="631"/>
      <c r="CH39" s="631"/>
      <c r="CI39" s="631"/>
      <c r="CJ39" s="631"/>
      <c r="CK39" s="631"/>
      <c r="CL39" s="631"/>
      <c r="CM39" s="631"/>
      <c r="CN39" s="178"/>
      <c r="CO39" s="630" t="str">
        <f t="shared" si="3"/>
        <v/>
      </c>
      <c r="CP39" s="630"/>
      <c r="CQ39" s="631" t="str">
        <f>IF('各会計、関係団体の財政状況及び健全化判断比率'!BS12="","",'各会計、関係団体の財政状況及び健全化判断比率'!BS12)</f>
        <v/>
      </c>
      <c r="CR39" s="631"/>
      <c r="CS39" s="631"/>
      <c r="CT39" s="631"/>
      <c r="CU39" s="631"/>
      <c r="CV39" s="631"/>
      <c r="CW39" s="631"/>
      <c r="CX39" s="631"/>
      <c r="CY39" s="631"/>
      <c r="CZ39" s="631"/>
      <c r="DA39" s="631"/>
      <c r="DB39" s="631"/>
      <c r="DC39" s="631"/>
      <c r="DD39" s="631"/>
      <c r="DE39" s="631"/>
      <c r="DG39" s="632" t="str">
        <f>IF('各会計、関係団体の財政状況及び健全化判断比率'!BR12="","",'各会計、関係団体の財政状況及び健全化判断比率'!BR12)</f>
        <v/>
      </c>
      <c r="DH39" s="632"/>
      <c r="DI39" s="205"/>
    </row>
    <row r="40" spans="1:113" ht="32.25" customHeight="1" x14ac:dyDescent="0.2">
      <c r="A40" s="178"/>
      <c r="B40" s="202"/>
      <c r="C40" s="630" t="str">
        <f t="shared" si="5"/>
        <v/>
      </c>
      <c r="D40" s="630"/>
      <c r="E40" s="631" t="str">
        <f>IF('各会計、関係団体の財政状況及び健全化判断比率'!B13="","",'各会計、関係団体の財政状況及び健全化判断比率'!B13)</f>
        <v/>
      </c>
      <c r="F40" s="631"/>
      <c r="G40" s="631"/>
      <c r="H40" s="631"/>
      <c r="I40" s="631"/>
      <c r="J40" s="631"/>
      <c r="K40" s="631"/>
      <c r="L40" s="631"/>
      <c r="M40" s="631"/>
      <c r="N40" s="631"/>
      <c r="O40" s="631"/>
      <c r="P40" s="631"/>
      <c r="Q40" s="631"/>
      <c r="R40" s="631"/>
      <c r="S40" s="631"/>
      <c r="T40" s="178"/>
      <c r="U40" s="630" t="str">
        <f t="shared" si="4"/>
        <v/>
      </c>
      <c r="V40" s="630"/>
      <c r="W40" s="631"/>
      <c r="X40" s="631"/>
      <c r="Y40" s="631"/>
      <c r="Z40" s="631"/>
      <c r="AA40" s="631"/>
      <c r="AB40" s="631"/>
      <c r="AC40" s="631"/>
      <c r="AD40" s="631"/>
      <c r="AE40" s="631"/>
      <c r="AF40" s="631"/>
      <c r="AG40" s="631"/>
      <c r="AH40" s="631"/>
      <c r="AI40" s="631"/>
      <c r="AJ40" s="631"/>
      <c r="AK40" s="631"/>
      <c r="AL40" s="178"/>
      <c r="AM40" s="630" t="str">
        <f t="shared" si="0"/>
        <v/>
      </c>
      <c r="AN40" s="630"/>
      <c r="AO40" s="631"/>
      <c r="AP40" s="631"/>
      <c r="AQ40" s="631"/>
      <c r="AR40" s="631"/>
      <c r="AS40" s="631"/>
      <c r="AT40" s="631"/>
      <c r="AU40" s="631"/>
      <c r="AV40" s="631"/>
      <c r="AW40" s="631"/>
      <c r="AX40" s="631"/>
      <c r="AY40" s="631"/>
      <c r="AZ40" s="631"/>
      <c r="BA40" s="631"/>
      <c r="BB40" s="631"/>
      <c r="BC40" s="631"/>
      <c r="BD40" s="178"/>
      <c r="BE40" s="630" t="str">
        <f t="shared" si="1"/>
        <v/>
      </c>
      <c r="BF40" s="630"/>
      <c r="BG40" s="631"/>
      <c r="BH40" s="631"/>
      <c r="BI40" s="631"/>
      <c r="BJ40" s="631"/>
      <c r="BK40" s="631"/>
      <c r="BL40" s="631"/>
      <c r="BM40" s="631"/>
      <c r="BN40" s="631"/>
      <c r="BO40" s="631"/>
      <c r="BP40" s="631"/>
      <c r="BQ40" s="631"/>
      <c r="BR40" s="631"/>
      <c r="BS40" s="631"/>
      <c r="BT40" s="631"/>
      <c r="BU40" s="631"/>
      <c r="BV40" s="178"/>
      <c r="BW40" s="630">
        <f t="shared" si="2"/>
        <v>18</v>
      </c>
      <c r="BX40" s="630"/>
      <c r="BY40" s="631" t="str">
        <f>IF('各会計、関係団体の財政状況及び健全化判断比率'!B74="","",'各会計、関係団体の財政状況及び健全化判断比率'!B74)</f>
        <v>福島県市町村総合事務組合 自治会管理特別会計</v>
      </c>
      <c r="BZ40" s="631"/>
      <c r="CA40" s="631"/>
      <c r="CB40" s="631"/>
      <c r="CC40" s="631"/>
      <c r="CD40" s="631"/>
      <c r="CE40" s="631"/>
      <c r="CF40" s="631"/>
      <c r="CG40" s="631"/>
      <c r="CH40" s="631"/>
      <c r="CI40" s="631"/>
      <c r="CJ40" s="631"/>
      <c r="CK40" s="631"/>
      <c r="CL40" s="631"/>
      <c r="CM40" s="631"/>
      <c r="CN40" s="178"/>
      <c r="CO40" s="630" t="str">
        <f t="shared" si="3"/>
        <v/>
      </c>
      <c r="CP40" s="630"/>
      <c r="CQ40" s="631" t="str">
        <f>IF('各会計、関係団体の財政状況及び健全化判断比率'!BS13="","",'各会計、関係団体の財政状況及び健全化判断比率'!BS13)</f>
        <v/>
      </c>
      <c r="CR40" s="631"/>
      <c r="CS40" s="631"/>
      <c r="CT40" s="631"/>
      <c r="CU40" s="631"/>
      <c r="CV40" s="631"/>
      <c r="CW40" s="631"/>
      <c r="CX40" s="631"/>
      <c r="CY40" s="631"/>
      <c r="CZ40" s="631"/>
      <c r="DA40" s="631"/>
      <c r="DB40" s="631"/>
      <c r="DC40" s="631"/>
      <c r="DD40" s="631"/>
      <c r="DE40" s="631"/>
      <c r="DG40" s="632" t="str">
        <f>IF('各会計、関係団体の財政状況及び健全化判断比率'!BR13="","",'各会計、関係団体の財政状況及び健全化判断比率'!BR13)</f>
        <v/>
      </c>
      <c r="DH40" s="632"/>
      <c r="DI40" s="205"/>
    </row>
    <row r="41" spans="1:113" ht="32.25" customHeight="1" x14ac:dyDescent="0.2">
      <c r="A41" s="178"/>
      <c r="B41" s="202"/>
      <c r="C41" s="630" t="str">
        <f t="shared" si="5"/>
        <v/>
      </c>
      <c r="D41" s="630"/>
      <c r="E41" s="631" t="str">
        <f>IF('各会計、関係団体の財政状況及び健全化判断比率'!B14="","",'各会計、関係団体の財政状況及び健全化判断比率'!B14)</f>
        <v/>
      </c>
      <c r="F41" s="631"/>
      <c r="G41" s="631"/>
      <c r="H41" s="631"/>
      <c r="I41" s="631"/>
      <c r="J41" s="631"/>
      <c r="K41" s="631"/>
      <c r="L41" s="631"/>
      <c r="M41" s="631"/>
      <c r="N41" s="631"/>
      <c r="O41" s="631"/>
      <c r="P41" s="631"/>
      <c r="Q41" s="631"/>
      <c r="R41" s="631"/>
      <c r="S41" s="631"/>
      <c r="T41" s="178"/>
      <c r="U41" s="630" t="str">
        <f t="shared" si="4"/>
        <v/>
      </c>
      <c r="V41" s="630"/>
      <c r="W41" s="631"/>
      <c r="X41" s="631"/>
      <c r="Y41" s="631"/>
      <c r="Z41" s="631"/>
      <c r="AA41" s="631"/>
      <c r="AB41" s="631"/>
      <c r="AC41" s="631"/>
      <c r="AD41" s="631"/>
      <c r="AE41" s="631"/>
      <c r="AF41" s="631"/>
      <c r="AG41" s="631"/>
      <c r="AH41" s="631"/>
      <c r="AI41" s="631"/>
      <c r="AJ41" s="631"/>
      <c r="AK41" s="631"/>
      <c r="AL41" s="178"/>
      <c r="AM41" s="630" t="str">
        <f t="shared" si="0"/>
        <v/>
      </c>
      <c r="AN41" s="630"/>
      <c r="AO41" s="631"/>
      <c r="AP41" s="631"/>
      <c r="AQ41" s="631"/>
      <c r="AR41" s="631"/>
      <c r="AS41" s="631"/>
      <c r="AT41" s="631"/>
      <c r="AU41" s="631"/>
      <c r="AV41" s="631"/>
      <c r="AW41" s="631"/>
      <c r="AX41" s="631"/>
      <c r="AY41" s="631"/>
      <c r="AZ41" s="631"/>
      <c r="BA41" s="631"/>
      <c r="BB41" s="631"/>
      <c r="BC41" s="631"/>
      <c r="BD41" s="178"/>
      <c r="BE41" s="630" t="str">
        <f t="shared" si="1"/>
        <v/>
      </c>
      <c r="BF41" s="630"/>
      <c r="BG41" s="631"/>
      <c r="BH41" s="631"/>
      <c r="BI41" s="631"/>
      <c r="BJ41" s="631"/>
      <c r="BK41" s="631"/>
      <c r="BL41" s="631"/>
      <c r="BM41" s="631"/>
      <c r="BN41" s="631"/>
      <c r="BO41" s="631"/>
      <c r="BP41" s="631"/>
      <c r="BQ41" s="631"/>
      <c r="BR41" s="631"/>
      <c r="BS41" s="631"/>
      <c r="BT41" s="631"/>
      <c r="BU41" s="631"/>
      <c r="BV41" s="178"/>
      <c r="BW41" s="630">
        <f t="shared" si="2"/>
        <v>19</v>
      </c>
      <c r="BX41" s="630"/>
      <c r="BY41" s="631" t="str">
        <f>IF('各会計、関係団体の財政状況及び健全化判断比率'!B75="","",'各会計、関係団体の財政状況及び健全化判断比率'!B75)</f>
        <v>福島県後期高齢者医療広域連合一般会計</v>
      </c>
      <c r="BZ41" s="631"/>
      <c r="CA41" s="631"/>
      <c r="CB41" s="631"/>
      <c r="CC41" s="631"/>
      <c r="CD41" s="631"/>
      <c r="CE41" s="631"/>
      <c r="CF41" s="631"/>
      <c r="CG41" s="631"/>
      <c r="CH41" s="631"/>
      <c r="CI41" s="631"/>
      <c r="CJ41" s="631"/>
      <c r="CK41" s="631"/>
      <c r="CL41" s="631"/>
      <c r="CM41" s="631"/>
      <c r="CN41" s="178"/>
      <c r="CO41" s="630" t="str">
        <f t="shared" si="3"/>
        <v/>
      </c>
      <c r="CP41" s="630"/>
      <c r="CQ41" s="631" t="str">
        <f>IF('各会計、関係団体の財政状況及び健全化判断比率'!BS14="","",'各会計、関係団体の財政状況及び健全化判断比率'!BS14)</f>
        <v/>
      </c>
      <c r="CR41" s="631"/>
      <c r="CS41" s="631"/>
      <c r="CT41" s="631"/>
      <c r="CU41" s="631"/>
      <c r="CV41" s="631"/>
      <c r="CW41" s="631"/>
      <c r="CX41" s="631"/>
      <c r="CY41" s="631"/>
      <c r="CZ41" s="631"/>
      <c r="DA41" s="631"/>
      <c r="DB41" s="631"/>
      <c r="DC41" s="631"/>
      <c r="DD41" s="631"/>
      <c r="DE41" s="631"/>
      <c r="DG41" s="632" t="str">
        <f>IF('各会計、関係団体の財政状況及び健全化判断比率'!BR14="","",'各会計、関係団体の財政状況及び健全化判断比率'!BR14)</f>
        <v/>
      </c>
      <c r="DH41" s="632"/>
      <c r="DI41" s="205"/>
    </row>
    <row r="42" spans="1:113" ht="32.25" customHeight="1" x14ac:dyDescent="0.2">
      <c r="B42" s="202"/>
      <c r="C42" s="630" t="str">
        <f t="shared" si="5"/>
        <v/>
      </c>
      <c r="D42" s="630"/>
      <c r="E42" s="631" t="str">
        <f>IF('各会計、関係団体の財政状況及び健全化判断比率'!B15="","",'各会計、関係団体の財政状況及び健全化判断比率'!B15)</f>
        <v/>
      </c>
      <c r="F42" s="631"/>
      <c r="G42" s="631"/>
      <c r="H42" s="631"/>
      <c r="I42" s="631"/>
      <c r="J42" s="631"/>
      <c r="K42" s="631"/>
      <c r="L42" s="631"/>
      <c r="M42" s="631"/>
      <c r="N42" s="631"/>
      <c r="O42" s="631"/>
      <c r="P42" s="631"/>
      <c r="Q42" s="631"/>
      <c r="R42" s="631"/>
      <c r="S42" s="631"/>
      <c r="T42" s="178"/>
      <c r="U42" s="630" t="str">
        <f t="shared" si="4"/>
        <v/>
      </c>
      <c r="V42" s="630"/>
      <c r="W42" s="631"/>
      <c r="X42" s="631"/>
      <c r="Y42" s="631"/>
      <c r="Z42" s="631"/>
      <c r="AA42" s="631"/>
      <c r="AB42" s="631"/>
      <c r="AC42" s="631"/>
      <c r="AD42" s="631"/>
      <c r="AE42" s="631"/>
      <c r="AF42" s="631"/>
      <c r="AG42" s="631"/>
      <c r="AH42" s="631"/>
      <c r="AI42" s="631"/>
      <c r="AJ42" s="631"/>
      <c r="AK42" s="631"/>
      <c r="AL42" s="178"/>
      <c r="AM42" s="630" t="str">
        <f t="shared" si="0"/>
        <v/>
      </c>
      <c r="AN42" s="630"/>
      <c r="AO42" s="631"/>
      <c r="AP42" s="631"/>
      <c r="AQ42" s="631"/>
      <c r="AR42" s="631"/>
      <c r="AS42" s="631"/>
      <c r="AT42" s="631"/>
      <c r="AU42" s="631"/>
      <c r="AV42" s="631"/>
      <c r="AW42" s="631"/>
      <c r="AX42" s="631"/>
      <c r="AY42" s="631"/>
      <c r="AZ42" s="631"/>
      <c r="BA42" s="631"/>
      <c r="BB42" s="631"/>
      <c r="BC42" s="631"/>
      <c r="BD42" s="178"/>
      <c r="BE42" s="630" t="str">
        <f t="shared" si="1"/>
        <v/>
      </c>
      <c r="BF42" s="630"/>
      <c r="BG42" s="631"/>
      <c r="BH42" s="631"/>
      <c r="BI42" s="631"/>
      <c r="BJ42" s="631"/>
      <c r="BK42" s="631"/>
      <c r="BL42" s="631"/>
      <c r="BM42" s="631"/>
      <c r="BN42" s="631"/>
      <c r="BO42" s="631"/>
      <c r="BP42" s="631"/>
      <c r="BQ42" s="631"/>
      <c r="BR42" s="631"/>
      <c r="BS42" s="631"/>
      <c r="BT42" s="631"/>
      <c r="BU42" s="631"/>
      <c r="BV42" s="178"/>
      <c r="BW42" s="630">
        <f t="shared" si="2"/>
        <v>20</v>
      </c>
      <c r="BX42" s="630"/>
      <c r="BY42" s="631" t="str">
        <f>IF('各会計、関係団体の財政状況及び健全化判断比率'!B76="","",'各会計、関係団体の財政状況及び健全化判断比率'!B76)</f>
        <v>福島県後期高齢者医療広域連合後期高齢者医療特別会計</v>
      </c>
      <c r="BZ42" s="631"/>
      <c r="CA42" s="631"/>
      <c r="CB42" s="631"/>
      <c r="CC42" s="631"/>
      <c r="CD42" s="631"/>
      <c r="CE42" s="631"/>
      <c r="CF42" s="631"/>
      <c r="CG42" s="631"/>
      <c r="CH42" s="631"/>
      <c r="CI42" s="631"/>
      <c r="CJ42" s="631"/>
      <c r="CK42" s="631"/>
      <c r="CL42" s="631"/>
      <c r="CM42" s="631"/>
      <c r="CN42" s="178"/>
      <c r="CO42" s="630" t="str">
        <f t="shared" si="3"/>
        <v/>
      </c>
      <c r="CP42" s="630"/>
      <c r="CQ42" s="631" t="str">
        <f>IF('各会計、関係団体の財政状況及び健全化判断比率'!BS15="","",'各会計、関係団体の財政状況及び健全化判断比率'!BS15)</f>
        <v/>
      </c>
      <c r="CR42" s="631"/>
      <c r="CS42" s="631"/>
      <c r="CT42" s="631"/>
      <c r="CU42" s="631"/>
      <c r="CV42" s="631"/>
      <c r="CW42" s="631"/>
      <c r="CX42" s="631"/>
      <c r="CY42" s="631"/>
      <c r="CZ42" s="631"/>
      <c r="DA42" s="631"/>
      <c r="DB42" s="631"/>
      <c r="DC42" s="631"/>
      <c r="DD42" s="631"/>
      <c r="DE42" s="631"/>
      <c r="DG42" s="632" t="str">
        <f>IF('各会計、関係団体の財政状況及び健全化判断比率'!BR15="","",'各会計、関係団体の財政状況及び健全化判断比率'!BR15)</f>
        <v/>
      </c>
      <c r="DH42" s="632"/>
      <c r="DI42" s="205"/>
    </row>
    <row r="43" spans="1:113" ht="32.25" customHeight="1" x14ac:dyDescent="0.2">
      <c r="B43" s="202"/>
      <c r="C43" s="630" t="str">
        <f t="shared" si="5"/>
        <v/>
      </c>
      <c r="D43" s="630"/>
      <c r="E43" s="631" t="str">
        <f>IF('各会計、関係団体の財政状況及び健全化判断比率'!B16="","",'各会計、関係団体の財政状況及び健全化判断比率'!B16)</f>
        <v/>
      </c>
      <c r="F43" s="631"/>
      <c r="G43" s="631"/>
      <c r="H43" s="631"/>
      <c r="I43" s="631"/>
      <c r="J43" s="631"/>
      <c r="K43" s="631"/>
      <c r="L43" s="631"/>
      <c r="M43" s="631"/>
      <c r="N43" s="631"/>
      <c r="O43" s="631"/>
      <c r="P43" s="631"/>
      <c r="Q43" s="631"/>
      <c r="R43" s="631"/>
      <c r="S43" s="631"/>
      <c r="T43" s="178"/>
      <c r="U43" s="630" t="str">
        <f t="shared" si="4"/>
        <v/>
      </c>
      <c r="V43" s="630"/>
      <c r="W43" s="631"/>
      <c r="X43" s="631"/>
      <c r="Y43" s="631"/>
      <c r="Z43" s="631"/>
      <c r="AA43" s="631"/>
      <c r="AB43" s="631"/>
      <c r="AC43" s="631"/>
      <c r="AD43" s="631"/>
      <c r="AE43" s="631"/>
      <c r="AF43" s="631"/>
      <c r="AG43" s="631"/>
      <c r="AH43" s="631"/>
      <c r="AI43" s="631"/>
      <c r="AJ43" s="631"/>
      <c r="AK43" s="631"/>
      <c r="AL43" s="178"/>
      <c r="AM43" s="630" t="str">
        <f t="shared" si="0"/>
        <v/>
      </c>
      <c r="AN43" s="630"/>
      <c r="AO43" s="631"/>
      <c r="AP43" s="631"/>
      <c r="AQ43" s="631"/>
      <c r="AR43" s="631"/>
      <c r="AS43" s="631"/>
      <c r="AT43" s="631"/>
      <c r="AU43" s="631"/>
      <c r="AV43" s="631"/>
      <c r="AW43" s="631"/>
      <c r="AX43" s="631"/>
      <c r="AY43" s="631"/>
      <c r="AZ43" s="631"/>
      <c r="BA43" s="631"/>
      <c r="BB43" s="631"/>
      <c r="BC43" s="631"/>
      <c r="BD43" s="178"/>
      <c r="BE43" s="630" t="str">
        <f t="shared" si="1"/>
        <v/>
      </c>
      <c r="BF43" s="630"/>
      <c r="BG43" s="631"/>
      <c r="BH43" s="631"/>
      <c r="BI43" s="631"/>
      <c r="BJ43" s="631"/>
      <c r="BK43" s="631"/>
      <c r="BL43" s="631"/>
      <c r="BM43" s="631"/>
      <c r="BN43" s="631"/>
      <c r="BO43" s="631"/>
      <c r="BP43" s="631"/>
      <c r="BQ43" s="631"/>
      <c r="BR43" s="631"/>
      <c r="BS43" s="631"/>
      <c r="BT43" s="631"/>
      <c r="BU43" s="631"/>
      <c r="BV43" s="178"/>
      <c r="BW43" s="630">
        <f t="shared" si="2"/>
        <v>21</v>
      </c>
      <c r="BX43" s="630"/>
      <c r="BY43" s="631" t="str">
        <f>IF('各会計、関係団体の財政状況及び健全化判断比率'!B77="","",'各会計、関係団体の財政状況及び健全化判断比率'!B77)</f>
        <v>磐梯町外一市二町一ヶ村組合</v>
      </c>
      <c r="BZ43" s="631"/>
      <c r="CA43" s="631"/>
      <c r="CB43" s="631"/>
      <c r="CC43" s="631"/>
      <c r="CD43" s="631"/>
      <c r="CE43" s="631"/>
      <c r="CF43" s="631"/>
      <c r="CG43" s="631"/>
      <c r="CH43" s="631"/>
      <c r="CI43" s="631"/>
      <c r="CJ43" s="631"/>
      <c r="CK43" s="631"/>
      <c r="CL43" s="631"/>
      <c r="CM43" s="631"/>
      <c r="CN43" s="178"/>
      <c r="CO43" s="630" t="str">
        <f t="shared" si="3"/>
        <v/>
      </c>
      <c r="CP43" s="630"/>
      <c r="CQ43" s="631" t="str">
        <f>IF('各会計、関係団体の財政状況及び健全化判断比率'!BS16="","",'各会計、関係団体の財政状況及び健全化判断比率'!BS16)</f>
        <v/>
      </c>
      <c r="CR43" s="631"/>
      <c r="CS43" s="631"/>
      <c r="CT43" s="631"/>
      <c r="CU43" s="631"/>
      <c r="CV43" s="631"/>
      <c r="CW43" s="631"/>
      <c r="CX43" s="631"/>
      <c r="CY43" s="631"/>
      <c r="CZ43" s="631"/>
      <c r="DA43" s="631"/>
      <c r="DB43" s="631"/>
      <c r="DC43" s="631"/>
      <c r="DD43" s="631"/>
      <c r="DE43" s="631"/>
      <c r="DG43" s="632" t="str">
        <f>IF('各会計、関係団体の財政状況及び健全化判断比率'!BR16="","",'各会計、関係団体の財政状況及び健全化判断比率'!BR16)</f>
        <v/>
      </c>
      <c r="DH43" s="632"/>
      <c r="DI43" s="205"/>
    </row>
    <row r="44" spans="1:113" ht="13.5" customHeight="1" thickBot="1" x14ac:dyDescent="0.25">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2"/>
    <row r="46" spans="1:113" x14ac:dyDescent="0.2">
      <c r="B46" s="177" t="s">
        <v>202</v>
      </c>
      <c r="E46" s="633" t="s">
        <v>203</v>
      </c>
      <c r="F46" s="633"/>
      <c r="G46" s="633"/>
      <c r="H46" s="633"/>
      <c r="I46" s="633"/>
      <c r="J46" s="633"/>
      <c r="K46" s="633"/>
      <c r="L46" s="633"/>
      <c r="M46" s="633"/>
      <c r="N46" s="633"/>
      <c r="O46" s="633"/>
      <c r="P46" s="633"/>
      <c r="Q46" s="633"/>
      <c r="R46" s="633"/>
      <c r="S46" s="633"/>
      <c r="T46" s="633"/>
      <c r="U46" s="633"/>
      <c r="V46" s="633"/>
      <c r="W46" s="633"/>
      <c r="X46" s="633"/>
      <c r="Y46" s="633"/>
      <c r="Z46" s="633"/>
      <c r="AA46" s="633"/>
      <c r="AB46" s="633"/>
      <c r="AC46" s="633"/>
      <c r="AD46" s="633"/>
      <c r="AE46" s="633"/>
      <c r="AF46" s="633"/>
      <c r="AG46" s="633"/>
      <c r="AH46" s="633"/>
      <c r="AI46" s="633"/>
      <c r="AJ46" s="633"/>
      <c r="AK46" s="633"/>
      <c r="AL46" s="633"/>
      <c r="AM46" s="633"/>
      <c r="AN46" s="633"/>
      <c r="AO46" s="633"/>
      <c r="AP46" s="633"/>
      <c r="AQ46" s="633"/>
      <c r="AR46" s="633"/>
      <c r="AS46" s="633"/>
      <c r="AT46" s="633"/>
      <c r="AU46" s="633"/>
      <c r="AV46" s="633"/>
      <c r="AW46" s="633"/>
      <c r="AX46" s="633"/>
      <c r="AY46" s="633"/>
      <c r="AZ46" s="633"/>
      <c r="BA46" s="633"/>
      <c r="BB46" s="633"/>
      <c r="BC46" s="633"/>
      <c r="BD46" s="633"/>
      <c r="BE46" s="633"/>
      <c r="BF46" s="633"/>
      <c r="BG46" s="633"/>
      <c r="BH46" s="633"/>
      <c r="BI46" s="633"/>
      <c r="BJ46" s="633"/>
      <c r="BK46" s="633"/>
      <c r="BL46" s="633"/>
      <c r="BM46" s="633"/>
      <c r="BN46" s="633"/>
      <c r="BO46" s="633"/>
      <c r="BP46" s="633"/>
      <c r="BQ46" s="633"/>
      <c r="BR46" s="633"/>
      <c r="BS46" s="633"/>
      <c r="BT46" s="633"/>
      <c r="BU46" s="633"/>
      <c r="BV46" s="633"/>
      <c r="BW46" s="633"/>
      <c r="BX46" s="633"/>
      <c r="BY46" s="633"/>
      <c r="BZ46" s="633"/>
      <c r="CA46" s="633"/>
      <c r="CB46" s="633"/>
      <c r="CC46" s="633"/>
      <c r="CD46" s="633"/>
      <c r="CE46" s="633"/>
      <c r="CF46" s="633"/>
      <c r="CG46" s="633"/>
      <c r="CH46" s="633"/>
      <c r="CI46" s="633"/>
      <c r="CJ46" s="633"/>
      <c r="CK46" s="633"/>
      <c r="CL46" s="633"/>
      <c r="CM46" s="633"/>
      <c r="CN46" s="633"/>
      <c r="CO46" s="633"/>
      <c r="CP46" s="633"/>
      <c r="CQ46" s="633"/>
      <c r="CR46" s="633"/>
      <c r="CS46" s="633"/>
      <c r="CT46" s="633"/>
      <c r="CU46" s="633"/>
      <c r="CV46" s="633"/>
      <c r="CW46" s="633"/>
      <c r="CX46" s="633"/>
      <c r="CY46" s="633"/>
      <c r="CZ46" s="633"/>
      <c r="DA46" s="633"/>
      <c r="DB46" s="633"/>
      <c r="DC46" s="633"/>
      <c r="DD46" s="633"/>
      <c r="DE46" s="633"/>
      <c r="DF46" s="633"/>
      <c r="DG46" s="633"/>
      <c r="DH46" s="633"/>
      <c r="DI46" s="633"/>
    </row>
    <row r="47" spans="1:113" x14ac:dyDescent="0.2">
      <c r="E47" s="633" t="s">
        <v>204</v>
      </c>
      <c r="F47" s="633"/>
      <c r="G47" s="633"/>
      <c r="H47" s="633"/>
      <c r="I47" s="633"/>
      <c r="J47" s="633"/>
      <c r="K47" s="633"/>
      <c r="L47" s="633"/>
      <c r="M47" s="633"/>
      <c r="N47" s="633"/>
      <c r="O47" s="633"/>
      <c r="P47" s="633"/>
      <c r="Q47" s="633"/>
      <c r="R47" s="633"/>
      <c r="S47" s="633"/>
      <c r="T47" s="633"/>
      <c r="U47" s="633"/>
      <c r="V47" s="633"/>
      <c r="W47" s="633"/>
      <c r="X47" s="633"/>
      <c r="Y47" s="633"/>
      <c r="Z47" s="633"/>
      <c r="AA47" s="633"/>
      <c r="AB47" s="633"/>
      <c r="AC47" s="633"/>
      <c r="AD47" s="633"/>
      <c r="AE47" s="633"/>
      <c r="AF47" s="633"/>
      <c r="AG47" s="633"/>
      <c r="AH47" s="633"/>
      <c r="AI47" s="633"/>
      <c r="AJ47" s="633"/>
      <c r="AK47" s="633"/>
      <c r="AL47" s="633"/>
      <c r="AM47" s="633"/>
      <c r="AN47" s="633"/>
      <c r="AO47" s="633"/>
      <c r="AP47" s="633"/>
      <c r="AQ47" s="633"/>
      <c r="AR47" s="633"/>
      <c r="AS47" s="633"/>
      <c r="AT47" s="633"/>
      <c r="AU47" s="633"/>
      <c r="AV47" s="633"/>
      <c r="AW47" s="633"/>
      <c r="AX47" s="633"/>
      <c r="AY47" s="633"/>
      <c r="AZ47" s="633"/>
      <c r="BA47" s="633"/>
      <c r="BB47" s="633"/>
      <c r="BC47" s="633"/>
      <c r="BD47" s="633"/>
      <c r="BE47" s="633"/>
      <c r="BF47" s="633"/>
      <c r="BG47" s="633"/>
      <c r="BH47" s="633"/>
      <c r="BI47" s="633"/>
      <c r="BJ47" s="633"/>
      <c r="BK47" s="633"/>
      <c r="BL47" s="633"/>
      <c r="BM47" s="633"/>
      <c r="BN47" s="633"/>
      <c r="BO47" s="633"/>
      <c r="BP47" s="633"/>
      <c r="BQ47" s="633"/>
      <c r="BR47" s="633"/>
      <c r="BS47" s="633"/>
      <c r="BT47" s="633"/>
      <c r="BU47" s="633"/>
      <c r="BV47" s="633"/>
      <c r="BW47" s="633"/>
      <c r="BX47" s="633"/>
      <c r="BY47" s="633"/>
      <c r="BZ47" s="633"/>
      <c r="CA47" s="633"/>
      <c r="CB47" s="633"/>
      <c r="CC47" s="633"/>
      <c r="CD47" s="633"/>
      <c r="CE47" s="633"/>
      <c r="CF47" s="633"/>
      <c r="CG47" s="633"/>
      <c r="CH47" s="633"/>
      <c r="CI47" s="633"/>
      <c r="CJ47" s="633"/>
      <c r="CK47" s="633"/>
      <c r="CL47" s="633"/>
      <c r="CM47" s="633"/>
      <c r="CN47" s="633"/>
      <c r="CO47" s="633"/>
      <c r="CP47" s="633"/>
      <c r="CQ47" s="633"/>
      <c r="CR47" s="633"/>
      <c r="CS47" s="633"/>
      <c r="CT47" s="633"/>
      <c r="CU47" s="633"/>
      <c r="CV47" s="633"/>
      <c r="CW47" s="633"/>
      <c r="CX47" s="633"/>
      <c r="CY47" s="633"/>
      <c r="CZ47" s="633"/>
      <c r="DA47" s="633"/>
      <c r="DB47" s="633"/>
      <c r="DC47" s="633"/>
      <c r="DD47" s="633"/>
      <c r="DE47" s="633"/>
      <c r="DF47" s="633"/>
      <c r="DG47" s="633"/>
      <c r="DH47" s="633"/>
      <c r="DI47" s="633"/>
    </row>
    <row r="48" spans="1:113" x14ac:dyDescent="0.2">
      <c r="E48" s="633" t="s">
        <v>205</v>
      </c>
      <c r="F48" s="633"/>
      <c r="G48" s="633"/>
      <c r="H48" s="633"/>
      <c r="I48" s="633"/>
      <c r="J48" s="633"/>
      <c r="K48" s="633"/>
      <c r="L48" s="633"/>
      <c r="M48" s="633"/>
      <c r="N48" s="633"/>
      <c r="O48" s="633"/>
      <c r="P48" s="633"/>
      <c r="Q48" s="633"/>
      <c r="R48" s="633"/>
      <c r="S48" s="633"/>
      <c r="T48" s="633"/>
      <c r="U48" s="633"/>
      <c r="V48" s="633"/>
      <c r="W48" s="633"/>
      <c r="X48" s="633"/>
      <c r="Y48" s="633"/>
      <c r="Z48" s="633"/>
      <c r="AA48" s="633"/>
      <c r="AB48" s="633"/>
      <c r="AC48" s="633"/>
      <c r="AD48" s="633"/>
      <c r="AE48" s="633"/>
      <c r="AF48" s="633"/>
      <c r="AG48" s="633"/>
      <c r="AH48" s="633"/>
      <c r="AI48" s="633"/>
      <c r="AJ48" s="633"/>
      <c r="AK48" s="633"/>
      <c r="AL48" s="633"/>
      <c r="AM48" s="633"/>
      <c r="AN48" s="633"/>
      <c r="AO48" s="633"/>
      <c r="AP48" s="633"/>
      <c r="AQ48" s="633"/>
      <c r="AR48" s="633"/>
      <c r="AS48" s="633"/>
      <c r="AT48" s="633"/>
      <c r="AU48" s="633"/>
      <c r="AV48" s="633"/>
      <c r="AW48" s="633"/>
      <c r="AX48" s="633"/>
      <c r="AY48" s="633"/>
      <c r="AZ48" s="633"/>
      <c r="BA48" s="633"/>
      <c r="BB48" s="633"/>
      <c r="BC48" s="633"/>
      <c r="BD48" s="633"/>
      <c r="BE48" s="633"/>
      <c r="BF48" s="633"/>
      <c r="BG48" s="633"/>
      <c r="BH48" s="633"/>
      <c r="BI48" s="633"/>
      <c r="BJ48" s="633"/>
      <c r="BK48" s="633"/>
      <c r="BL48" s="633"/>
      <c r="BM48" s="633"/>
      <c r="BN48" s="633"/>
      <c r="BO48" s="633"/>
      <c r="BP48" s="633"/>
      <c r="BQ48" s="633"/>
      <c r="BR48" s="633"/>
      <c r="BS48" s="633"/>
      <c r="BT48" s="633"/>
      <c r="BU48" s="633"/>
      <c r="BV48" s="633"/>
      <c r="BW48" s="633"/>
      <c r="BX48" s="633"/>
      <c r="BY48" s="633"/>
      <c r="BZ48" s="633"/>
      <c r="CA48" s="633"/>
      <c r="CB48" s="633"/>
      <c r="CC48" s="633"/>
      <c r="CD48" s="633"/>
      <c r="CE48" s="633"/>
      <c r="CF48" s="633"/>
      <c r="CG48" s="633"/>
      <c r="CH48" s="633"/>
      <c r="CI48" s="633"/>
      <c r="CJ48" s="633"/>
      <c r="CK48" s="633"/>
      <c r="CL48" s="633"/>
      <c r="CM48" s="633"/>
      <c r="CN48" s="633"/>
      <c r="CO48" s="633"/>
      <c r="CP48" s="633"/>
      <c r="CQ48" s="633"/>
      <c r="CR48" s="633"/>
      <c r="CS48" s="633"/>
      <c r="CT48" s="633"/>
      <c r="CU48" s="633"/>
      <c r="CV48" s="633"/>
      <c r="CW48" s="633"/>
      <c r="CX48" s="633"/>
      <c r="CY48" s="633"/>
      <c r="CZ48" s="633"/>
      <c r="DA48" s="633"/>
      <c r="DB48" s="633"/>
      <c r="DC48" s="633"/>
      <c r="DD48" s="633"/>
      <c r="DE48" s="633"/>
      <c r="DF48" s="633"/>
      <c r="DG48" s="633"/>
      <c r="DH48" s="633"/>
      <c r="DI48" s="633"/>
    </row>
    <row r="49" spans="5:113" x14ac:dyDescent="0.2">
      <c r="E49" s="634" t="s">
        <v>206</v>
      </c>
      <c r="F49" s="634"/>
      <c r="G49" s="634"/>
      <c r="H49" s="634"/>
      <c r="I49" s="634"/>
      <c r="J49" s="634"/>
      <c r="K49" s="634"/>
      <c r="L49" s="634"/>
      <c r="M49" s="634"/>
      <c r="N49" s="634"/>
      <c r="O49" s="634"/>
      <c r="P49" s="634"/>
      <c r="Q49" s="634"/>
      <c r="R49" s="634"/>
      <c r="S49" s="634"/>
      <c r="T49" s="634"/>
      <c r="U49" s="634"/>
      <c r="V49" s="634"/>
      <c r="W49" s="634"/>
      <c r="X49" s="634"/>
      <c r="Y49" s="634"/>
      <c r="Z49" s="634"/>
      <c r="AA49" s="634"/>
      <c r="AB49" s="634"/>
      <c r="AC49" s="634"/>
      <c r="AD49" s="634"/>
      <c r="AE49" s="634"/>
      <c r="AF49" s="634"/>
      <c r="AG49" s="634"/>
      <c r="AH49" s="634"/>
      <c r="AI49" s="634"/>
      <c r="AJ49" s="634"/>
      <c r="AK49" s="634"/>
      <c r="AL49" s="634"/>
      <c r="AM49" s="634"/>
      <c r="AN49" s="634"/>
      <c r="AO49" s="634"/>
      <c r="AP49" s="634"/>
      <c r="AQ49" s="634"/>
      <c r="AR49" s="634"/>
      <c r="AS49" s="634"/>
      <c r="AT49" s="634"/>
      <c r="AU49" s="634"/>
      <c r="AV49" s="634"/>
      <c r="AW49" s="634"/>
      <c r="AX49" s="634"/>
      <c r="AY49" s="634"/>
      <c r="AZ49" s="634"/>
      <c r="BA49" s="634"/>
      <c r="BB49" s="634"/>
      <c r="BC49" s="634"/>
      <c r="BD49" s="634"/>
      <c r="BE49" s="634"/>
      <c r="BF49" s="634"/>
      <c r="BG49" s="634"/>
      <c r="BH49" s="634"/>
      <c r="BI49" s="634"/>
      <c r="BJ49" s="634"/>
      <c r="BK49" s="634"/>
      <c r="BL49" s="634"/>
      <c r="BM49" s="634"/>
      <c r="BN49" s="634"/>
      <c r="BO49" s="634"/>
      <c r="BP49" s="634"/>
      <c r="BQ49" s="634"/>
      <c r="BR49" s="634"/>
      <c r="BS49" s="634"/>
      <c r="BT49" s="634"/>
      <c r="BU49" s="634"/>
      <c r="BV49" s="634"/>
      <c r="BW49" s="634"/>
      <c r="BX49" s="634"/>
      <c r="BY49" s="634"/>
      <c r="BZ49" s="634"/>
      <c r="CA49" s="634"/>
      <c r="CB49" s="634"/>
      <c r="CC49" s="634"/>
      <c r="CD49" s="634"/>
      <c r="CE49" s="634"/>
      <c r="CF49" s="634"/>
      <c r="CG49" s="634"/>
      <c r="CH49" s="634"/>
      <c r="CI49" s="634"/>
      <c r="CJ49" s="634"/>
      <c r="CK49" s="634"/>
      <c r="CL49" s="634"/>
      <c r="CM49" s="634"/>
      <c r="CN49" s="634"/>
      <c r="CO49" s="634"/>
      <c r="CP49" s="634"/>
      <c r="CQ49" s="634"/>
      <c r="CR49" s="634"/>
      <c r="CS49" s="634"/>
      <c r="CT49" s="634"/>
      <c r="CU49" s="634"/>
      <c r="CV49" s="634"/>
      <c r="CW49" s="634"/>
      <c r="CX49" s="634"/>
      <c r="CY49" s="634"/>
      <c r="CZ49" s="634"/>
      <c r="DA49" s="634"/>
      <c r="DB49" s="634"/>
      <c r="DC49" s="634"/>
      <c r="DD49" s="634"/>
      <c r="DE49" s="634"/>
      <c r="DF49" s="634"/>
      <c r="DG49" s="634"/>
      <c r="DH49" s="634"/>
      <c r="DI49" s="634"/>
    </row>
    <row r="50" spans="5:113" x14ac:dyDescent="0.2">
      <c r="E50" s="633" t="s">
        <v>207</v>
      </c>
      <c r="F50" s="633"/>
      <c r="G50" s="633"/>
      <c r="H50" s="633"/>
      <c r="I50" s="633"/>
      <c r="J50" s="633"/>
      <c r="K50" s="633"/>
      <c r="L50" s="633"/>
      <c r="M50" s="633"/>
      <c r="N50" s="633"/>
      <c r="O50" s="633"/>
      <c r="P50" s="633"/>
      <c r="Q50" s="633"/>
      <c r="R50" s="633"/>
      <c r="S50" s="633"/>
      <c r="T50" s="633"/>
      <c r="U50" s="633"/>
      <c r="V50" s="633"/>
      <c r="W50" s="633"/>
      <c r="X50" s="633"/>
      <c r="Y50" s="633"/>
      <c r="Z50" s="633"/>
      <c r="AA50" s="633"/>
      <c r="AB50" s="633"/>
      <c r="AC50" s="633"/>
      <c r="AD50" s="633"/>
      <c r="AE50" s="633"/>
      <c r="AF50" s="633"/>
      <c r="AG50" s="633"/>
      <c r="AH50" s="633"/>
      <c r="AI50" s="633"/>
      <c r="AJ50" s="633"/>
      <c r="AK50" s="633"/>
      <c r="AL50" s="633"/>
      <c r="AM50" s="633"/>
      <c r="AN50" s="633"/>
      <c r="AO50" s="633"/>
      <c r="AP50" s="633"/>
      <c r="AQ50" s="633"/>
      <c r="AR50" s="633"/>
      <c r="AS50" s="633"/>
      <c r="AT50" s="633"/>
      <c r="AU50" s="633"/>
      <c r="AV50" s="633"/>
      <c r="AW50" s="633"/>
      <c r="AX50" s="633"/>
      <c r="AY50" s="633"/>
      <c r="AZ50" s="633"/>
      <c r="BA50" s="633"/>
      <c r="BB50" s="633"/>
      <c r="BC50" s="633"/>
      <c r="BD50" s="633"/>
      <c r="BE50" s="633"/>
      <c r="BF50" s="633"/>
      <c r="BG50" s="633"/>
      <c r="BH50" s="633"/>
      <c r="BI50" s="633"/>
      <c r="BJ50" s="633"/>
      <c r="BK50" s="633"/>
      <c r="BL50" s="633"/>
      <c r="BM50" s="633"/>
      <c r="BN50" s="633"/>
      <c r="BO50" s="633"/>
      <c r="BP50" s="633"/>
      <c r="BQ50" s="633"/>
      <c r="BR50" s="633"/>
      <c r="BS50" s="633"/>
      <c r="BT50" s="633"/>
      <c r="BU50" s="633"/>
      <c r="BV50" s="633"/>
      <c r="BW50" s="633"/>
      <c r="BX50" s="633"/>
      <c r="BY50" s="633"/>
      <c r="BZ50" s="633"/>
      <c r="CA50" s="633"/>
      <c r="CB50" s="633"/>
      <c r="CC50" s="633"/>
      <c r="CD50" s="633"/>
      <c r="CE50" s="633"/>
      <c r="CF50" s="633"/>
      <c r="CG50" s="633"/>
      <c r="CH50" s="633"/>
      <c r="CI50" s="633"/>
      <c r="CJ50" s="633"/>
      <c r="CK50" s="633"/>
      <c r="CL50" s="633"/>
      <c r="CM50" s="633"/>
      <c r="CN50" s="633"/>
      <c r="CO50" s="633"/>
      <c r="CP50" s="633"/>
      <c r="CQ50" s="633"/>
      <c r="CR50" s="633"/>
      <c r="CS50" s="633"/>
      <c r="CT50" s="633"/>
      <c r="CU50" s="633"/>
      <c r="CV50" s="633"/>
      <c r="CW50" s="633"/>
      <c r="CX50" s="633"/>
      <c r="CY50" s="633"/>
      <c r="CZ50" s="633"/>
      <c r="DA50" s="633"/>
      <c r="DB50" s="633"/>
      <c r="DC50" s="633"/>
      <c r="DD50" s="633"/>
      <c r="DE50" s="633"/>
      <c r="DF50" s="633"/>
      <c r="DG50" s="633"/>
      <c r="DH50" s="633"/>
      <c r="DI50" s="633"/>
    </row>
    <row r="51" spans="5:113" x14ac:dyDescent="0.2">
      <c r="E51" s="633" t="s">
        <v>208</v>
      </c>
      <c r="F51" s="633"/>
      <c r="G51" s="633"/>
      <c r="H51" s="633"/>
      <c r="I51" s="633"/>
      <c r="J51" s="633"/>
      <c r="K51" s="633"/>
      <c r="L51" s="633"/>
      <c r="M51" s="633"/>
      <c r="N51" s="633"/>
      <c r="O51" s="633"/>
      <c r="P51" s="633"/>
      <c r="Q51" s="633"/>
      <c r="R51" s="633"/>
      <c r="S51" s="633"/>
      <c r="T51" s="633"/>
      <c r="U51" s="633"/>
      <c r="V51" s="633"/>
      <c r="W51" s="633"/>
      <c r="X51" s="633"/>
      <c r="Y51" s="633"/>
      <c r="Z51" s="633"/>
      <c r="AA51" s="633"/>
      <c r="AB51" s="633"/>
      <c r="AC51" s="633"/>
      <c r="AD51" s="633"/>
      <c r="AE51" s="633"/>
      <c r="AF51" s="633"/>
      <c r="AG51" s="633"/>
      <c r="AH51" s="633"/>
      <c r="AI51" s="633"/>
      <c r="AJ51" s="633"/>
      <c r="AK51" s="633"/>
      <c r="AL51" s="633"/>
      <c r="AM51" s="633"/>
      <c r="AN51" s="633"/>
      <c r="AO51" s="633"/>
      <c r="AP51" s="633"/>
      <c r="AQ51" s="633"/>
      <c r="AR51" s="633"/>
      <c r="AS51" s="633"/>
      <c r="AT51" s="633"/>
      <c r="AU51" s="633"/>
      <c r="AV51" s="633"/>
      <c r="AW51" s="633"/>
      <c r="AX51" s="633"/>
      <c r="AY51" s="633"/>
      <c r="AZ51" s="633"/>
      <c r="BA51" s="633"/>
      <c r="BB51" s="633"/>
      <c r="BC51" s="633"/>
      <c r="BD51" s="633"/>
      <c r="BE51" s="633"/>
      <c r="BF51" s="633"/>
      <c r="BG51" s="633"/>
      <c r="BH51" s="633"/>
      <c r="BI51" s="633"/>
      <c r="BJ51" s="633"/>
      <c r="BK51" s="633"/>
      <c r="BL51" s="633"/>
      <c r="BM51" s="633"/>
      <c r="BN51" s="633"/>
      <c r="BO51" s="633"/>
      <c r="BP51" s="633"/>
      <c r="BQ51" s="633"/>
      <c r="BR51" s="633"/>
      <c r="BS51" s="633"/>
      <c r="BT51" s="633"/>
      <c r="BU51" s="633"/>
      <c r="BV51" s="633"/>
      <c r="BW51" s="633"/>
      <c r="BX51" s="633"/>
      <c r="BY51" s="633"/>
      <c r="BZ51" s="633"/>
      <c r="CA51" s="633"/>
      <c r="CB51" s="633"/>
      <c r="CC51" s="633"/>
      <c r="CD51" s="633"/>
      <c r="CE51" s="633"/>
      <c r="CF51" s="633"/>
      <c r="CG51" s="633"/>
      <c r="CH51" s="633"/>
      <c r="CI51" s="633"/>
      <c r="CJ51" s="633"/>
      <c r="CK51" s="633"/>
      <c r="CL51" s="633"/>
      <c r="CM51" s="633"/>
      <c r="CN51" s="633"/>
      <c r="CO51" s="633"/>
      <c r="CP51" s="633"/>
      <c r="CQ51" s="633"/>
      <c r="CR51" s="633"/>
      <c r="CS51" s="633"/>
      <c r="CT51" s="633"/>
      <c r="CU51" s="633"/>
      <c r="CV51" s="633"/>
      <c r="CW51" s="633"/>
      <c r="CX51" s="633"/>
      <c r="CY51" s="633"/>
      <c r="CZ51" s="633"/>
      <c r="DA51" s="633"/>
      <c r="DB51" s="633"/>
      <c r="DC51" s="633"/>
      <c r="DD51" s="633"/>
      <c r="DE51" s="633"/>
      <c r="DF51" s="633"/>
      <c r="DG51" s="633"/>
      <c r="DH51" s="633"/>
      <c r="DI51" s="633"/>
    </row>
    <row r="52" spans="5:113" x14ac:dyDescent="0.2">
      <c r="E52" s="633" t="s">
        <v>209</v>
      </c>
      <c r="F52" s="633"/>
      <c r="G52" s="633"/>
      <c r="H52" s="633"/>
      <c r="I52" s="633"/>
      <c r="J52" s="633"/>
      <c r="K52" s="633"/>
      <c r="L52" s="633"/>
      <c r="M52" s="633"/>
      <c r="N52" s="633"/>
      <c r="O52" s="633"/>
      <c r="P52" s="633"/>
      <c r="Q52" s="633"/>
      <c r="R52" s="633"/>
      <c r="S52" s="633"/>
      <c r="T52" s="633"/>
      <c r="U52" s="633"/>
      <c r="V52" s="633"/>
      <c r="W52" s="633"/>
      <c r="X52" s="633"/>
      <c r="Y52" s="633"/>
      <c r="Z52" s="633"/>
      <c r="AA52" s="633"/>
      <c r="AB52" s="633"/>
      <c r="AC52" s="633"/>
      <c r="AD52" s="633"/>
      <c r="AE52" s="633"/>
      <c r="AF52" s="633"/>
      <c r="AG52" s="633"/>
      <c r="AH52" s="633"/>
      <c r="AI52" s="633"/>
      <c r="AJ52" s="633"/>
      <c r="AK52" s="633"/>
      <c r="AL52" s="633"/>
      <c r="AM52" s="633"/>
      <c r="AN52" s="633"/>
      <c r="AO52" s="633"/>
      <c r="AP52" s="633"/>
      <c r="AQ52" s="633"/>
      <c r="AR52" s="633"/>
      <c r="AS52" s="633"/>
      <c r="AT52" s="633"/>
      <c r="AU52" s="633"/>
      <c r="AV52" s="633"/>
      <c r="AW52" s="633"/>
      <c r="AX52" s="633"/>
      <c r="AY52" s="633"/>
      <c r="AZ52" s="633"/>
      <c r="BA52" s="633"/>
      <c r="BB52" s="633"/>
      <c r="BC52" s="633"/>
      <c r="BD52" s="633"/>
      <c r="BE52" s="633"/>
      <c r="BF52" s="633"/>
      <c r="BG52" s="633"/>
      <c r="BH52" s="633"/>
      <c r="BI52" s="633"/>
      <c r="BJ52" s="633"/>
      <c r="BK52" s="633"/>
      <c r="BL52" s="633"/>
      <c r="BM52" s="633"/>
      <c r="BN52" s="633"/>
      <c r="BO52" s="633"/>
      <c r="BP52" s="633"/>
      <c r="BQ52" s="633"/>
      <c r="BR52" s="633"/>
      <c r="BS52" s="633"/>
      <c r="BT52" s="633"/>
      <c r="BU52" s="633"/>
      <c r="BV52" s="633"/>
      <c r="BW52" s="633"/>
      <c r="BX52" s="633"/>
      <c r="BY52" s="633"/>
      <c r="BZ52" s="633"/>
      <c r="CA52" s="633"/>
      <c r="CB52" s="633"/>
      <c r="CC52" s="633"/>
      <c r="CD52" s="633"/>
      <c r="CE52" s="633"/>
      <c r="CF52" s="633"/>
      <c r="CG52" s="633"/>
      <c r="CH52" s="633"/>
      <c r="CI52" s="633"/>
      <c r="CJ52" s="633"/>
      <c r="CK52" s="633"/>
      <c r="CL52" s="633"/>
      <c r="CM52" s="633"/>
      <c r="CN52" s="633"/>
      <c r="CO52" s="633"/>
      <c r="CP52" s="633"/>
      <c r="CQ52" s="633"/>
      <c r="CR52" s="633"/>
      <c r="CS52" s="633"/>
      <c r="CT52" s="633"/>
      <c r="CU52" s="633"/>
      <c r="CV52" s="633"/>
      <c r="CW52" s="633"/>
      <c r="CX52" s="633"/>
      <c r="CY52" s="633"/>
      <c r="CZ52" s="633"/>
      <c r="DA52" s="633"/>
      <c r="DB52" s="633"/>
      <c r="DC52" s="633"/>
      <c r="DD52" s="633"/>
      <c r="DE52" s="633"/>
      <c r="DF52" s="633"/>
      <c r="DG52" s="633"/>
      <c r="DH52" s="633"/>
      <c r="DI52" s="633"/>
    </row>
    <row r="53" spans="5:113" x14ac:dyDescent="0.2">
      <c r="E53" s="177" t="s">
        <v>596</v>
      </c>
    </row>
    <row r="54" spans="5:113" x14ac:dyDescent="0.2"/>
    <row r="55" spans="5:113" x14ac:dyDescent="0.2"/>
    <row r="56" spans="5:113" x14ac:dyDescent="0.2"/>
  </sheetData>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5" zoomScaleNormal="75" zoomScaleSheetLayoutView="100" workbookViewId="0">
      <selection activeCell="AN65" sqref="AN65:DC69"/>
    </sheetView>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553</v>
      </c>
      <c r="G33" s="29" t="s">
        <v>554</v>
      </c>
      <c r="H33" s="29" t="s">
        <v>555</v>
      </c>
      <c r="I33" s="29" t="s">
        <v>556</v>
      </c>
      <c r="J33" s="30" t="s">
        <v>557</v>
      </c>
      <c r="K33" s="22"/>
      <c r="L33" s="22"/>
      <c r="M33" s="22"/>
      <c r="N33" s="22"/>
      <c r="O33" s="22"/>
      <c r="P33" s="22"/>
    </row>
    <row r="34" spans="1:16" ht="39" customHeight="1" x14ac:dyDescent="0.2">
      <c r="A34" s="22"/>
      <c r="B34" s="31"/>
      <c r="C34" s="1183" t="s">
        <v>561</v>
      </c>
      <c r="D34" s="1183"/>
      <c r="E34" s="1184"/>
      <c r="F34" s="32">
        <v>6.53</v>
      </c>
      <c r="G34" s="33">
        <v>5.3</v>
      </c>
      <c r="H34" s="33">
        <v>5.18</v>
      </c>
      <c r="I34" s="33">
        <v>5.53</v>
      </c>
      <c r="J34" s="34">
        <v>5.14</v>
      </c>
      <c r="K34" s="22"/>
      <c r="L34" s="22"/>
      <c r="M34" s="22"/>
      <c r="N34" s="22"/>
      <c r="O34" s="22"/>
      <c r="P34" s="22"/>
    </row>
    <row r="35" spans="1:16" ht="39" customHeight="1" x14ac:dyDescent="0.2">
      <c r="A35" s="22"/>
      <c r="B35" s="35"/>
      <c r="C35" s="1177" t="s">
        <v>562</v>
      </c>
      <c r="D35" s="1178"/>
      <c r="E35" s="1179"/>
      <c r="F35" s="36">
        <v>0.51</v>
      </c>
      <c r="G35" s="37">
        <v>0.72</v>
      </c>
      <c r="H35" s="37">
        <v>0.83</v>
      </c>
      <c r="I35" s="37">
        <v>0.88</v>
      </c>
      <c r="J35" s="38">
        <v>1.02</v>
      </c>
      <c r="K35" s="22"/>
      <c r="L35" s="22"/>
      <c r="M35" s="22"/>
      <c r="N35" s="22"/>
      <c r="O35" s="22"/>
      <c r="P35" s="22"/>
    </row>
    <row r="36" spans="1:16" ht="39" customHeight="1" x14ac:dyDescent="0.2">
      <c r="A36" s="22"/>
      <c r="B36" s="35"/>
      <c r="C36" s="1177" t="s">
        <v>563</v>
      </c>
      <c r="D36" s="1178"/>
      <c r="E36" s="1179"/>
      <c r="F36" s="36">
        <v>0.33</v>
      </c>
      <c r="G36" s="37">
        <v>0.67</v>
      </c>
      <c r="H36" s="37">
        <v>1.24</v>
      </c>
      <c r="I36" s="37">
        <v>0.59</v>
      </c>
      <c r="J36" s="38">
        <v>0.99</v>
      </c>
      <c r="K36" s="22"/>
      <c r="L36" s="22"/>
      <c r="M36" s="22"/>
      <c r="N36" s="22"/>
      <c r="O36" s="22"/>
      <c r="P36" s="22"/>
    </row>
    <row r="37" spans="1:16" ht="39" customHeight="1" x14ac:dyDescent="0.2">
      <c r="A37" s="22"/>
      <c r="B37" s="35"/>
      <c r="C37" s="1177" t="s">
        <v>564</v>
      </c>
      <c r="D37" s="1178"/>
      <c r="E37" s="1179"/>
      <c r="F37" s="36">
        <v>1.59</v>
      </c>
      <c r="G37" s="37">
        <v>0.35</v>
      </c>
      <c r="H37" s="37">
        <v>0.37</v>
      </c>
      <c r="I37" s="37">
        <v>0.45</v>
      </c>
      <c r="J37" s="38">
        <v>0.34</v>
      </c>
      <c r="K37" s="22"/>
      <c r="L37" s="22"/>
      <c r="M37" s="22"/>
      <c r="N37" s="22"/>
      <c r="O37" s="22"/>
      <c r="P37" s="22"/>
    </row>
    <row r="38" spans="1:16" ht="39" customHeight="1" x14ac:dyDescent="0.2">
      <c r="A38" s="22"/>
      <c r="B38" s="35"/>
      <c r="C38" s="1177" t="s">
        <v>565</v>
      </c>
      <c r="D38" s="1178"/>
      <c r="E38" s="1179"/>
      <c r="F38" s="36">
        <v>0</v>
      </c>
      <c r="G38" s="37">
        <v>0</v>
      </c>
      <c r="H38" s="37">
        <v>0</v>
      </c>
      <c r="I38" s="37">
        <v>0</v>
      </c>
      <c r="J38" s="38">
        <v>0</v>
      </c>
      <c r="K38" s="22"/>
      <c r="L38" s="22"/>
      <c r="M38" s="22"/>
      <c r="N38" s="22"/>
      <c r="O38" s="22"/>
      <c r="P38" s="22"/>
    </row>
    <row r="39" spans="1:16" ht="39" customHeight="1" x14ac:dyDescent="0.2">
      <c r="A39" s="22"/>
      <c r="B39" s="35"/>
      <c r="C39" s="1177" t="s">
        <v>566</v>
      </c>
      <c r="D39" s="1178"/>
      <c r="E39" s="1179"/>
      <c r="F39" s="36">
        <v>0</v>
      </c>
      <c r="G39" s="37">
        <v>0</v>
      </c>
      <c r="H39" s="37">
        <v>0</v>
      </c>
      <c r="I39" s="37">
        <v>0</v>
      </c>
      <c r="J39" s="38">
        <v>0</v>
      </c>
      <c r="K39" s="22"/>
      <c r="L39" s="22"/>
      <c r="M39" s="22"/>
      <c r="N39" s="22"/>
      <c r="O39" s="22"/>
      <c r="P39" s="22"/>
    </row>
    <row r="40" spans="1:16" ht="39" customHeight="1" x14ac:dyDescent="0.2">
      <c r="A40" s="22"/>
      <c r="B40" s="35"/>
      <c r="C40" s="1177" t="s">
        <v>567</v>
      </c>
      <c r="D40" s="1178"/>
      <c r="E40" s="1179"/>
      <c r="F40" s="36">
        <v>0</v>
      </c>
      <c r="G40" s="37">
        <v>0</v>
      </c>
      <c r="H40" s="37">
        <v>0</v>
      </c>
      <c r="I40" s="37">
        <v>0</v>
      </c>
      <c r="J40" s="38">
        <v>0</v>
      </c>
      <c r="K40" s="22"/>
      <c r="L40" s="22"/>
      <c r="M40" s="22"/>
      <c r="N40" s="22"/>
      <c r="O40" s="22"/>
      <c r="P40" s="22"/>
    </row>
    <row r="41" spans="1:16" ht="39" customHeight="1" x14ac:dyDescent="0.2">
      <c r="A41" s="22"/>
      <c r="B41" s="35"/>
      <c r="C41" s="1177" t="s">
        <v>568</v>
      </c>
      <c r="D41" s="1178"/>
      <c r="E41" s="1179"/>
      <c r="F41" s="36">
        <v>0</v>
      </c>
      <c r="G41" s="37">
        <v>0</v>
      </c>
      <c r="H41" s="37">
        <v>0</v>
      </c>
      <c r="I41" s="37">
        <v>0</v>
      </c>
      <c r="J41" s="38">
        <v>0</v>
      </c>
      <c r="K41" s="22"/>
      <c r="L41" s="22"/>
      <c r="M41" s="22"/>
      <c r="N41" s="22"/>
      <c r="O41" s="22"/>
      <c r="P41" s="22"/>
    </row>
    <row r="42" spans="1:16" ht="39" customHeight="1" x14ac:dyDescent="0.2">
      <c r="A42" s="22"/>
      <c r="B42" s="39"/>
      <c r="C42" s="1177" t="s">
        <v>569</v>
      </c>
      <c r="D42" s="1178"/>
      <c r="E42" s="1179"/>
      <c r="F42" s="36" t="s">
        <v>511</v>
      </c>
      <c r="G42" s="37" t="s">
        <v>511</v>
      </c>
      <c r="H42" s="37" t="s">
        <v>511</v>
      </c>
      <c r="I42" s="37" t="s">
        <v>511</v>
      </c>
      <c r="J42" s="38" t="s">
        <v>511</v>
      </c>
      <c r="K42" s="22"/>
      <c r="L42" s="22"/>
      <c r="M42" s="22"/>
      <c r="N42" s="22"/>
      <c r="O42" s="22"/>
      <c r="P42" s="22"/>
    </row>
    <row r="43" spans="1:16" ht="39" customHeight="1" thickBot="1" x14ac:dyDescent="0.25">
      <c r="A43" s="22"/>
      <c r="B43" s="40"/>
      <c r="C43" s="1180" t="s">
        <v>570</v>
      </c>
      <c r="D43" s="1181"/>
      <c r="E43" s="1182"/>
      <c r="F43" s="41">
        <v>0</v>
      </c>
      <c r="G43" s="42">
        <v>0</v>
      </c>
      <c r="H43" s="42">
        <v>0</v>
      </c>
      <c r="I43" s="42">
        <v>0</v>
      </c>
      <c r="J43" s="43">
        <v>0</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4ERLB3gTBXvFiisicAGfjw7q2qLrrgXamQTCkc2FCvBMoLmO6zoYmrU2/xdZYWPCWnggz/2d5krGMfe5H4eww==" saltValue="4LZyrkA/3Cz/9uu8QvOLJ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verticalDpi="30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75" zoomScaleNormal="75" zoomScaleSheetLayoutView="55" workbookViewId="0">
      <selection activeCell="AN65" sqref="AN65:DC69"/>
    </sheetView>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553</v>
      </c>
      <c r="L44" s="56" t="s">
        <v>554</v>
      </c>
      <c r="M44" s="56" t="s">
        <v>555</v>
      </c>
      <c r="N44" s="56" t="s">
        <v>556</v>
      </c>
      <c r="O44" s="57" t="s">
        <v>557</v>
      </c>
      <c r="P44" s="48"/>
      <c r="Q44" s="48"/>
      <c r="R44" s="48"/>
      <c r="S44" s="48"/>
      <c r="T44" s="48"/>
      <c r="U44" s="48"/>
    </row>
    <row r="45" spans="1:21" ht="30.75" customHeight="1" x14ac:dyDescent="0.2">
      <c r="A45" s="48"/>
      <c r="B45" s="1185" t="s">
        <v>11</v>
      </c>
      <c r="C45" s="1186"/>
      <c r="D45" s="58"/>
      <c r="E45" s="1191" t="s">
        <v>12</v>
      </c>
      <c r="F45" s="1191"/>
      <c r="G45" s="1191"/>
      <c r="H45" s="1191"/>
      <c r="I45" s="1191"/>
      <c r="J45" s="1192"/>
      <c r="K45" s="59">
        <v>502</v>
      </c>
      <c r="L45" s="60">
        <v>540</v>
      </c>
      <c r="M45" s="60">
        <v>694</v>
      </c>
      <c r="N45" s="60">
        <v>743</v>
      </c>
      <c r="O45" s="61">
        <v>745</v>
      </c>
      <c r="P45" s="48"/>
      <c r="Q45" s="48"/>
      <c r="R45" s="48"/>
      <c r="S45" s="48"/>
      <c r="T45" s="48"/>
      <c r="U45" s="48"/>
    </row>
    <row r="46" spans="1:21" ht="30.75" customHeight="1" x14ac:dyDescent="0.2">
      <c r="A46" s="48"/>
      <c r="B46" s="1187"/>
      <c r="C46" s="1188"/>
      <c r="D46" s="62"/>
      <c r="E46" s="1193" t="s">
        <v>13</v>
      </c>
      <c r="F46" s="1193"/>
      <c r="G46" s="1193"/>
      <c r="H46" s="1193"/>
      <c r="I46" s="1193"/>
      <c r="J46" s="1194"/>
      <c r="K46" s="63" t="s">
        <v>511</v>
      </c>
      <c r="L46" s="64" t="s">
        <v>511</v>
      </c>
      <c r="M46" s="64" t="s">
        <v>511</v>
      </c>
      <c r="N46" s="64" t="s">
        <v>511</v>
      </c>
      <c r="O46" s="65" t="s">
        <v>511</v>
      </c>
      <c r="P46" s="48"/>
      <c r="Q46" s="48"/>
      <c r="R46" s="48"/>
      <c r="S46" s="48"/>
      <c r="T46" s="48"/>
      <c r="U46" s="48"/>
    </row>
    <row r="47" spans="1:21" ht="30.75" customHeight="1" x14ac:dyDescent="0.2">
      <c r="A47" s="48"/>
      <c r="B47" s="1187"/>
      <c r="C47" s="1188"/>
      <c r="D47" s="62"/>
      <c r="E47" s="1193" t="s">
        <v>14</v>
      </c>
      <c r="F47" s="1193"/>
      <c r="G47" s="1193"/>
      <c r="H47" s="1193"/>
      <c r="I47" s="1193"/>
      <c r="J47" s="1194"/>
      <c r="K47" s="63" t="s">
        <v>511</v>
      </c>
      <c r="L47" s="64" t="s">
        <v>511</v>
      </c>
      <c r="M47" s="64" t="s">
        <v>511</v>
      </c>
      <c r="N47" s="64" t="s">
        <v>511</v>
      </c>
      <c r="O47" s="65" t="s">
        <v>511</v>
      </c>
      <c r="P47" s="48"/>
      <c r="Q47" s="48"/>
      <c r="R47" s="48"/>
      <c r="S47" s="48"/>
      <c r="T47" s="48"/>
      <c r="U47" s="48"/>
    </row>
    <row r="48" spans="1:21" ht="30.75" customHeight="1" x14ac:dyDescent="0.2">
      <c r="A48" s="48"/>
      <c r="B48" s="1187"/>
      <c r="C48" s="1188"/>
      <c r="D48" s="62"/>
      <c r="E48" s="1193" t="s">
        <v>15</v>
      </c>
      <c r="F48" s="1193"/>
      <c r="G48" s="1193"/>
      <c r="H48" s="1193"/>
      <c r="I48" s="1193"/>
      <c r="J48" s="1194"/>
      <c r="K48" s="63">
        <v>118</v>
      </c>
      <c r="L48" s="64">
        <v>121</v>
      </c>
      <c r="M48" s="64">
        <v>122</v>
      </c>
      <c r="N48" s="64">
        <v>123</v>
      </c>
      <c r="O48" s="65">
        <v>120</v>
      </c>
      <c r="P48" s="48"/>
      <c r="Q48" s="48"/>
      <c r="R48" s="48"/>
      <c r="S48" s="48"/>
      <c r="T48" s="48"/>
      <c r="U48" s="48"/>
    </row>
    <row r="49" spans="1:21" ht="30.75" customHeight="1" x14ac:dyDescent="0.2">
      <c r="A49" s="48"/>
      <c r="B49" s="1187"/>
      <c r="C49" s="1188"/>
      <c r="D49" s="62"/>
      <c r="E49" s="1193" t="s">
        <v>16</v>
      </c>
      <c r="F49" s="1193"/>
      <c r="G49" s="1193"/>
      <c r="H49" s="1193"/>
      <c r="I49" s="1193"/>
      <c r="J49" s="1194"/>
      <c r="K49" s="63">
        <v>2</v>
      </c>
      <c r="L49" s="64">
        <v>2</v>
      </c>
      <c r="M49" s="64">
        <v>2</v>
      </c>
      <c r="N49" s="64">
        <v>2</v>
      </c>
      <c r="O49" s="65">
        <v>2</v>
      </c>
      <c r="P49" s="48"/>
      <c r="Q49" s="48"/>
      <c r="R49" s="48"/>
      <c r="S49" s="48"/>
      <c r="T49" s="48"/>
      <c r="U49" s="48"/>
    </row>
    <row r="50" spans="1:21" ht="30.75" customHeight="1" x14ac:dyDescent="0.2">
      <c r="A50" s="48"/>
      <c r="B50" s="1187"/>
      <c r="C50" s="1188"/>
      <c r="D50" s="62"/>
      <c r="E50" s="1193" t="s">
        <v>17</v>
      </c>
      <c r="F50" s="1193"/>
      <c r="G50" s="1193"/>
      <c r="H50" s="1193"/>
      <c r="I50" s="1193"/>
      <c r="J50" s="1194"/>
      <c r="K50" s="63">
        <v>1</v>
      </c>
      <c r="L50" s="64">
        <v>1</v>
      </c>
      <c r="M50" s="64">
        <v>1</v>
      </c>
      <c r="N50" s="64">
        <v>1</v>
      </c>
      <c r="O50" s="65">
        <v>1</v>
      </c>
      <c r="P50" s="48"/>
      <c r="Q50" s="48"/>
      <c r="R50" s="48"/>
      <c r="S50" s="48"/>
      <c r="T50" s="48"/>
      <c r="U50" s="48"/>
    </row>
    <row r="51" spans="1:21" ht="30.75" customHeight="1" x14ac:dyDescent="0.2">
      <c r="A51" s="48"/>
      <c r="B51" s="1189"/>
      <c r="C51" s="1190"/>
      <c r="D51" s="66"/>
      <c r="E51" s="1193" t="s">
        <v>18</v>
      </c>
      <c r="F51" s="1193"/>
      <c r="G51" s="1193"/>
      <c r="H51" s="1193"/>
      <c r="I51" s="1193"/>
      <c r="J51" s="1194"/>
      <c r="K51" s="63">
        <v>0</v>
      </c>
      <c r="L51" s="64">
        <v>0</v>
      </c>
      <c r="M51" s="64">
        <v>0</v>
      </c>
      <c r="N51" s="64">
        <v>0</v>
      </c>
      <c r="O51" s="65">
        <v>0</v>
      </c>
      <c r="P51" s="48"/>
      <c r="Q51" s="48"/>
      <c r="R51" s="48"/>
      <c r="S51" s="48"/>
      <c r="T51" s="48"/>
      <c r="U51" s="48"/>
    </row>
    <row r="52" spans="1:21" ht="30.75" customHeight="1" x14ac:dyDescent="0.2">
      <c r="A52" s="48"/>
      <c r="B52" s="1195" t="s">
        <v>19</v>
      </c>
      <c r="C52" s="1196"/>
      <c r="D52" s="66"/>
      <c r="E52" s="1193" t="s">
        <v>20</v>
      </c>
      <c r="F52" s="1193"/>
      <c r="G52" s="1193"/>
      <c r="H52" s="1193"/>
      <c r="I52" s="1193"/>
      <c r="J52" s="1194"/>
      <c r="K52" s="63">
        <v>490</v>
      </c>
      <c r="L52" s="64">
        <v>512</v>
      </c>
      <c r="M52" s="64">
        <v>605</v>
      </c>
      <c r="N52" s="64">
        <v>631</v>
      </c>
      <c r="O52" s="65">
        <v>636</v>
      </c>
      <c r="P52" s="48"/>
      <c r="Q52" s="48"/>
      <c r="R52" s="48"/>
      <c r="S52" s="48"/>
      <c r="T52" s="48"/>
      <c r="U52" s="48"/>
    </row>
    <row r="53" spans="1:21" ht="30.75" customHeight="1" thickBot="1" x14ac:dyDescent="0.25">
      <c r="A53" s="48"/>
      <c r="B53" s="1197" t="s">
        <v>21</v>
      </c>
      <c r="C53" s="1198"/>
      <c r="D53" s="67"/>
      <c r="E53" s="1199" t="s">
        <v>22</v>
      </c>
      <c r="F53" s="1199"/>
      <c r="G53" s="1199"/>
      <c r="H53" s="1199"/>
      <c r="I53" s="1199"/>
      <c r="J53" s="1200"/>
      <c r="K53" s="68">
        <v>133</v>
      </c>
      <c r="L53" s="69">
        <v>152</v>
      </c>
      <c r="M53" s="69">
        <v>214</v>
      </c>
      <c r="N53" s="69">
        <v>238</v>
      </c>
      <c r="O53" s="70">
        <v>232</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24</v>
      </c>
      <c r="C55" s="73"/>
      <c r="D55" s="73"/>
      <c r="E55" s="73"/>
      <c r="F55" s="73"/>
      <c r="G55" s="73"/>
      <c r="H55" s="73"/>
      <c r="I55" s="73"/>
      <c r="J55" s="73"/>
      <c r="K55" s="74"/>
      <c r="L55" s="74"/>
      <c r="M55" s="74"/>
      <c r="N55" s="74"/>
      <c r="O55" s="75" t="s">
        <v>571</v>
      </c>
      <c r="P55" s="48"/>
      <c r="Q55" s="48"/>
      <c r="R55" s="48"/>
      <c r="S55" s="48"/>
      <c r="T55" s="48"/>
      <c r="U55" s="48"/>
    </row>
    <row r="56" spans="1:21" ht="31.5" customHeight="1" thickBot="1" x14ac:dyDescent="0.25">
      <c r="A56" s="48"/>
      <c r="B56" s="76"/>
      <c r="C56" s="77"/>
      <c r="D56" s="77"/>
      <c r="E56" s="78"/>
      <c r="F56" s="78"/>
      <c r="G56" s="78"/>
      <c r="H56" s="78"/>
      <c r="I56" s="78"/>
      <c r="J56" s="79" t="s">
        <v>2</v>
      </c>
      <c r="K56" s="80" t="s">
        <v>572</v>
      </c>
      <c r="L56" s="81" t="s">
        <v>573</v>
      </c>
      <c r="M56" s="81" t="s">
        <v>574</v>
      </c>
      <c r="N56" s="81" t="s">
        <v>575</v>
      </c>
      <c r="O56" s="82" t="s">
        <v>576</v>
      </c>
      <c r="P56" s="48"/>
      <c r="Q56" s="48"/>
      <c r="R56" s="48"/>
      <c r="S56" s="48"/>
      <c r="T56" s="48"/>
      <c r="U56" s="48"/>
    </row>
    <row r="57" spans="1:21" ht="31.5" customHeight="1" x14ac:dyDescent="0.2">
      <c r="B57" s="1201" t="s">
        <v>25</v>
      </c>
      <c r="C57" s="1202"/>
      <c r="D57" s="1205" t="s">
        <v>26</v>
      </c>
      <c r="E57" s="1206"/>
      <c r="F57" s="1206"/>
      <c r="G57" s="1206"/>
      <c r="H57" s="1206"/>
      <c r="I57" s="1206"/>
      <c r="J57" s="1207"/>
      <c r="K57" s="83"/>
      <c r="L57" s="84"/>
      <c r="M57" s="84"/>
      <c r="N57" s="84"/>
      <c r="O57" s="85"/>
    </row>
    <row r="58" spans="1:21" ht="31.5" customHeight="1" thickBot="1" x14ac:dyDescent="0.25">
      <c r="B58" s="1203"/>
      <c r="C58" s="1204"/>
      <c r="D58" s="1208" t="s">
        <v>27</v>
      </c>
      <c r="E58" s="1209"/>
      <c r="F58" s="1209"/>
      <c r="G58" s="1209"/>
      <c r="H58" s="1209"/>
      <c r="I58" s="1209"/>
      <c r="J58" s="1210"/>
      <c r="K58" s="86"/>
      <c r="L58" s="87"/>
      <c r="M58" s="87"/>
      <c r="N58" s="87"/>
      <c r="O58" s="88"/>
    </row>
    <row r="59" spans="1:21" ht="24" customHeight="1" x14ac:dyDescent="0.2">
      <c r="B59" s="89"/>
      <c r="C59" s="89"/>
      <c r="D59" s="90" t="s">
        <v>28</v>
      </c>
      <c r="E59" s="91"/>
      <c r="F59" s="91"/>
      <c r="G59" s="91"/>
      <c r="H59" s="91"/>
      <c r="I59" s="91"/>
      <c r="J59" s="91"/>
      <c r="K59" s="91"/>
      <c r="L59" s="91"/>
      <c r="M59" s="91"/>
      <c r="N59" s="91"/>
      <c r="O59" s="91"/>
    </row>
    <row r="60" spans="1:21" ht="24" customHeight="1" x14ac:dyDescent="0.2">
      <c r="B60" s="92"/>
      <c r="C60" s="92"/>
      <c r="D60" s="90" t="s">
        <v>29</v>
      </c>
      <c r="E60" s="91"/>
      <c r="F60" s="91"/>
      <c r="G60" s="91"/>
      <c r="H60" s="91"/>
      <c r="I60" s="91"/>
      <c r="J60" s="91"/>
      <c r="K60" s="91"/>
      <c r="L60" s="91"/>
      <c r="M60" s="91"/>
      <c r="N60" s="91"/>
      <c r="O60" s="91"/>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Y2TJe5+F3SAlxjiRR2C/lszavxdqQrsvch5hW/7LpmbRcsQveea2rFNdCP+gfepUmizVyLjcMPMA7OgwtbC7Rw==" saltValue="fy5DpyDy+umTsnpF0OM4MA=="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verticalDpi="30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75" zoomScaleNormal="75" zoomScaleSheetLayoutView="100" workbookViewId="0">
      <selection activeCell="AN65" sqref="AN65:DC69"/>
    </sheetView>
  </sheetViews>
  <sheetFormatPr defaultColWidth="0" defaultRowHeight="13.5" customHeight="1" zeroHeight="1" x14ac:dyDescent="0.2"/>
  <cols>
    <col min="1" max="1" width="6.6640625" style="93" customWidth="1"/>
    <col min="2" max="3" width="12.6640625" style="93" customWidth="1"/>
    <col min="4" max="4" width="11.6640625" style="93" customWidth="1"/>
    <col min="5" max="8" width="10.33203125" style="93" customWidth="1"/>
    <col min="9" max="13" width="16.33203125" style="93" customWidth="1"/>
    <col min="14" max="19" width="12.66406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9</v>
      </c>
    </row>
    <row r="40" spans="2:13" ht="27.75" customHeight="1" thickBot="1" x14ac:dyDescent="0.25">
      <c r="B40" s="95" t="s">
        <v>10</v>
      </c>
      <c r="C40" s="96"/>
      <c r="D40" s="96"/>
      <c r="E40" s="97"/>
      <c r="F40" s="97"/>
      <c r="G40" s="97"/>
      <c r="H40" s="98" t="s">
        <v>2</v>
      </c>
      <c r="I40" s="99" t="s">
        <v>553</v>
      </c>
      <c r="J40" s="100" t="s">
        <v>554</v>
      </c>
      <c r="K40" s="100" t="s">
        <v>555</v>
      </c>
      <c r="L40" s="100" t="s">
        <v>556</v>
      </c>
      <c r="M40" s="101" t="s">
        <v>557</v>
      </c>
    </row>
    <row r="41" spans="2:13" ht="27.75" customHeight="1" x14ac:dyDescent="0.2">
      <c r="B41" s="1211" t="s">
        <v>30</v>
      </c>
      <c r="C41" s="1212"/>
      <c r="D41" s="102"/>
      <c r="E41" s="1217" t="s">
        <v>31</v>
      </c>
      <c r="F41" s="1217"/>
      <c r="G41" s="1217"/>
      <c r="H41" s="1218"/>
      <c r="I41" s="346">
        <v>6603</v>
      </c>
      <c r="J41" s="347">
        <v>6552</v>
      </c>
      <c r="K41" s="347">
        <v>6189</v>
      </c>
      <c r="L41" s="347">
        <v>5717</v>
      </c>
      <c r="M41" s="348">
        <v>5191</v>
      </c>
    </row>
    <row r="42" spans="2:13" ht="27.75" customHeight="1" x14ac:dyDescent="0.2">
      <c r="B42" s="1213"/>
      <c r="C42" s="1214"/>
      <c r="D42" s="103"/>
      <c r="E42" s="1219" t="s">
        <v>32</v>
      </c>
      <c r="F42" s="1219"/>
      <c r="G42" s="1219"/>
      <c r="H42" s="1220"/>
      <c r="I42" s="349" t="s">
        <v>511</v>
      </c>
      <c r="J42" s="350" t="s">
        <v>511</v>
      </c>
      <c r="K42" s="350" t="s">
        <v>511</v>
      </c>
      <c r="L42" s="350" t="s">
        <v>511</v>
      </c>
      <c r="M42" s="351" t="s">
        <v>511</v>
      </c>
    </row>
    <row r="43" spans="2:13" ht="27.75" customHeight="1" x14ac:dyDescent="0.2">
      <c r="B43" s="1213"/>
      <c r="C43" s="1214"/>
      <c r="D43" s="103"/>
      <c r="E43" s="1219" t="s">
        <v>33</v>
      </c>
      <c r="F43" s="1219"/>
      <c r="G43" s="1219"/>
      <c r="H43" s="1220"/>
      <c r="I43" s="349">
        <v>1334</v>
      </c>
      <c r="J43" s="350">
        <v>1285</v>
      </c>
      <c r="K43" s="350">
        <v>1119</v>
      </c>
      <c r="L43" s="350">
        <v>1118</v>
      </c>
      <c r="M43" s="351">
        <v>1033</v>
      </c>
    </row>
    <row r="44" spans="2:13" ht="27.75" customHeight="1" x14ac:dyDescent="0.2">
      <c r="B44" s="1213"/>
      <c r="C44" s="1214"/>
      <c r="D44" s="103"/>
      <c r="E44" s="1219" t="s">
        <v>34</v>
      </c>
      <c r="F44" s="1219"/>
      <c r="G44" s="1219"/>
      <c r="H44" s="1220"/>
      <c r="I44" s="349">
        <v>299</v>
      </c>
      <c r="J44" s="350">
        <v>180</v>
      </c>
      <c r="K44" s="350">
        <v>235</v>
      </c>
      <c r="L44" s="350">
        <v>230</v>
      </c>
      <c r="M44" s="351">
        <v>2628</v>
      </c>
    </row>
    <row r="45" spans="2:13" ht="27.75" customHeight="1" x14ac:dyDescent="0.2">
      <c r="B45" s="1213"/>
      <c r="C45" s="1214"/>
      <c r="D45" s="103"/>
      <c r="E45" s="1219" t="s">
        <v>35</v>
      </c>
      <c r="F45" s="1219"/>
      <c r="G45" s="1219"/>
      <c r="H45" s="1220"/>
      <c r="I45" s="349">
        <v>445</v>
      </c>
      <c r="J45" s="350">
        <v>436</v>
      </c>
      <c r="K45" s="350">
        <v>236</v>
      </c>
      <c r="L45" s="350">
        <v>202</v>
      </c>
      <c r="M45" s="351">
        <v>185</v>
      </c>
    </row>
    <row r="46" spans="2:13" ht="27.75" customHeight="1" x14ac:dyDescent="0.2">
      <c r="B46" s="1213"/>
      <c r="C46" s="1214"/>
      <c r="D46" s="104"/>
      <c r="E46" s="1219" t="s">
        <v>36</v>
      </c>
      <c r="F46" s="1219"/>
      <c r="G46" s="1219"/>
      <c r="H46" s="1220"/>
      <c r="I46" s="349" t="s">
        <v>511</v>
      </c>
      <c r="J46" s="350" t="s">
        <v>511</v>
      </c>
      <c r="K46" s="350" t="s">
        <v>511</v>
      </c>
      <c r="L46" s="350" t="s">
        <v>511</v>
      </c>
      <c r="M46" s="351" t="s">
        <v>511</v>
      </c>
    </row>
    <row r="47" spans="2:13" ht="27.75" customHeight="1" x14ac:dyDescent="0.2">
      <c r="B47" s="1213"/>
      <c r="C47" s="1214"/>
      <c r="D47" s="105"/>
      <c r="E47" s="1221" t="s">
        <v>37</v>
      </c>
      <c r="F47" s="1222"/>
      <c r="G47" s="1222"/>
      <c r="H47" s="1223"/>
      <c r="I47" s="349" t="s">
        <v>511</v>
      </c>
      <c r="J47" s="350" t="s">
        <v>511</v>
      </c>
      <c r="K47" s="350" t="s">
        <v>511</v>
      </c>
      <c r="L47" s="350" t="s">
        <v>511</v>
      </c>
      <c r="M47" s="351" t="s">
        <v>511</v>
      </c>
    </row>
    <row r="48" spans="2:13" ht="27.75" customHeight="1" x14ac:dyDescent="0.2">
      <c r="B48" s="1213"/>
      <c r="C48" s="1214"/>
      <c r="D48" s="103"/>
      <c r="E48" s="1219" t="s">
        <v>38</v>
      </c>
      <c r="F48" s="1219"/>
      <c r="G48" s="1219"/>
      <c r="H48" s="1220"/>
      <c r="I48" s="349" t="s">
        <v>511</v>
      </c>
      <c r="J48" s="350" t="s">
        <v>511</v>
      </c>
      <c r="K48" s="350" t="s">
        <v>511</v>
      </c>
      <c r="L48" s="350" t="s">
        <v>511</v>
      </c>
      <c r="M48" s="351" t="s">
        <v>511</v>
      </c>
    </row>
    <row r="49" spans="2:13" ht="27.75" customHeight="1" x14ac:dyDescent="0.2">
      <c r="B49" s="1215"/>
      <c r="C49" s="1216"/>
      <c r="D49" s="103"/>
      <c r="E49" s="1219" t="s">
        <v>39</v>
      </c>
      <c r="F49" s="1219"/>
      <c r="G49" s="1219"/>
      <c r="H49" s="1220"/>
      <c r="I49" s="349" t="s">
        <v>511</v>
      </c>
      <c r="J49" s="350" t="s">
        <v>511</v>
      </c>
      <c r="K49" s="350" t="s">
        <v>511</v>
      </c>
      <c r="L49" s="350" t="s">
        <v>511</v>
      </c>
      <c r="M49" s="351" t="s">
        <v>511</v>
      </c>
    </row>
    <row r="50" spans="2:13" ht="27.75" customHeight="1" x14ac:dyDescent="0.2">
      <c r="B50" s="1224" t="s">
        <v>40</v>
      </c>
      <c r="C50" s="1225"/>
      <c r="D50" s="106"/>
      <c r="E50" s="1219" t="s">
        <v>41</v>
      </c>
      <c r="F50" s="1219"/>
      <c r="G50" s="1219"/>
      <c r="H50" s="1220"/>
      <c r="I50" s="349">
        <v>1223</v>
      </c>
      <c r="J50" s="350">
        <v>1342</v>
      </c>
      <c r="K50" s="350">
        <v>1239</v>
      </c>
      <c r="L50" s="350">
        <v>1332</v>
      </c>
      <c r="M50" s="351">
        <v>1690</v>
      </c>
    </row>
    <row r="51" spans="2:13" ht="27.75" customHeight="1" x14ac:dyDescent="0.2">
      <c r="B51" s="1213"/>
      <c r="C51" s="1214"/>
      <c r="D51" s="103"/>
      <c r="E51" s="1219" t="s">
        <v>42</v>
      </c>
      <c r="F51" s="1219"/>
      <c r="G51" s="1219"/>
      <c r="H51" s="1220"/>
      <c r="I51" s="349">
        <v>191</v>
      </c>
      <c r="J51" s="350">
        <v>20</v>
      </c>
      <c r="K51" s="350">
        <v>14</v>
      </c>
      <c r="L51" s="350">
        <v>9</v>
      </c>
      <c r="M51" s="351">
        <v>6</v>
      </c>
    </row>
    <row r="52" spans="2:13" ht="27.75" customHeight="1" x14ac:dyDescent="0.2">
      <c r="B52" s="1215"/>
      <c r="C52" s="1216"/>
      <c r="D52" s="103"/>
      <c r="E52" s="1219" t="s">
        <v>43</v>
      </c>
      <c r="F52" s="1219"/>
      <c r="G52" s="1219"/>
      <c r="H52" s="1220"/>
      <c r="I52" s="349">
        <v>5852</v>
      </c>
      <c r="J52" s="350">
        <v>5742</v>
      </c>
      <c r="K52" s="350">
        <v>5449</v>
      </c>
      <c r="L52" s="350">
        <v>5963</v>
      </c>
      <c r="M52" s="351">
        <v>5716</v>
      </c>
    </row>
    <row r="53" spans="2:13" ht="27.75" customHeight="1" thickBot="1" x14ac:dyDescent="0.25">
      <c r="B53" s="1226" t="s">
        <v>44</v>
      </c>
      <c r="C53" s="1227"/>
      <c r="D53" s="107"/>
      <c r="E53" s="1228" t="s">
        <v>45</v>
      </c>
      <c r="F53" s="1228"/>
      <c r="G53" s="1228"/>
      <c r="H53" s="1229"/>
      <c r="I53" s="352">
        <v>1415</v>
      </c>
      <c r="J53" s="353">
        <v>1347</v>
      </c>
      <c r="K53" s="353">
        <v>1077</v>
      </c>
      <c r="L53" s="353">
        <v>-36</v>
      </c>
      <c r="M53" s="354">
        <v>1624</v>
      </c>
    </row>
    <row r="54" spans="2:13" ht="27.75" customHeight="1" x14ac:dyDescent="0.2">
      <c r="B54" s="108" t="s">
        <v>46</v>
      </c>
      <c r="C54" s="109"/>
      <c r="D54" s="109"/>
      <c r="E54" s="110"/>
      <c r="F54" s="110"/>
      <c r="G54" s="110"/>
      <c r="H54" s="110"/>
      <c r="I54" s="111"/>
      <c r="J54" s="111"/>
      <c r="K54" s="111"/>
      <c r="L54" s="111"/>
      <c r="M54" s="111"/>
    </row>
    <row r="55" spans="2:13" ht="13.2" x14ac:dyDescent="0.2"/>
  </sheetData>
  <sheetProtection algorithmName="SHA-512" hashValue="hX+jaMPrEER9VJzieRbclktqqTZYE56phZqvz1NyazP8/HB0T9NcJ7vU4CiVmlKN5H7yfxUdjYWkiSlHgQ9Ktg==" saltValue="6EhFdm2emhqmK+zzvEmZn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5" zoomScaleNormal="75" zoomScaleSheetLayoutView="100" workbookViewId="0">
      <selection activeCell="AN65" sqref="AN65:DC69"/>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2" t="s">
        <v>47</v>
      </c>
    </row>
    <row r="54" spans="2:8" ht="29.25" customHeight="1" thickBot="1" x14ac:dyDescent="0.3">
      <c r="B54" s="113" t="s">
        <v>1</v>
      </c>
      <c r="C54" s="114"/>
      <c r="D54" s="114"/>
      <c r="E54" s="115" t="s">
        <v>2</v>
      </c>
      <c r="F54" s="116" t="s">
        <v>555</v>
      </c>
      <c r="G54" s="116" t="s">
        <v>556</v>
      </c>
      <c r="H54" s="117" t="s">
        <v>557</v>
      </c>
    </row>
    <row r="55" spans="2:8" ht="52.5" customHeight="1" x14ac:dyDescent="0.2">
      <c r="B55" s="118"/>
      <c r="C55" s="1238" t="s">
        <v>48</v>
      </c>
      <c r="D55" s="1238"/>
      <c r="E55" s="1239"/>
      <c r="F55" s="119">
        <v>688</v>
      </c>
      <c r="G55" s="119">
        <v>357</v>
      </c>
      <c r="H55" s="120">
        <v>857</v>
      </c>
    </row>
    <row r="56" spans="2:8" ht="52.5" customHeight="1" x14ac:dyDescent="0.2">
      <c r="B56" s="121"/>
      <c r="C56" s="1240" t="s">
        <v>49</v>
      </c>
      <c r="D56" s="1240"/>
      <c r="E56" s="1241"/>
      <c r="F56" s="122">
        <v>48</v>
      </c>
      <c r="G56" s="122">
        <v>3</v>
      </c>
      <c r="H56" s="123">
        <v>133</v>
      </c>
    </row>
    <row r="57" spans="2:8" ht="53.25" customHeight="1" x14ac:dyDescent="0.2">
      <c r="B57" s="121"/>
      <c r="C57" s="1242" t="s">
        <v>50</v>
      </c>
      <c r="D57" s="1242"/>
      <c r="E57" s="1243"/>
      <c r="F57" s="124">
        <v>377</v>
      </c>
      <c r="G57" s="124">
        <v>852</v>
      </c>
      <c r="H57" s="125">
        <v>591</v>
      </c>
    </row>
    <row r="58" spans="2:8" ht="45.75" customHeight="1" x14ac:dyDescent="0.2">
      <c r="B58" s="126"/>
      <c r="C58" s="1230" t="s">
        <v>590</v>
      </c>
      <c r="D58" s="1231"/>
      <c r="E58" s="1232"/>
      <c r="F58" s="127">
        <v>105</v>
      </c>
      <c r="G58" s="127">
        <v>571</v>
      </c>
      <c r="H58" s="128">
        <v>348</v>
      </c>
    </row>
    <row r="59" spans="2:8" ht="45.75" customHeight="1" x14ac:dyDescent="0.2">
      <c r="B59" s="126"/>
      <c r="C59" s="1230" t="s">
        <v>591</v>
      </c>
      <c r="D59" s="1231"/>
      <c r="E59" s="1232"/>
      <c r="F59" s="127">
        <v>62</v>
      </c>
      <c r="G59" s="127">
        <v>127</v>
      </c>
      <c r="H59" s="128">
        <v>120</v>
      </c>
    </row>
    <row r="60" spans="2:8" ht="45.75" customHeight="1" x14ac:dyDescent="0.2">
      <c r="B60" s="126"/>
      <c r="C60" s="1230" t="s">
        <v>592</v>
      </c>
      <c r="D60" s="1231"/>
      <c r="E60" s="1232"/>
      <c r="F60" s="127">
        <v>54</v>
      </c>
      <c r="G60" s="127">
        <v>50</v>
      </c>
      <c r="H60" s="128">
        <v>49</v>
      </c>
    </row>
    <row r="61" spans="2:8" ht="45.75" customHeight="1" x14ac:dyDescent="0.2">
      <c r="B61" s="126"/>
      <c r="C61" s="1230" t="s">
        <v>593</v>
      </c>
      <c r="D61" s="1231"/>
      <c r="E61" s="1232"/>
      <c r="F61" s="127">
        <v>19</v>
      </c>
      <c r="G61" s="127">
        <v>20</v>
      </c>
      <c r="H61" s="128">
        <v>16</v>
      </c>
    </row>
    <row r="62" spans="2:8" ht="45.75" customHeight="1" thickBot="1" x14ac:dyDescent="0.25">
      <c r="B62" s="129"/>
      <c r="C62" s="1233" t="s">
        <v>594</v>
      </c>
      <c r="D62" s="1234"/>
      <c r="E62" s="1235"/>
      <c r="F62" s="130">
        <v>32</v>
      </c>
      <c r="G62" s="130">
        <v>28</v>
      </c>
      <c r="H62" s="131">
        <v>11</v>
      </c>
    </row>
    <row r="63" spans="2:8" ht="52.5" customHeight="1" thickBot="1" x14ac:dyDescent="0.25">
      <c r="B63" s="132"/>
      <c r="C63" s="1236" t="s">
        <v>51</v>
      </c>
      <c r="D63" s="1236"/>
      <c r="E63" s="1237"/>
      <c r="F63" s="133">
        <v>1112</v>
      </c>
      <c r="G63" s="133">
        <v>1212</v>
      </c>
      <c r="H63" s="134">
        <v>1581</v>
      </c>
    </row>
    <row r="64" spans="2:8" ht="13.2" x14ac:dyDescent="0.2"/>
  </sheetData>
  <sheetProtection algorithmName="SHA-512" hashValue="avc+8osJ2iONvVidi4XODDInVd7wAJispQwn5Fsk5AUCV0g5Sa2j29sdtmIGN5ZVwmbrsFtkKG76VTMHFEH+tg==" saltValue="vPpdjrGe78Z2pRnmqMQFo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75" zoomScaleNormal="75" zoomScaleSheetLayoutView="55" workbookViewId="0">
      <selection activeCell="AN65" sqref="AN65:DC69"/>
    </sheetView>
  </sheetViews>
  <sheetFormatPr defaultColWidth="0" defaultRowHeight="13.5" customHeight="1" zeroHeight="1" x14ac:dyDescent="0.2"/>
  <cols>
    <col min="1" max="1" width="6.33203125" style="363" customWidth="1"/>
    <col min="2" max="107" width="2.44140625" style="363" customWidth="1"/>
    <col min="108" max="108" width="6.109375" style="370" customWidth="1"/>
    <col min="109" max="109" width="5.88671875" style="369" customWidth="1"/>
    <col min="110" max="16384" width="8.6640625" style="363" hidden="1"/>
  </cols>
  <sheetData>
    <row r="1" spans="1:109" ht="42.75" customHeight="1" x14ac:dyDescent="0.2">
      <c r="A1" s="361"/>
      <c r="B1" s="362"/>
      <c r="DD1" s="363"/>
      <c r="DE1" s="363"/>
    </row>
    <row r="2" spans="1:109" ht="25.5" customHeight="1" x14ac:dyDescent="0.2">
      <c r="A2" s="364"/>
      <c r="C2" s="364"/>
      <c r="O2" s="364"/>
      <c r="P2" s="364"/>
      <c r="Q2" s="364"/>
      <c r="R2" s="364"/>
      <c r="S2" s="364"/>
      <c r="T2" s="364"/>
      <c r="U2" s="364"/>
      <c r="V2" s="364"/>
      <c r="W2" s="364"/>
      <c r="X2" s="364"/>
      <c r="Y2" s="364"/>
      <c r="Z2" s="364"/>
      <c r="AA2" s="364"/>
      <c r="AB2" s="364"/>
      <c r="AC2" s="364"/>
      <c r="AD2" s="364"/>
      <c r="AE2" s="364"/>
      <c r="AF2" s="364"/>
      <c r="AG2" s="364"/>
      <c r="AH2" s="364"/>
      <c r="AI2" s="364"/>
      <c r="AU2" s="364"/>
      <c r="BG2" s="364"/>
      <c r="BS2" s="364"/>
      <c r="CE2" s="364"/>
      <c r="CQ2" s="364"/>
      <c r="DD2" s="363"/>
      <c r="DE2" s="363"/>
    </row>
    <row r="3" spans="1:109" ht="25.5" customHeight="1" x14ac:dyDescent="0.2">
      <c r="A3" s="364"/>
      <c r="C3" s="364"/>
      <c r="O3" s="364"/>
      <c r="P3" s="364"/>
      <c r="Q3" s="364"/>
      <c r="R3" s="364"/>
      <c r="S3" s="364"/>
      <c r="T3" s="364"/>
      <c r="U3" s="364"/>
      <c r="V3" s="364"/>
      <c r="W3" s="364"/>
      <c r="X3" s="364"/>
      <c r="Y3" s="364"/>
      <c r="Z3" s="364"/>
      <c r="AA3" s="364"/>
      <c r="AB3" s="364"/>
      <c r="AC3" s="364"/>
      <c r="AD3" s="364"/>
      <c r="AE3" s="364"/>
      <c r="AF3" s="364"/>
      <c r="AG3" s="364"/>
      <c r="AH3" s="364"/>
      <c r="AI3" s="364"/>
      <c r="AU3" s="364"/>
      <c r="BG3" s="364"/>
      <c r="BS3" s="364"/>
      <c r="CE3" s="364"/>
      <c r="CQ3" s="364"/>
      <c r="DD3" s="363"/>
      <c r="DE3" s="363"/>
    </row>
    <row r="4" spans="1:109" s="250" customFormat="1" ht="13.2" x14ac:dyDescent="0.2">
      <c r="A4" s="364"/>
      <c r="B4" s="364"/>
      <c r="C4" s="364"/>
      <c r="D4" s="364"/>
      <c r="E4" s="364"/>
      <c r="F4" s="364"/>
      <c r="G4" s="364"/>
      <c r="H4" s="364"/>
      <c r="I4" s="364"/>
      <c r="J4" s="364"/>
      <c r="K4" s="364"/>
      <c r="L4" s="364"/>
      <c r="M4" s="364"/>
      <c r="N4" s="364"/>
      <c r="O4" s="364"/>
      <c r="P4" s="364"/>
      <c r="Q4" s="364"/>
      <c r="R4" s="364"/>
      <c r="S4" s="364"/>
      <c r="T4" s="364"/>
      <c r="U4" s="364"/>
      <c r="V4" s="364"/>
      <c r="W4" s="364"/>
      <c r="X4" s="364"/>
      <c r="Y4" s="364"/>
      <c r="Z4" s="364"/>
      <c r="AA4" s="364"/>
      <c r="AB4" s="364"/>
      <c r="AC4" s="364"/>
      <c r="AD4" s="364"/>
      <c r="AE4" s="364"/>
      <c r="AF4" s="364"/>
      <c r="AG4" s="364"/>
      <c r="AH4" s="364"/>
      <c r="AI4" s="364"/>
      <c r="AJ4" s="364"/>
      <c r="AK4" s="364"/>
      <c r="AL4" s="364"/>
      <c r="AM4" s="364"/>
      <c r="AN4" s="364"/>
      <c r="AO4" s="364"/>
      <c r="AP4" s="364"/>
      <c r="AQ4" s="364"/>
      <c r="AR4" s="364"/>
      <c r="AS4" s="364"/>
      <c r="AT4" s="364"/>
      <c r="AU4" s="364"/>
      <c r="AV4" s="364"/>
      <c r="AW4" s="364"/>
      <c r="AX4" s="364"/>
      <c r="AY4" s="364"/>
      <c r="AZ4" s="364"/>
      <c r="BA4" s="364"/>
      <c r="BB4" s="364"/>
      <c r="BC4" s="364"/>
      <c r="BD4" s="364"/>
      <c r="BE4" s="364"/>
      <c r="BF4" s="364"/>
      <c r="BG4" s="364"/>
      <c r="BH4" s="364"/>
      <c r="BI4" s="364"/>
      <c r="BJ4" s="364"/>
      <c r="BK4" s="364"/>
      <c r="BL4" s="364"/>
      <c r="BM4" s="364"/>
      <c r="BN4" s="364"/>
      <c r="BO4" s="364"/>
      <c r="BP4" s="364"/>
      <c r="BQ4" s="364"/>
      <c r="BR4" s="364"/>
      <c r="BS4" s="364"/>
      <c r="BT4" s="364"/>
      <c r="BU4" s="364"/>
      <c r="BV4" s="364"/>
      <c r="BW4" s="364"/>
      <c r="BX4" s="364"/>
      <c r="BY4" s="364"/>
      <c r="BZ4" s="364"/>
      <c r="CA4" s="364"/>
      <c r="CB4" s="364"/>
      <c r="CC4" s="364"/>
      <c r="CD4" s="364"/>
      <c r="CE4" s="364"/>
      <c r="CF4" s="364"/>
      <c r="CG4" s="364"/>
      <c r="CH4" s="364"/>
      <c r="CI4" s="364"/>
      <c r="CJ4" s="364"/>
      <c r="CK4" s="364"/>
      <c r="CL4" s="364"/>
      <c r="CM4" s="364"/>
      <c r="CN4" s="364"/>
      <c r="CO4" s="364"/>
      <c r="CP4" s="364"/>
      <c r="CQ4" s="364"/>
      <c r="CR4" s="364"/>
      <c r="CS4" s="364"/>
      <c r="CT4" s="364"/>
      <c r="CU4" s="364"/>
      <c r="CV4" s="364"/>
      <c r="CW4" s="364"/>
      <c r="CX4" s="364"/>
      <c r="CY4" s="364"/>
      <c r="CZ4" s="364"/>
      <c r="DA4" s="364"/>
      <c r="DB4" s="364"/>
      <c r="DC4" s="364"/>
      <c r="DD4" s="364"/>
      <c r="DE4" s="364"/>
    </row>
    <row r="5" spans="1:109" s="250" customFormat="1" ht="13.2" x14ac:dyDescent="0.2">
      <c r="A5" s="364"/>
      <c r="B5" s="364"/>
      <c r="C5" s="364"/>
      <c r="D5" s="364"/>
      <c r="E5" s="364"/>
      <c r="F5" s="364"/>
      <c r="G5" s="364"/>
      <c r="H5" s="364"/>
      <c r="I5" s="364"/>
      <c r="J5" s="364"/>
      <c r="K5" s="364"/>
      <c r="L5" s="364"/>
      <c r="M5" s="364"/>
      <c r="N5" s="364"/>
      <c r="O5" s="364"/>
      <c r="P5" s="364"/>
      <c r="Q5" s="364"/>
      <c r="R5" s="364"/>
      <c r="S5" s="364"/>
      <c r="T5" s="364"/>
      <c r="U5" s="364"/>
      <c r="V5" s="364"/>
      <c r="W5" s="364"/>
      <c r="X5" s="364"/>
      <c r="Y5" s="364"/>
      <c r="Z5" s="364"/>
      <c r="AA5" s="364"/>
      <c r="AB5" s="364"/>
      <c r="AC5" s="364"/>
      <c r="AD5" s="364"/>
      <c r="AE5" s="364"/>
      <c r="AF5" s="364"/>
      <c r="AG5" s="364"/>
      <c r="AH5" s="364"/>
      <c r="AI5" s="364"/>
      <c r="AJ5" s="364"/>
      <c r="AK5" s="364"/>
      <c r="AL5" s="364"/>
      <c r="AM5" s="364"/>
      <c r="AN5" s="364"/>
      <c r="AO5" s="364"/>
      <c r="AP5" s="364"/>
      <c r="AQ5" s="364"/>
      <c r="AR5" s="364"/>
      <c r="AS5" s="364"/>
      <c r="AT5" s="364"/>
      <c r="AU5" s="364"/>
      <c r="AV5" s="364"/>
      <c r="AW5" s="364"/>
      <c r="AX5" s="364"/>
      <c r="AY5" s="364"/>
      <c r="AZ5" s="364"/>
      <c r="BA5" s="364"/>
      <c r="BB5" s="364"/>
      <c r="BC5" s="364"/>
      <c r="BD5" s="364"/>
      <c r="BE5" s="364"/>
      <c r="BF5" s="364"/>
      <c r="BG5" s="364"/>
      <c r="BH5" s="364"/>
      <c r="BI5" s="364"/>
      <c r="BJ5" s="364"/>
      <c r="BK5" s="364"/>
      <c r="BL5" s="364"/>
      <c r="BM5" s="364"/>
      <c r="BN5" s="364"/>
      <c r="BO5" s="364"/>
      <c r="BP5" s="364"/>
      <c r="BQ5" s="364"/>
      <c r="BR5" s="364"/>
      <c r="BS5" s="364"/>
      <c r="BT5" s="364"/>
      <c r="BU5" s="364"/>
      <c r="BV5" s="364"/>
      <c r="BW5" s="364"/>
      <c r="BX5" s="364"/>
      <c r="BY5" s="364"/>
      <c r="BZ5" s="364"/>
      <c r="CA5" s="364"/>
      <c r="CB5" s="364"/>
      <c r="CC5" s="364"/>
      <c r="CD5" s="364"/>
      <c r="CE5" s="364"/>
      <c r="CF5" s="364"/>
      <c r="CG5" s="364"/>
      <c r="CH5" s="364"/>
      <c r="CI5" s="364"/>
      <c r="CJ5" s="364"/>
      <c r="CK5" s="364"/>
      <c r="CL5" s="364"/>
      <c r="CM5" s="364"/>
      <c r="CN5" s="364"/>
      <c r="CO5" s="364"/>
      <c r="CP5" s="364"/>
      <c r="CQ5" s="364"/>
      <c r="CR5" s="364"/>
      <c r="CS5" s="364"/>
      <c r="CT5" s="364"/>
      <c r="CU5" s="364"/>
      <c r="CV5" s="364"/>
      <c r="CW5" s="364"/>
      <c r="CX5" s="364"/>
      <c r="CY5" s="364"/>
      <c r="CZ5" s="364"/>
      <c r="DA5" s="364"/>
      <c r="DB5" s="364"/>
      <c r="DC5" s="364"/>
      <c r="DD5" s="364"/>
      <c r="DE5" s="364"/>
    </row>
    <row r="6" spans="1:109" s="250" customFormat="1" ht="13.2" x14ac:dyDescent="0.2">
      <c r="A6" s="364"/>
      <c r="B6" s="364"/>
      <c r="C6" s="364"/>
      <c r="D6" s="364"/>
      <c r="E6" s="364"/>
      <c r="F6" s="364"/>
      <c r="G6" s="364"/>
      <c r="H6" s="364"/>
      <c r="I6" s="364"/>
      <c r="J6" s="364"/>
      <c r="K6" s="364"/>
      <c r="L6" s="364"/>
      <c r="M6" s="364"/>
      <c r="N6" s="364"/>
      <c r="O6" s="364"/>
      <c r="P6" s="364"/>
      <c r="Q6" s="364"/>
      <c r="R6" s="364"/>
      <c r="S6" s="364"/>
      <c r="T6" s="364"/>
      <c r="U6" s="364"/>
      <c r="V6" s="364"/>
      <c r="W6" s="364"/>
      <c r="X6" s="364"/>
      <c r="Y6" s="364"/>
      <c r="Z6" s="364"/>
      <c r="AA6" s="364"/>
      <c r="AB6" s="364"/>
      <c r="AC6" s="364"/>
      <c r="AD6" s="364"/>
      <c r="AE6" s="364"/>
      <c r="AF6" s="364"/>
      <c r="AG6" s="364"/>
      <c r="AH6" s="364"/>
      <c r="AI6" s="364"/>
      <c r="AJ6" s="364"/>
      <c r="AK6" s="364"/>
      <c r="AL6" s="364"/>
      <c r="AM6" s="364"/>
      <c r="AN6" s="364"/>
      <c r="AO6" s="364"/>
      <c r="AP6" s="364"/>
      <c r="AQ6" s="364"/>
      <c r="AR6" s="364"/>
      <c r="AS6" s="364"/>
      <c r="AT6" s="364"/>
      <c r="AU6" s="364"/>
      <c r="AV6" s="364"/>
      <c r="AW6" s="364"/>
      <c r="AX6" s="364"/>
      <c r="AY6" s="364"/>
      <c r="AZ6" s="364"/>
      <c r="BA6" s="364"/>
      <c r="BB6" s="364"/>
      <c r="BC6" s="364"/>
      <c r="BD6" s="364"/>
      <c r="BE6" s="364"/>
      <c r="BF6" s="364"/>
      <c r="BG6" s="364"/>
      <c r="BH6" s="364"/>
      <c r="BI6" s="364"/>
      <c r="BJ6" s="364"/>
      <c r="BK6" s="364"/>
      <c r="BL6" s="364"/>
      <c r="BM6" s="364"/>
      <c r="BN6" s="364"/>
      <c r="BO6" s="364"/>
      <c r="BP6" s="364"/>
      <c r="BQ6" s="364"/>
      <c r="BR6" s="364"/>
      <c r="BS6" s="364"/>
      <c r="BT6" s="364"/>
      <c r="BU6" s="364"/>
      <c r="BV6" s="364"/>
      <c r="BW6" s="364"/>
      <c r="BX6" s="364"/>
      <c r="BY6" s="364"/>
      <c r="BZ6" s="364"/>
      <c r="CA6" s="364"/>
      <c r="CB6" s="364"/>
      <c r="CC6" s="364"/>
      <c r="CD6" s="364"/>
      <c r="CE6" s="364"/>
      <c r="CF6" s="364"/>
      <c r="CG6" s="364"/>
      <c r="CH6" s="364"/>
      <c r="CI6" s="364"/>
      <c r="CJ6" s="364"/>
      <c r="CK6" s="364"/>
      <c r="CL6" s="364"/>
      <c r="CM6" s="364"/>
      <c r="CN6" s="364"/>
      <c r="CO6" s="364"/>
      <c r="CP6" s="364"/>
      <c r="CQ6" s="364"/>
      <c r="CR6" s="364"/>
      <c r="CS6" s="364"/>
      <c r="CT6" s="364"/>
      <c r="CU6" s="364"/>
      <c r="CV6" s="364"/>
      <c r="CW6" s="364"/>
      <c r="CX6" s="364"/>
      <c r="CY6" s="364"/>
      <c r="CZ6" s="364"/>
      <c r="DA6" s="364"/>
      <c r="DB6" s="364"/>
      <c r="DC6" s="364"/>
      <c r="DD6" s="364"/>
      <c r="DE6" s="364"/>
    </row>
    <row r="7" spans="1:109" s="250" customFormat="1" ht="13.2" x14ac:dyDescent="0.2">
      <c r="A7" s="364"/>
      <c r="B7" s="364"/>
      <c r="C7" s="364"/>
      <c r="D7" s="364"/>
      <c r="E7" s="364"/>
      <c r="F7" s="364"/>
      <c r="G7" s="364"/>
      <c r="H7" s="364"/>
      <c r="I7" s="364"/>
      <c r="J7" s="364"/>
      <c r="K7" s="364"/>
      <c r="L7" s="364"/>
      <c r="M7" s="364"/>
      <c r="N7" s="364"/>
      <c r="O7" s="364"/>
      <c r="P7" s="364"/>
      <c r="Q7" s="364"/>
      <c r="R7" s="364"/>
      <c r="S7" s="364"/>
      <c r="T7" s="364"/>
      <c r="U7" s="364"/>
      <c r="V7" s="364"/>
      <c r="W7" s="364"/>
      <c r="X7" s="364"/>
      <c r="Y7" s="364"/>
      <c r="Z7" s="364"/>
      <c r="AA7" s="364"/>
      <c r="AB7" s="364"/>
      <c r="AC7" s="364"/>
      <c r="AD7" s="364"/>
      <c r="AE7" s="364"/>
      <c r="AF7" s="364"/>
      <c r="AG7" s="364"/>
      <c r="AH7" s="364"/>
      <c r="AI7" s="364"/>
      <c r="AJ7" s="364"/>
      <c r="AK7" s="364"/>
      <c r="AL7" s="364"/>
      <c r="AM7" s="364"/>
      <c r="AN7" s="364"/>
      <c r="AO7" s="364"/>
      <c r="AP7" s="364"/>
      <c r="AQ7" s="364"/>
      <c r="AR7" s="364"/>
      <c r="AS7" s="364"/>
      <c r="AT7" s="364"/>
      <c r="AU7" s="364"/>
      <c r="AV7" s="364"/>
      <c r="AW7" s="364"/>
      <c r="AX7" s="364"/>
      <c r="AY7" s="364"/>
      <c r="AZ7" s="364"/>
      <c r="BA7" s="364"/>
      <c r="BB7" s="364"/>
      <c r="BC7" s="364"/>
      <c r="BD7" s="364"/>
      <c r="BE7" s="364"/>
      <c r="BF7" s="364"/>
      <c r="BG7" s="364"/>
      <c r="BH7" s="364"/>
      <c r="BI7" s="364"/>
      <c r="BJ7" s="364"/>
      <c r="BK7" s="364"/>
      <c r="BL7" s="364"/>
      <c r="BM7" s="364"/>
      <c r="BN7" s="364"/>
      <c r="BO7" s="364"/>
      <c r="BP7" s="364"/>
      <c r="BQ7" s="364"/>
      <c r="BR7" s="364"/>
      <c r="BS7" s="364"/>
      <c r="BT7" s="364"/>
      <c r="BU7" s="364"/>
      <c r="BV7" s="364"/>
      <c r="BW7" s="364"/>
      <c r="BX7" s="364"/>
      <c r="BY7" s="364"/>
      <c r="BZ7" s="364"/>
      <c r="CA7" s="364"/>
      <c r="CB7" s="364"/>
      <c r="CC7" s="364"/>
      <c r="CD7" s="364"/>
      <c r="CE7" s="364"/>
      <c r="CF7" s="364"/>
      <c r="CG7" s="364"/>
      <c r="CH7" s="364"/>
      <c r="CI7" s="364"/>
      <c r="CJ7" s="364"/>
      <c r="CK7" s="364"/>
      <c r="CL7" s="364"/>
      <c r="CM7" s="364"/>
      <c r="CN7" s="364"/>
      <c r="CO7" s="364"/>
      <c r="CP7" s="364"/>
      <c r="CQ7" s="364"/>
      <c r="CR7" s="364"/>
      <c r="CS7" s="364"/>
      <c r="CT7" s="364"/>
      <c r="CU7" s="364"/>
      <c r="CV7" s="364"/>
      <c r="CW7" s="364"/>
      <c r="CX7" s="364"/>
      <c r="CY7" s="364"/>
      <c r="CZ7" s="364"/>
      <c r="DA7" s="364"/>
      <c r="DB7" s="364"/>
      <c r="DC7" s="364"/>
      <c r="DD7" s="364"/>
      <c r="DE7" s="364"/>
    </row>
    <row r="8" spans="1:109" s="250" customFormat="1" ht="13.2" x14ac:dyDescent="0.2">
      <c r="A8" s="364"/>
      <c r="B8" s="364"/>
      <c r="C8" s="364"/>
      <c r="D8" s="364"/>
      <c r="E8" s="364"/>
      <c r="F8" s="364"/>
      <c r="G8" s="364"/>
      <c r="H8" s="364"/>
      <c r="I8" s="364"/>
      <c r="J8" s="364"/>
      <c r="K8" s="364"/>
      <c r="L8" s="364"/>
      <c r="M8" s="364"/>
      <c r="N8" s="364"/>
      <c r="O8" s="364"/>
      <c r="P8" s="364"/>
      <c r="Q8" s="364"/>
      <c r="R8" s="364"/>
      <c r="S8" s="364"/>
      <c r="T8" s="364"/>
      <c r="U8" s="364"/>
      <c r="V8" s="364"/>
      <c r="W8" s="364"/>
      <c r="X8" s="364"/>
      <c r="Y8" s="364"/>
      <c r="Z8" s="364"/>
      <c r="AA8" s="364"/>
      <c r="AB8" s="364"/>
      <c r="AC8" s="364"/>
      <c r="AD8" s="364"/>
      <c r="AE8" s="364"/>
      <c r="AF8" s="364"/>
      <c r="AG8" s="364"/>
      <c r="AH8" s="364"/>
      <c r="AI8" s="364"/>
      <c r="AJ8" s="364"/>
      <c r="AK8" s="364"/>
      <c r="AL8" s="364"/>
      <c r="AM8" s="364"/>
      <c r="AN8" s="364"/>
      <c r="AO8" s="364"/>
      <c r="AP8" s="364"/>
      <c r="AQ8" s="364"/>
      <c r="AR8" s="364"/>
      <c r="AS8" s="364"/>
      <c r="AT8" s="364"/>
      <c r="AU8" s="364"/>
      <c r="AV8" s="364"/>
      <c r="AW8" s="364"/>
      <c r="AX8" s="364"/>
      <c r="AY8" s="364"/>
      <c r="AZ8" s="364"/>
      <c r="BA8" s="364"/>
      <c r="BB8" s="364"/>
      <c r="BC8" s="364"/>
      <c r="BD8" s="364"/>
      <c r="BE8" s="364"/>
      <c r="BF8" s="364"/>
      <c r="BG8" s="364"/>
      <c r="BH8" s="364"/>
      <c r="BI8" s="364"/>
      <c r="BJ8" s="364"/>
      <c r="BK8" s="364"/>
      <c r="BL8" s="364"/>
      <c r="BM8" s="364"/>
      <c r="BN8" s="364"/>
      <c r="BO8" s="364"/>
      <c r="BP8" s="364"/>
      <c r="BQ8" s="364"/>
      <c r="BR8" s="364"/>
      <c r="BS8" s="364"/>
      <c r="BT8" s="364"/>
      <c r="BU8" s="364"/>
      <c r="BV8" s="364"/>
      <c r="BW8" s="364"/>
      <c r="BX8" s="364"/>
      <c r="BY8" s="364"/>
      <c r="BZ8" s="364"/>
      <c r="CA8" s="364"/>
      <c r="CB8" s="364"/>
      <c r="CC8" s="364"/>
      <c r="CD8" s="364"/>
      <c r="CE8" s="364"/>
      <c r="CF8" s="364"/>
      <c r="CG8" s="364"/>
      <c r="CH8" s="364"/>
      <c r="CI8" s="364"/>
      <c r="CJ8" s="364"/>
      <c r="CK8" s="364"/>
      <c r="CL8" s="364"/>
      <c r="CM8" s="364"/>
      <c r="CN8" s="364"/>
      <c r="CO8" s="364"/>
      <c r="CP8" s="364"/>
      <c r="CQ8" s="364"/>
      <c r="CR8" s="364"/>
      <c r="CS8" s="364"/>
      <c r="CT8" s="364"/>
      <c r="CU8" s="364"/>
      <c r="CV8" s="364"/>
      <c r="CW8" s="364"/>
      <c r="CX8" s="364"/>
      <c r="CY8" s="364"/>
      <c r="CZ8" s="364"/>
      <c r="DA8" s="364"/>
      <c r="DB8" s="364"/>
      <c r="DC8" s="364"/>
      <c r="DD8" s="364"/>
      <c r="DE8" s="364"/>
    </row>
    <row r="9" spans="1:109" s="250" customFormat="1" ht="13.2" x14ac:dyDescent="0.2">
      <c r="A9" s="364"/>
      <c r="B9" s="364"/>
      <c r="C9" s="364"/>
      <c r="D9" s="364"/>
      <c r="E9" s="364"/>
      <c r="F9" s="364"/>
      <c r="G9" s="364"/>
      <c r="H9" s="364"/>
      <c r="I9" s="364"/>
      <c r="J9" s="364"/>
      <c r="K9" s="364"/>
      <c r="L9" s="364"/>
      <c r="M9" s="364"/>
      <c r="N9" s="364"/>
      <c r="O9" s="364"/>
      <c r="P9" s="364"/>
      <c r="Q9" s="364"/>
      <c r="R9" s="364"/>
      <c r="S9" s="364"/>
      <c r="T9" s="364"/>
      <c r="U9" s="364"/>
      <c r="V9" s="364"/>
      <c r="W9" s="364"/>
      <c r="X9" s="364"/>
      <c r="Y9" s="364"/>
      <c r="Z9" s="364"/>
      <c r="AA9" s="364"/>
      <c r="AB9" s="364"/>
      <c r="AC9" s="364"/>
      <c r="AD9" s="364"/>
      <c r="AE9" s="364"/>
      <c r="AF9" s="364"/>
      <c r="AG9" s="364"/>
      <c r="AH9" s="364"/>
      <c r="AI9" s="364"/>
      <c r="AJ9" s="364"/>
      <c r="AK9" s="364"/>
      <c r="AL9" s="364"/>
      <c r="AM9" s="364"/>
      <c r="AN9" s="364"/>
      <c r="AO9" s="364"/>
      <c r="AP9" s="364"/>
      <c r="AQ9" s="364"/>
      <c r="AR9" s="364"/>
      <c r="AS9" s="364"/>
      <c r="AT9" s="364"/>
      <c r="AU9" s="364"/>
      <c r="AV9" s="364"/>
      <c r="AW9" s="364"/>
      <c r="AX9" s="364"/>
      <c r="AY9" s="364"/>
      <c r="AZ9" s="364"/>
      <c r="BA9" s="364"/>
      <c r="BB9" s="364"/>
      <c r="BC9" s="364"/>
      <c r="BD9" s="364"/>
      <c r="BE9" s="364"/>
      <c r="BF9" s="364"/>
      <c r="BG9" s="364"/>
      <c r="BH9" s="364"/>
      <c r="BI9" s="364"/>
      <c r="BJ9" s="364"/>
      <c r="BK9" s="364"/>
      <c r="BL9" s="364"/>
      <c r="BM9" s="364"/>
      <c r="BN9" s="364"/>
      <c r="BO9" s="364"/>
      <c r="BP9" s="364"/>
      <c r="BQ9" s="364"/>
      <c r="BR9" s="364"/>
      <c r="BS9" s="364"/>
      <c r="BT9" s="364"/>
      <c r="BU9" s="364"/>
      <c r="BV9" s="364"/>
      <c r="BW9" s="364"/>
      <c r="BX9" s="364"/>
      <c r="BY9" s="364"/>
      <c r="BZ9" s="364"/>
      <c r="CA9" s="364"/>
      <c r="CB9" s="364"/>
      <c r="CC9" s="364"/>
      <c r="CD9" s="364"/>
      <c r="CE9" s="364"/>
      <c r="CF9" s="364"/>
      <c r="CG9" s="364"/>
      <c r="CH9" s="364"/>
      <c r="CI9" s="364"/>
      <c r="CJ9" s="364"/>
      <c r="CK9" s="364"/>
      <c r="CL9" s="364"/>
      <c r="CM9" s="364"/>
      <c r="CN9" s="364"/>
      <c r="CO9" s="364"/>
      <c r="CP9" s="364"/>
      <c r="CQ9" s="364"/>
      <c r="CR9" s="364"/>
      <c r="CS9" s="364"/>
      <c r="CT9" s="364"/>
      <c r="CU9" s="364"/>
      <c r="CV9" s="364"/>
      <c r="CW9" s="364"/>
      <c r="CX9" s="364"/>
      <c r="CY9" s="364"/>
      <c r="CZ9" s="364"/>
      <c r="DA9" s="364"/>
      <c r="DB9" s="364"/>
      <c r="DC9" s="364"/>
      <c r="DD9" s="364"/>
      <c r="DE9" s="364"/>
    </row>
    <row r="10" spans="1:109" s="250" customFormat="1" ht="13.2" x14ac:dyDescent="0.2">
      <c r="A10" s="364"/>
      <c r="B10" s="364"/>
      <c r="C10" s="364"/>
      <c r="D10" s="364"/>
      <c r="E10" s="364"/>
      <c r="F10" s="364"/>
      <c r="G10" s="364"/>
      <c r="H10" s="364"/>
      <c r="I10" s="364"/>
      <c r="J10" s="364"/>
      <c r="K10" s="364"/>
      <c r="L10" s="364"/>
      <c r="M10" s="364"/>
      <c r="N10" s="364"/>
      <c r="O10" s="364"/>
      <c r="P10" s="364"/>
      <c r="Q10" s="364"/>
      <c r="R10" s="364"/>
      <c r="S10" s="364"/>
      <c r="T10" s="364"/>
      <c r="U10" s="364"/>
      <c r="V10" s="364"/>
      <c r="W10" s="364"/>
      <c r="X10" s="364"/>
      <c r="Y10" s="364"/>
      <c r="Z10" s="364"/>
      <c r="AA10" s="364"/>
      <c r="AB10" s="364"/>
      <c r="AC10" s="364"/>
      <c r="AD10" s="364"/>
      <c r="AE10" s="364"/>
      <c r="AF10" s="364"/>
      <c r="AG10" s="364"/>
      <c r="AH10" s="364"/>
      <c r="AI10" s="364"/>
      <c r="AJ10" s="364"/>
      <c r="AK10" s="364"/>
      <c r="AL10" s="364"/>
      <c r="AM10" s="364"/>
      <c r="AN10" s="364"/>
      <c r="AO10" s="364"/>
      <c r="AP10" s="364"/>
      <c r="AQ10" s="364"/>
      <c r="AR10" s="364"/>
      <c r="AS10" s="364"/>
      <c r="AT10" s="364"/>
      <c r="AU10" s="364"/>
      <c r="AV10" s="364"/>
      <c r="AW10" s="364"/>
      <c r="AX10" s="364"/>
      <c r="AY10" s="364"/>
      <c r="AZ10" s="364"/>
      <c r="BA10" s="364"/>
      <c r="BB10" s="364"/>
      <c r="BC10" s="364"/>
      <c r="BD10" s="364"/>
      <c r="BE10" s="364"/>
      <c r="BF10" s="364"/>
      <c r="BG10" s="364"/>
      <c r="BH10" s="364"/>
      <c r="BI10" s="364"/>
      <c r="BJ10" s="364"/>
      <c r="BK10" s="364"/>
      <c r="BL10" s="364"/>
      <c r="BM10" s="364"/>
      <c r="BN10" s="364"/>
      <c r="BO10" s="364"/>
      <c r="BP10" s="364"/>
      <c r="BQ10" s="364"/>
      <c r="BR10" s="364"/>
      <c r="BS10" s="364"/>
      <c r="BT10" s="364"/>
      <c r="BU10" s="364"/>
      <c r="BV10" s="364"/>
      <c r="BW10" s="364"/>
      <c r="BX10" s="364"/>
      <c r="BY10" s="364"/>
      <c r="BZ10" s="364"/>
      <c r="CA10" s="364"/>
      <c r="CB10" s="364"/>
      <c r="CC10" s="364"/>
      <c r="CD10" s="364"/>
      <c r="CE10" s="364"/>
      <c r="CF10" s="364"/>
      <c r="CG10" s="364"/>
      <c r="CH10" s="364"/>
      <c r="CI10" s="364"/>
      <c r="CJ10" s="364"/>
      <c r="CK10" s="364"/>
      <c r="CL10" s="364"/>
      <c r="CM10" s="364"/>
      <c r="CN10" s="364"/>
      <c r="CO10" s="364"/>
      <c r="CP10" s="364"/>
      <c r="CQ10" s="364"/>
      <c r="CR10" s="364"/>
      <c r="CS10" s="364"/>
      <c r="CT10" s="364"/>
      <c r="CU10" s="364"/>
      <c r="CV10" s="364"/>
      <c r="CW10" s="364"/>
      <c r="CX10" s="364"/>
      <c r="CY10" s="364"/>
      <c r="CZ10" s="364"/>
      <c r="DA10" s="364"/>
      <c r="DB10" s="364"/>
      <c r="DC10" s="364"/>
      <c r="DD10" s="364"/>
      <c r="DE10" s="364"/>
    </row>
    <row r="11" spans="1:109" s="250" customFormat="1" ht="13.2" x14ac:dyDescent="0.2">
      <c r="A11" s="364"/>
      <c r="B11" s="364"/>
      <c r="C11" s="364"/>
      <c r="D11" s="364"/>
      <c r="E11" s="364"/>
      <c r="F11" s="364"/>
      <c r="G11" s="364"/>
      <c r="H11" s="364"/>
      <c r="I11" s="364"/>
      <c r="J11" s="364"/>
      <c r="K11" s="364"/>
      <c r="L11" s="364"/>
      <c r="M11" s="364"/>
      <c r="N11" s="364"/>
      <c r="O11" s="364"/>
      <c r="P11" s="364"/>
      <c r="Q11" s="364"/>
      <c r="R11" s="364"/>
      <c r="S11" s="364"/>
      <c r="T11" s="364"/>
      <c r="U11" s="364"/>
      <c r="V11" s="364"/>
      <c r="W11" s="364"/>
      <c r="X11" s="364"/>
      <c r="Y11" s="364"/>
      <c r="Z11" s="364"/>
      <c r="AA11" s="364"/>
      <c r="AB11" s="364"/>
      <c r="AC11" s="364"/>
      <c r="AD11" s="364"/>
      <c r="AE11" s="364"/>
      <c r="AF11" s="364"/>
      <c r="AG11" s="364"/>
      <c r="AH11" s="364"/>
      <c r="AI11" s="364"/>
      <c r="AJ11" s="364"/>
      <c r="AK11" s="364"/>
      <c r="AL11" s="364"/>
      <c r="AM11" s="364"/>
      <c r="AN11" s="364"/>
      <c r="AO11" s="364"/>
      <c r="AP11" s="364"/>
      <c r="AQ11" s="364"/>
      <c r="AR11" s="364"/>
      <c r="AS11" s="364"/>
      <c r="AT11" s="364"/>
      <c r="AU11" s="364"/>
      <c r="AV11" s="364"/>
      <c r="AW11" s="364"/>
      <c r="AX11" s="364"/>
      <c r="AY11" s="364"/>
      <c r="AZ11" s="364"/>
      <c r="BA11" s="364"/>
      <c r="BB11" s="364"/>
      <c r="BC11" s="364"/>
      <c r="BD11" s="364"/>
      <c r="BE11" s="364"/>
      <c r="BF11" s="364"/>
      <c r="BG11" s="364"/>
      <c r="BH11" s="364"/>
      <c r="BI11" s="364"/>
      <c r="BJ11" s="364"/>
      <c r="BK11" s="364"/>
      <c r="BL11" s="364"/>
      <c r="BM11" s="364"/>
      <c r="BN11" s="364"/>
      <c r="BO11" s="364"/>
      <c r="BP11" s="364"/>
      <c r="BQ11" s="364"/>
      <c r="BR11" s="364"/>
      <c r="BS11" s="364"/>
      <c r="BT11" s="364"/>
      <c r="BU11" s="364"/>
      <c r="BV11" s="364"/>
      <c r="BW11" s="364"/>
      <c r="BX11" s="364"/>
      <c r="BY11" s="364"/>
      <c r="BZ11" s="364"/>
      <c r="CA11" s="364"/>
      <c r="CB11" s="364"/>
      <c r="CC11" s="364"/>
      <c r="CD11" s="364"/>
      <c r="CE11" s="364"/>
      <c r="CF11" s="364"/>
      <c r="CG11" s="364"/>
      <c r="CH11" s="364"/>
      <c r="CI11" s="364"/>
      <c r="CJ11" s="364"/>
      <c r="CK11" s="364"/>
      <c r="CL11" s="364"/>
      <c r="CM11" s="364"/>
      <c r="CN11" s="364"/>
      <c r="CO11" s="364"/>
      <c r="CP11" s="364"/>
      <c r="CQ11" s="364"/>
      <c r="CR11" s="364"/>
      <c r="CS11" s="364"/>
      <c r="CT11" s="364"/>
      <c r="CU11" s="364"/>
      <c r="CV11" s="364"/>
      <c r="CW11" s="364"/>
      <c r="CX11" s="364"/>
      <c r="CY11" s="364"/>
      <c r="CZ11" s="364"/>
      <c r="DA11" s="364"/>
      <c r="DB11" s="364"/>
      <c r="DC11" s="364"/>
      <c r="DD11" s="364"/>
      <c r="DE11" s="364"/>
    </row>
    <row r="12" spans="1:109" s="250" customFormat="1" ht="13.2" x14ac:dyDescent="0.2">
      <c r="A12" s="364"/>
      <c r="B12" s="364"/>
      <c r="C12" s="364"/>
      <c r="D12" s="364"/>
      <c r="E12" s="364"/>
      <c r="F12" s="364"/>
      <c r="G12" s="364"/>
      <c r="H12" s="364"/>
      <c r="I12" s="364"/>
      <c r="J12" s="364"/>
      <c r="K12" s="364"/>
      <c r="L12" s="364"/>
      <c r="M12" s="364"/>
      <c r="N12" s="364"/>
      <c r="O12" s="364"/>
      <c r="P12" s="364"/>
      <c r="Q12" s="364"/>
      <c r="R12" s="364"/>
      <c r="S12" s="364"/>
      <c r="T12" s="364"/>
      <c r="U12" s="364"/>
      <c r="V12" s="364"/>
      <c r="W12" s="364"/>
      <c r="X12" s="364"/>
      <c r="Y12" s="364"/>
      <c r="Z12" s="364"/>
      <c r="AA12" s="364"/>
      <c r="AB12" s="364"/>
      <c r="AC12" s="364"/>
      <c r="AD12" s="364"/>
      <c r="AE12" s="364"/>
      <c r="AF12" s="364"/>
      <c r="AG12" s="364"/>
      <c r="AH12" s="364"/>
      <c r="AI12" s="364"/>
      <c r="AJ12" s="364"/>
      <c r="AK12" s="364"/>
      <c r="AL12" s="364"/>
      <c r="AM12" s="364"/>
      <c r="AN12" s="364"/>
      <c r="AO12" s="364"/>
      <c r="AP12" s="364"/>
      <c r="AQ12" s="364"/>
      <c r="AR12" s="364"/>
      <c r="AS12" s="364"/>
      <c r="AT12" s="364"/>
      <c r="AU12" s="364"/>
      <c r="AV12" s="364"/>
      <c r="AW12" s="364"/>
      <c r="AX12" s="364"/>
      <c r="AY12" s="364"/>
      <c r="AZ12" s="364"/>
      <c r="BA12" s="364"/>
      <c r="BB12" s="364"/>
      <c r="BC12" s="364"/>
      <c r="BD12" s="364"/>
      <c r="BE12" s="364"/>
      <c r="BF12" s="364"/>
      <c r="BG12" s="364"/>
      <c r="BH12" s="364"/>
      <c r="BI12" s="364"/>
      <c r="BJ12" s="364"/>
      <c r="BK12" s="364"/>
      <c r="BL12" s="364"/>
      <c r="BM12" s="364"/>
      <c r="BN12" s="364"/>
      <c r="BO12" s="364"/>
      <c r="BP12" s="364"/>
      <c r="BQ12" s="364"/>
      <c r="BR12" s="364"/>
      <c r="BS12" s="364"/>
      <c r="BT12" s="364"/>
      <c r="BU12" s="364"/>
      <c r="BV12" s="364"/>
      <c r="BW12" s="364"/>
      <c r="BX12" s="364"/>
      <c r="BY12" s="364"/>
      <c r="BZ12" s="364"/>
      <c r="CA12" s="364"/>
      <c r="CB12" s="364"/>
      <c r="CC12" s="364"/>
      <c r="CD12" s="364"/>
      <c r="CE12" s="364"/>
      <c r="CF12" s="364"/>
      <c r="CG12" s="364"/>
      <c r="CH12" s="364"/>
      <c r="CI12" s="364"/>
      <c r="CJ12" s="364"/>
      <c r="CK12" s="364"/>
      <c r="CL12" s="364"/>
      <c r="CM12" s="364"/>
      <c r="CN12" s="364"/>
      <c r="CO12" s="364"/>
      <c r="CP12" s="364"/>
      <c r="CQ12" s="364"/>
      <c r="CR12" s="364"/>
      <c r="CS12" s="364"/>
      <c r="CT12" s="364"/>
      <c r="CU12" s="364"/>
      <c r="CV12" s="364"/>
      <c r="CW12" s="364"/>
      <c r="CX12" s="364"/>
      <c r="CY12" s="364"/>
      <c r="CZ12" s="364"/>
      <c r="DA12" s="364"/>
      <c r="DB12" s="364"/>
      <c r="DC12" s="364"/>
      <c r="DD12" s="364"/>
      <c r="DE12" s="364"/>
    </row>
    <row r="13" spans="1:109" s="250" customFormat="1" ht="13.2" x14ac:dyDescent="0.2">
      <c r="A13" s="364"/>
      <c r="B13" s="364"/>
      <c r="C13" s="364"/>
      <c r="D13" s="364"/>
      <c r="E13" s="364"/>
      <c r="F13" s="364"/>
      <c r="G13" s="364"/>
      <c r="H13" s="364"/>
      <c r="I13" s="364"/>
      <c r="J13" s="364"/>
      <c r="K13" s="364"/>
      <c r="L13" s="364"/>
      <c r="M13" s="364"/>
      <c r="N13" s="364"/>
      <c r="O13" s="364"/>
      <c r="P13" s="364"/>
      <c r="Q13" s="364"/>
      <c r="R13" s="364"/>
      <c r="S13" s="364"/>
      <c r="T13" s="364"/>
      <c r="U13" s="364"/>
      <c r="V13" s="364"/>
      <c r="W13" s="364"/>
      <c r="X13" s="364"/>
      <c r="Y13" s="364"/>
      <c r="Z13" s="364"/>
      <c r="AA13" s="364"/>
      <c r="AB13" s="364"/>
      <c r="AC13" s="364"/>
      <c r="AD13" s="364"/>
      <c r="AE13" s="364"/>
      <c r="AF13" s="364"/>
      <c r="AG13" s="364"/>
      <c r="AH13" s="364"/>
      <c r="AI13" s="364"/>
      <c r="AJ13" s="364"/>
      <c r="AK13" s="364"/>
      <c r="AL13" s="364"/>
      <c r="AM13" s="364"/>
      <c r="AN13" s="364"/>
      <c r="AO13" s="364"/>
      <c r="AP13" s="364"/>
      <c r="AQ13" s="364"/>
      <c r="AR13" s="364"/>
      <c r="AS13" s="364"/>
      <c r="AT13" s="364"/>
      <c r="AU13" s="364"/>
      <c r="AV13" s="364"/>
      <c r="AW13" s="364"/>
      <c r="AX13" s="364"/>
      <c r="AY13" s="364"/>
      <c r="AZ13" s="364"/>
      <c r="BA13" s="364"/>
      <c r="BB13" s="364"/>
      <c r="BC13" s="364"/>
      <c r="BD13" s="364"/>
      <c r="BE13" s="364"/>
      <c r="BF13" s="364"/>
      <c r="BG13" s="364"/>
      <c r="BH13" s="364"/>
      <c r="BI13" s="364"/>
      <c r="BJ13" s="364"/>
      <c r="BK13" s="364"/>
      <c r="BL13" s="364"/>
      <c r="BM13" s="364"/>
      <c r="BN13" s="364"/>
      <c r="BO13" s="364"/>
      <c r="BP13" s="364"/>
      <c r="BQ13" s="364"/>
      <c r="BR13" s="364"/>
      <c r="BS13" s="364"/>
      <c r="BT13" s="364"/>
      <c r="BU13" s="364"/>
      <c r="BV13" s="364"/>
      <c r="BW13" s="364"/>
      <c r="BX13" s="364"/>
      <c r="BY13" s="364"/>
      <c r="BZ13" s="364"/>
      <c r="CA13" s="364"/>
      <c r="CB13" s="364"/>
      <c r="CC13" s="364"/>
      <c r="CD13" s="364"/>
      <c r="CE13" s="364"/>
      <c r="CF13" s="364"/>
      <c r="CG13" s="364"/>
      <c r="CH13" s="364"/>
      <c r="CI13" s="364"/>
      <c r="CJ13" s="364"/>
      <c r="CK13" s="364"/>
      <c r="CL13" s="364"/>
      <c r="CM13" s="364"/>
      <c r="CN13" s="364"/>
      <c r="CO13" s="364"/>
      <c r="CP13" s="364"/>
      <c r="CQ13" s="364"/>
      <c r="CR13" s="364"/>
      <c r="CS13" s="364"/>
      <c r="CT13" s="364"/>
      <c r="CU13" s="364"/>
      <c r="CV13" s="364"/>
      <c r="CW13" s="364"/>
      <c r="CX13" s="364"/>
      <c r="CY13" s="364"/>
      <c r="CZ13" s="364"/>
      <c r="DA13" s="364"/>
      <c r="DB13" s="364"/>
      <c r="DC13" s="364"/>
      <c r="DD13" s="364"/>
      <c r="DE13" s="364"/>
    </row>
    <row r="14" spans="1:109" s="250" customFormat="1" ht="13.2" x14ac:dyDescent="0.2">
      <c r="A14" s="364"/>
      <c r="B14" s="364"/>
      <c r="C14" s="364"/>
      <c r="D14" s="364"/>
      <c r="E14" s="364"/>
      <c r="F14" s="364"/>
      <c r="G14" s="364"/>
      <c r="H14" s="364"/>
      <c r="I14" s="364"/>
      <c r="J14" s="364"/>
      <c r="K14" s="364"/>
      <c r="L14" s="364"/>
      <c r="M14" s="364"/>
      <c r="N14" s="364"/>
      <c r="O14" s="364"/>
      <c r="P14" s="364"/>
      <c r="Q14" s="364"/>
      <c r="R14" s="364"/>
      <c r="S14" s="364"/>
      <c r="T14" s="364"/>
      <c r="U14" s="364"/>
      <c r="V14" s="364"/>
      <c r="W14" s="364"/>
      <c r="X14" s="364"/>
      <c r="Y14" s="364"/>
      <c r="Z14" s="364"/>
      <c r="AA14" s="364"/>
      <c r="AB14" s="364"/>
      <c r="AC14" s="364"/>
      <c r="AD14" s="364"/>
      <c r="AE14" s="364"/>
      <c r="AF14" s="364"/>
      <c r="AG14" s="364"/>
      <c r="AH14" s="364"/>
      <c r="AI14" s="364"/>
      <c r="AJ14" s="364"/>
      <c r="AK14" s="364"/>
      <c r="AL14" s="364"/>
      <c r="AM14" s="364"/>
      <c r="AN14" s="364"/>
      <c r="AO14" s="364"/>
      <c r="AP14" s="364"/>
      <c r="AQ14" s="364"/>
      <c r="AR14" s="364"/>
      <c r="AS14" s="364"/>
      <c r="AT14" s="364"/>
      <c r="AU14" s="364"/>
      <c r="AV14" s="364"/>
      <c r="AW14" s="364"/>
      <c r="AX14" s="364"/>
      <c r="AY14" s="364"/>
      <c r="AZ14" s="364"/>
      <c r="BA14" s="364"/>
      <c r="BB14" s="364"/>
      <c r="BC14" s="364"/>
      <c r="BD14" s="364"/>
      <c r="BE14" s="364"/>
      <c r="BF14" s="364"/>
      <c r="BG14" s="364"/>
      <c r="BH14" s="364"/>
      <c r="BI14" s="364"/>
      <c r="BJ14" s="364"/>
      <c r="BK14" s="364"/>
      <c r="BL14" s="364"/>
      <c r="BM14" s="364"/>
      <c r="BN14" s="364"/>
      <c r="BO14" s="364"/>
      <c r="BP14" s="364"/>
      <c r="BQ14" s="364"/>
      <c r="BR14" s="364"/>
      <c r="BS14" s="364"/>
      <c r="BT14" s="364"/>
      <c r="BU14" s="364"/>
      <c r="BV14" s="364"/>
      <c r="BW14" s="364"/>
      <c r="BX14" s="364"/>
      <c r="BY14" s="364"/>
      <c r="BZ14" s="364"/>
      <c r="CA14" s="364"/>
      <c r="CB14" s="364"/>
      <c r="CC14" s="364"/>
      <c r="CD14" s="364"/>
      <c r="CE14" s="364"/>
      <c r="CF14" s="364"/>
      <c r="CG14" s="364"/>
      <c r="CH14" s="364"/>
      <c r="CI14" s="364"/>
      <c r="CJ14" s="364"/>
      <c r="CK14" s="364"/>
      <c r="CL14" s="364"/>
      <c r="CM14" s="364"/>
      <c r="CN14" s="364"/>
      <c r="CO14" s="364"/>
      <c r="CP14" s="364"/>
      <c r="CQ14" s="364"/>
      <c r="CR14" s="364"/>
      <c r="CS14" s="364"/>
      <c r="CT14" s="364"/>
      <c r="CU14" s="364"/>
      <c r="CV14" s="364"/>
      <c r="CW14" s="364"/>
      <c r="CX14" s="364"/>
      <c r="CY14" s="364"/>
      <c r="CZ14" s="364"/>
      <c r="DA14" s="364"/>
      <c r="DB14" s="364"/>
      <c r="DC14" s="364"/>
      <c r="DD14" s="364"/>
      <c r="DE14" s="364"/>
    </row>
    <row r="15" spans="1:109" s="250" customFormat="1" ht="13.2" x14ac:dyDescent="0.2">
      <c r="A15" s="363"/>
      <c r="B15" s="364"/>
      <c r="C15" s="364"/>
      <c r="D15" s="364"/>
      <c r="E15" s="364"/>
      <c r="F15" s="364"/>
      <c r="G15" s="364"/>
      <c r="H15" s="364"/>
      <c r="I15" s="364"/>
      <c r="J15" s="364"/>
      <c r="K15" s="364"/>
      <c r="L15" s="364"/>
      <c r="M15" s="364"/>
      <c r="N15" s="364"/>
      <c r="O15" s="364"/>
      <c r="P15" s="364"/>
      <c r="Q15" s="364"/>
      <c r="R15" s="364"/>
      <c r="S15" s="364"/>
      <c r="T15" s="364"/>
      <c r="U15" s="364"/>
      <c r="V15" s="364"/>
      <c r="W15" s="364"/>
      <c r="X15" s="364"/>
      <c r="Y15" s="364"/>
      <c r="Z15" s="364"/>
      <c r="AA15" s="364"/>
      <c r="AB15" s="364"/>
      <c r="AC15" s="364"/>
      <c r="AD15" s="364"/>
      <c r="AE15" s="364"/>
      <c r="AF15" s="364"/>
      <c r="AG15" s="364"/>
      <c r="AH15" s="364"/>
      <c r="AI15" s="364"/>
      <c r="AJ15" s="364"/>
      <c r="AK15" s="364"/>
      <c r="AL15" s="364"/>
      <c r="AM15" s="364"/>
      <c r="AN15" s="364"/>
      <c r="AO15" s="364"/>
      <c r="AP15" s="364"/>
      <c r="AQ15" s="364"/>
      <c r="AR15" s="364"/>
      <c r="AS15" s="364"/>
      <c r="AT15" s="364"/>
      <c r="AU15" s="364"/>
      <c r="AV15" s="364"/>
      <c r="AW15" s="364"/>
      <c r="AX15" s="364"/>
      <c r="AY15" s="364"/>
      <c r="AZ15" s="364"/>
      <c r="BA15" s="364"/>
      <c r="BB15" s="364"/>
      <c r="BC15" s="364"/>
      <c r="BD15" s="364"/>
      <c r="BE15" s="364"/>
      <c r="BF15" s="364"/>
      <c r="BG15" s="364"/>
      <c r="BH15" s="364"/>
      <c r="BI15" s="364"/>
      <c r="BJ15" s="364"/>
      <c r="BK15" s="364"/>
      <c r="BL15" s="364"/>
      <c r="BM15" s="364"/>
      <c r="BN15" s="364"/>
      <c r="BO15" s="364"/>
      <c r="BP15" s="364"/>
      <c r="BQ15" s="364"/>
      <c r="BR15" s="364"/>
      <c r="BS15" s="364"/>
      <c r="BT15" s="364"/>
      <c r="BU15" s="364"/>
      <c r="BV15" s="364"/>
      <c r="BW15" s="364"/>
      <c r="BX15" s="364"/>
      <c r="BY15" s="364"/>
      <c r="BZ15" s="364"/>
      <c r="CA15" s="364"/>
      <c r="CB15" s="364"/>
      <c r="CC15" s="364"/>
      <c r="CD15" s="364"/>
      <c r="CE15" s="364"/>
      <c r="CF15" s="364"/>
      <c r="CG15" s="364"/>
      <c r="CH15" s="364"/>
      <c r="CI15" s="364"/>
      <c r="CJ15" s="364"/>
      <c r="CK15" s="364"/>
      <c r="CL15" s="364"/>
      <c r="CM15" s="364"/>
      <c r="CN15" s="364"/>
      <c r="CO15" s="364"/>
      <c r="CP15" s="364"/>
      <c r="CQ15" s="364"/>
      <c r="CR15" s="364"/>
      <c r="CS15" s="364"/>
      <c r="CT15" s="364"/>
      <c r="CU15" s="364"/>
      <c r="CV15" s="364"/>
      <c r="CW15" s="364"/>
      <c r="CX15" s="364"/>
      <c r="CY15" s="364"/>
      <c r="CZ15" s="364"/>
      <c r="DA15" s="364"/>
      <c r="DB15" s="364"/>
      <c r="DC15" s="364"/>
      <c r="DD15" s="364"/>
      <c r="DE15" s="364"/>
    </row>
    <row r="16" spans="1:109" s="250" customFormat="1" ht="13.2" x14ac:dyDescent="0.2">
      <c r="A16" s="363"/>
      <c r="B16" s="364"/>
      <c r="C16" s="364"/>
      <c r="D16" s="364"/>
      <c r="E16" s="364"/>
      <c r="F16" s="364"/>
      <c r="G16" s="364"/>
      <c r="H16" s="364"/>
      <c r="I16" s="364"/>
      <c r="J16" s="364"/>
      <c r="K16" s="364"/>
      <c r="L16" s="364"/>
      <c r="M16" s="364"/>
      <c r="N16" s="364"/>
      <c r="O16" s="364"/>
      <c r="P16" s="364"/>
      <c r="Q16" s="364"/>
      <c r="R16" s="364"/>
      <c r="S16" s="364"/>
      <c r="T16" s="364"/>
      <c r="U16" s="364"/>
      <c r="V16" s="364"/>
      <c r="W16" s="364"/>
      <c r="X16" s="364"/>
      <c r="Y16" s="364"/>
      <c r="Z16" s="364"/>
      <c r="AA16" s="364"/>
      <c r="AB16" s="364"/>
      <c r="AC16" s="364"/>
      <c r="AD16" s="364"/>
      <c r="AE16" s="364"/>
      <c r="AF16" s="364"/>
      <c r="AG16" s="364"/>
      <c r="AH16" s="364"/>
      <c r="AI16" s="364"/>
      <c r="AJ16" s="364"/>
      <c r="AK16" s="364"/>
      <c r="AL16" s="364"/>
      <c r="AM16" s="364"/>
      <c r="AN16" s="364"/>
      <c r="AO16" s="364"/>
      <c r="AP16" s="364"/>
      <c r="AQ16" s="364"/>
      <c r="AR16" s="364"/>
      <c r="AS16" s="364"/>
      <c r="AT16" s="364"/>
      <c r="AU16" s="364"/>
      <c r="AV16" s="364"/>
      <c r="AW16" s="364"/>
      <c r="AX16" s="364"/>
      <c r="AY16" s="364"/>
      <c r="AZ16" s="364"/>
      <c r="BA16" s="364"/>
      <c r="BB16" s="364"/>
      <c r="BC16" s="364"/>
      <c r="BD16" s="364"/>
      <c r="BE16" s="364"/>
      <c r="BF16" s="364"/>
      <c r="BG16" s="364"/>
      <c r="BH16" s="364"/>
      <c r="BI16" s="364"/>
      <c r="BJ16" s="364"/>
      <c r="BK16" s="364"/>
      <c r="BL16" s="364"/>
      <c r="BM16" s="364"/>
      <c r="BN16" s="364"/>
      <c r="BO16" s="364"/>
      <c r="BP16" s="364"/>
      <c r="BQ16" s="364"/>
      <c r="BR16" s="364"/>
      <c r="BS16" s="364"/>
      <c r="BT16" s="364"/>
      <c r="BU16" s="364"/>
      <c r="BV16" s="364"/>
      <c r="BW16" s="364"/>
      <c r="BX16" s="364"/>
      <c r="BY16" s="364"/>
      <c r="BZ16" s="364"/>
      <c r="CA16" s="364"/>
      <c r="CB16" s="364"/>
      <c r="CC16" s="364"/>
      <c r="CD16" s="364"/>
      <c r="CE16" s="364"/>
      <c r="CF16" s="364"/>
      <c r="CG16" s="364"/>
      <c r="CH16" s="364"/>
      <c r="CI16" s="364"/>
      <c r="CJ16" s="364"/>
      <c r="CK16" s="364"/>
      <c r="CL16" s="364"/>
      <c r="CM16" s="364"/>
      <c r="CN16" s="364"/>
      <c r="CO16" s="364"/>
      <c r="CP16" s="364"/>
      <c r="CQ16" s="364"/>
      <c r="CR16" s="364"/>
      <c r="CS16" s="364"/>
      <c r="CT16" s="364"/>
      <c r="CU16" s="364"/>
      <c r="CV16" s="364"/>
      <c r="CW16" s="364"/>
      <c r="CX16" s="364"/>
      <c r="CY16" s="364"/>
      <c r="CZ16" s="364"/>
      <c r="DA16" s="364"/>
      <c r="DB16" s="364"/>
      <c r="DC16" s="364"/>
      <c r="DD16" s="364"/>
      <c r="DE16" s="364"/>
    </row>
    <row r="17" spans="1:109" s="250" customFormat="1" ht="13.2" x14ac:dyDescent="0.2">
      <c r="A17" s="363"/>
      <c r="B17" s="364"/>
      <c r="C17" s="364"/>
      <c r="D17" s="364"/>
      <c r="E17" s="364"/>
      <c r="F17" s="364"/>
      <c r="G17" s="364"/>
      <c r="H17" s="364"/>
      <c r="I17" s="364"/>
      <c r="J17" s="364"/>
      <c r="K17" s="364"/>
      <c r="L17" s="364"/>
      <c r="M17" s="364"/>
      <c r="N17" s="364"/>
      <c r="O17" s="364"/>
      <c r="P17" s="364"/>
      <c r="Q17" s="364"/>
      <c r="R17" s="364"/>
      <c r="S17" s="364"/>
      <c r="T17" s="364"/>
      <c r="U17" s="364"/>
      <c r="V17" s="364"/>
      <c r="W17" s="364"/>
      <c r="X17" s="364"/>
      <c r="Y17" s="364"/>
      <c r="Z17" s="364"/>
      <c r="AA17" s="364"/>
      <c r="AB17" s="364"/>
      <c r="AC17" s="364"/>
      <c r="AD17" s="364"/>
      <c r="AE17" s="364"/>
      <c r="AF17" s="364"/>
      <c r="AG17" s="364"/>
      <c r="AH17" s="364"/>
      <c r="AI17" s="364"/>
      <c r="AJ17" s="364"/>
      <c r="AK17" s="364"/>
      <c r="AL17" s="364"/>
      <c r="AM17" s="364"/>
      <c r="AN17" s="364"/>
      <c r="AO17" s="364"/>
      <c r="AP17" s="364"/>
      <c r="AQ17" s="364"/>
      <c r="AR17" s="364"/>
      <c r="AS17" s="364"/>
      <c r="AT17" s="364"/>
      <c r="AU17" s="364"/>
      <c r="AV17" s="364"/>
      <c r="AW17" s="364"/>
      <c r="AX17" s="364"/>
      <c r="AY17" s="364"/>
      <c r="AZ17" s="364"/>
      <c r="BA17" s="364"/>
      <c r="BB17" s="364"/>
      <c r="BC17" s="364"/>
      <c r="BD17" s="364"/>
      <c r="BE17" s="364"/>
      <c r="BF17" s="364"/>
      <c r="BG17" s="364"/>
      <c r="BH17" s="364"/>
      <c r="BI17" s="364"/>
      <c r="BJ17" s="364"/>
      <c r="BK17" s="364"/>
      <c r="BL17" s="364"/>
      <c r="BM17" s="364"/>
      <c r="BN17" s="364"/>
      <c r="BO17" s="364"/>
      <c r="BP17" s="364"/>
      <c r="BQ17" s="364"/>
      <c r="BR17" s="364"/>
      <c r="BS17" s="364"/>
      <c r="BT17" s="364"/>
      <c r="BU17" s="364"/>
      <c r="BV17" s="364"/>
      <c r="BW17" s="364"/>
      <c r="BX17" s="364"/>
      <c r="BY17" s="364"/>
      <c r="BZ17" s="364"/>
      <c r="CA17" s="364"/>
      <c r="CB17" s="364"/>
      <c r="CC17" s="364"/>
      <c r="CD17" s="364"/>
      <c r="CE17" s="364"/>
      <c r="CF17" s="364"/>
      <c r="CG17" s="364"/>
      <c r="CH17" s="364"/>
      <c r="CI17" s="364"/>
      <c r="CJ17" s="364"/>
      <c r="CK17" s="364"/>
      <c r="CL17" s="364"/>
      <c r="CM17" s="364"/>
      <c r="CN17" s="364"/>
      <c r="CO17" s="364"/>
      <c r="CP17" s="364"/>
      <c r="CQ17" s="364"/>
      <c r="CR17" s="364"/>
      <c r="CS17" s="364"/>
      <c r="CT17" s="364"/>
      <c r="CU17" s="364"/>
      <c r="CV17" s="364"/>
      <c r="CW17" s="364"/>
      <c r="CX17" s="364"/>
      <c r="CY17" s="364"/>
      <c r="CZ17" s="364"/>
      <c r="DA17" s="364"/>
      <c r="DB17" s="364"/>
      <c r="DC17" s="364"/>
      <c r="DD17" s="364"/>
      <c r="DE17" s="364"/>
    </row>
    <row r="18" spans="1:109" s="250" customFormat="1" ht="13.2" x14ac:dyDescent="0.2">
      <c r="A18" s="363"/>
      <c r="B18" s="364"/>
      <c r="C18" s="364"/>
      <c r="D18" s="364"/>
      <c r="E18" s="364"/>
      <c r="F18" s="364"/>
      <c r="G18" s="364"/>
      <c r="H18" s="364"/>
      <c r="I18" s="364"/>
      <c r="J18" s="364"/>
      <c r="K18" s="364"/>
      <c r="L18" s="364"/>
      <c r="M18" s="364"/>
      <c r="N18" s="364"/>
      <c r="O18" s="364"/>
      <c r="P18" s="364"/>
      <c r="Q18" s="364"/>
      <c r="R18" s="364"/>
      <c r="S18" s="364"/>
      <c r="T18" s="364"/>
      <c r="U18" s="364"/>
      <c r="V18" s="364"/>
      <c r="W18" s="364"/>
      <c r="X18" s="364"/>
      <c r="Y18" s="364"/>
      <c r="Z18" s="364"/>
      <c r="AA18" s="364"/>
      <c r="AB18" s="364"/>
      <c r="AC18" s="364"/>
      <c r="AD18" s="364"/>
      <c r="AE18" s="364"/>
      <c r="AF18" s="364"/>
      <c r="AG18" s="364"/>
      <c r="AH18" s="364"/>
      <c r="AI18" s="364"/>
      <c r="AJ18" s="364"/>
      <c r="AK18" s="364"/>
      <c r="AL18" s="364"/>
      <c r="AM18" s="364"/>
      <c r="AN18" s="364"/>
      <c r="AO18" s="364"/>
      <c r="AP18" s="364"/>
      <c r="AQ18" s="364"/>
      <c r="AR18" s="364"/>
      <c r="AS18" s="364"/>
      <c r="AT18" s="364"/>
      <c r="AU18" s="364"/>
      <c r="AV18" s="364"/>
      <c r="AW18" s="364"/>
      <c r="AX18" s="364"/>
      <c r="AY18" s="364"/>
      <c r="AZ18" s="364"/>
      <c r="BA18" s="364"/>
      <c r="BB18" s="364"/>
      <c r="BC18" s="364"/>
      <c r="BD18" s="364"/>
      <c r="BE18" s="364"/>
      <c r="BF18" s="364"/>
      <c r="BG18" s="364"/>
      <c r="BH18" s="364"/>
      <c r="BI18" s="364"/>
      <c r="BJ18" s="364"/>
      <c r="BK18" s="364"/>
      <c r="BL18" s="364"/>
      <c r="BM18" s="364"/>
      <c r="BN18" s="364"/>
      <c r="BO18" s="364"/>
      <c r="BP18" s="364"/>
      <c r="BQ18" s="364"/>
      <c r="BR18" s="364"/>
      <c r="BS18" s="364"/>
      <c r="BT18" s="364"/>
      <c r="BU18" s="364"/>
      <c r="BV18" s="364"/>
      <c r="BW18" s="364"/>
      <c r="BX18" s="364"/>
      <c r="BY18" s="364"/>
      <c r="BZ18" s="364"/>
      <c r="CA18" s="364"/>
      <c r="CB18" s="364"/>
      <c r="CC18" s="364"/>
      <c r="CD18" s="364"/>
      <c r="CE18" s="364"/>
      <c r="CF18" s="364"/>
      <c r="CG18" s="364"/>
      <c r="CH18" s="364"/>
      <c r="CI18" s="364"/>
      <c r="CJ18" s="364"/>
      <c r="CK18" s="364"/>
      <c r="CL18" s="364"/>
      <c r="CM18" s="364"/>
      <c r="CN18" s="364"/>
      <c r="CO18" s="364"/>
      <c r="CP18" s="364"/>
      <c r="CQ18" s="364"/>
      <c r="CR18" s="364"/>
      <c r="CS18" s="364"/>
      <c r="CT18" s="364"/>
      <c r="CU18" s="364"/>
      <c r="CV18" s="364"/>
      <c r="CW18" s="364"/>
      <c r="CX18" s="364"/>
      <c r="CY18" s="364"/>
      <c r="CZ18" s="364"/>
      <c r="DA18" s="364"/>
      <c r="DB18" s="364"/>
      <c r="DC18" s="364"/>
      <c r="DD18" s="364"/>
      <c r="DE18" s="364"/>
    </row>
    <row r="19" spans="1:109" ht="13.2" x14ac:dyDescent="0.2">
      <c r="DD19" s="363"/>
      <c r="DE19" s="363"/>
    </row>
    <row r="20" spans="1:109" ht="13.2" x14ac:dyDescent="0.2">
      <c r="DD20" s="363"/>
      <c r="DE20" s="363"/>
    </row>
    <row r="21" spans="1:109" ht="17.25" customHeight="1" x14ac:dyDescent="0.2">
      <c r="B21" s="365"/>
      <c r="C21" s="366"/>
      <c r="D21" s="366"/>
      <c r="E21" s="366"/>
      <c r="F21" s="366"/>
      <c r="G21" s="366"/>
      <c r="H21" s="366"/>
      <c r="I21" s="366"/>
      <c r="J21" s="366"/>
      <c r="K21" s="366"/>
      <c r="L21" s="366"/>
      <c r="M21" s="366"/>
      <c r="N21" s="367"/>
      <c r="O21" s="366"/>
      <c r="P21" s="366"/>
      <c r="Q21" s="366"/>
      <c r="R21" s="366"/>
      <c r="S21" s="366"/>
      <c r="T21" s="366"/>
      <c r="U21" s="366"/>
      <c r="V21" s="366"/>
      <c r="W21" s="366"/>
      <c r="X21" s="366"/>
      <c r="Y21" s="366"/>
      <c r="Z21" s="366"/>
      <c r="AA21" s="366"/>
      <c r="AB21" s="366"/>
      <c r="AC21" s="366"/>
      <c r="AD21" s="366"/>
      <c r="AE21" s="366"/>
      <c r="AF21" s="366"/>
      <c r="AG21" s="366"/>
      <c r="AH21" s="366"/>
      <c r="AI21" s="366"/>
      <c r="AJ21" s="366"/>
      <c r="AK21" s="366"/>
      <c r="AL21" s="366"/>
      <c r="AM21" s="366"/>
      <c r="AN21" s="366"/>
      <c r="AO21" s="366"/>
      <c r="AP21" s="366"/>
      <c r="AQ21" s="366"/>
      <c r="AR21" s="366"/>
      <c r="AS21" s="366"/>
      <c r="AT21" s="367"/>
      <c r="AU21" s="366"/>
      <c r="AV21" s="366"/>
      <c r="AW21" s="366"/>
      <c r="AX21" s="366"/>
      <c r="AY21" s="366"/>
      <c r="AZ21" s="366"/>
      <c r="BA21" s="366"/>
      <c r="BB21" s="366"/>
      <c r="BC21" s="366"/>
      <c r="BD21" s="366"/>
      <c r="BE21" s="366"/>
      <c r="BF21" s="367"/>
      <c r="BG21" s="366"/>
      <c r="BH21" s="366"/>
      <c r="BI21" s="366"/>
      <c r="BJ21" s="366"/>
      <c r="BK21" s="366"/>
      <c r="BL21" s="366"/>
      <c r="BM21" s="366"/>
      <c r="BN21" s="366"/>
      <c r="BO21" s="366"/>
      <c r="BP21" s="366"/>
      <c r="BQ21" s="366"/>
      <c r="BR21" s="367"/>
      <c r="BS21" s="366"/>
      <c r="BT21" s="366"/>
      <c r="BU21" s="366"/>
      <c r="BV21" s="366"/>
      <c r="BW21" s="366"/>
      <c r="BX21" s="366"/>
      <c r="BY21" s="366"/>
      <c r="BZ21" s="366"/>
      <c r="CA21" s="366"/>
      <c r="CB21" s="366"/>
      <c r="CC21" s="366"/>
      <c r="CD21" s="367"/>
      <c r="CE21" s="366"/>
      <c r="CF21" s="366"/>
      <c r="CG21" s="366"/>
      <c r="CH21" s="366"/>
      <c r="CI21" s="366"/>
      <c r="CJ21" s="366"/>
      <c r="CK21" s="366"/>
      <c r="CL21" s="366"/>
      <c r="CM21" s="366"/>
      <c r="CN21" s="366"/>
      <c r="CO21" s="366"/>
      <c r="CP21" s="367"/>
      <c r="CQ21" s="366"/>
      <c r="CR21" s="366"/>
      <c r="CS21" s="366"/>
      <c r="CT21" s="366"/>
      <c r="CU21" s="366"/>
      <c r="CV21" s="366"/>
      <c r="CW21" s="366"/>
      <c r="CX21" s="366"/>
      <c r="CY21" s="366"/>
      <c r="CZ21" s="366"/>
      <c r="DA21" s="366"/>
      <c r="DB21" s="367"/>
      <c r="DC21" s="366"/>
      <c r="DD21" s="368"/>
      <c r="DE21" s="363"/>
    </row>
    <row r="22" spans="1:109" ht="17.25" customHeight="1" x14ac:dyDescent="0.2">
      <c r="B22" s="369"/>
    </row>
    <row r="23" spans="1:109" ht="13.2" x14ac:dyDescent="0.2">
      <c r="B23" s="369"/>
    </row>
    <row r="24" spans="1:109" ht="13.2" x14ac:dyDescent="0.2">
      <c r="B24" s="369"/>
    </row>
    <row r="25" spans="1:109" ht="13.2" x14ac:dyDescent="0.2">
      <c r="B25" s="369"/>
    </row>
    <row r="26" spans="1:109" ht="13.2" x14ac:dyDescent="0.2">
      <c r="B26" s="369"/>
    </row>
    <row r="27" spans="1:109" ht="13.2" x14ac:dyDescent="0.2">
      <c r="B27" s="369"/>
    </row>
    <row r="28" spans="1:109" ht="13.2" x14ac:dyDescent="0.2">
      <c r="B28" s="369"/>
    </row>
    <row r="29" spans="1:109" ht="13.2" x14ac:dyDescent="0.2">
      <c r="B29" s="369"/>
    </row>
    <row r="30" spans="1:109" ht="13.2" x14ac:dyDescent="0.2">
      <c r="B30" s="369"/>
    </row>
    <row r="31" spans="1:109" ht="13.2" x14ac:dyDescent="0.2">
      <c r="B31" s="369"/>
    </row>
    <row r="32" spans="1:109" ht="13.2" x14ac:dyDescent="0.2">
      <c r="B32" s="369"/>
    </row>
    <row r="33" spans="2:109" ht="13.2" x14ac:dyDescent="0.2">
      <c r="B33" s="369"/>
    </row>
    <row r="34" spans="2:109" ht="13.2" x14ac:dyDescent="0.2">
      <c r="B34" s="369"/>
    </row>
    <row r="35" spans="2:109" ht="13.2" x14ac:dyDescent="0.2">
      <c r="B35" s="369"/>
    </row>
    <row r="36" spans="2:109" ht="13.2" x14ac:dyDescent="0.2">
      <c r="B36" s="369"/>
    </row>
    <row r="37" spans="2:109" ht="13.2" x14ac:dyDescent="0.2">
      <c r="B37" s="369"/>
    </row>
    <row r="38" spans="2:109" ht="13.2" x14ac:dyDescent="0.2">
      <c r="B38" s="369"/>
    </row>
    <row r="39" spans="2:109" ht="13.2" x14ac:dyDescent="0.2">
      <c r="B39" s="371"/>
      <c r="C39" s="372"/>
      <c r="D39" s="372"/>
      <c r="E39" s="372"/>
      <c r="F39" s="372"/>
      <c r="G39" s="372"/>
      <c r="H39" s="372"/>
      <c r="I39" s="372"/>
      <c r="J39" s="372"/>
      <c r="K39" s="372"/>
      <c r="L39" s="372"/>
      <c r="M39" s="372"/>
      <c r="N39" s="372"/>
      <c r="O39" s="372"/>
      <c r="P39" s="372"/>
      <c r="Q39" s="372"/>
      <c r="R39" s="372"/>
      <c r="S39" s="372"/>
      <c r="T39" s="372"/>
      <c r="U39" s="372"/>
      <c r="V39" s="372"/>
      <c r="W39" s="372"/>
      <c r="X39" s="372"/>
      <c r="Y39" s="372"/>
      <c r="Z39" s="372"/>
      <c r="AA39" s="372"/>
      <c r="AB39" s="372"/>
      <c r="AC39" s="372"/>
      <c r="AD39" s="372"/>
      <c r="AE39" s="372"/>
      <c r="AF39" s="372"/>
      <c r="AG39" s="372"/>
      <c r="AH39" s="372"/>
      <c r="AI39" s="372"/>
      <c r="AJ39" s="372"/>
      <c r="AK39" s="372"/>
      <c r="AL39" s="372"/>
      <c r="AM39" s="372"/>
      <c r="AN39" s="372"/>
      <c r="AO39" s="372"/>
      <c r="AP39" s="372"/>
      <c r="AQ39" s="372"/>
      <c r="AR39" s="372"/>
      <c r="AS39" s="372"/>
      <c r="AT39" s="372"/>
      <c r="AU39" s="372"/>
      <c r="AV39" s="372"/>
      <c r="AW39" s="372"/>
      <c r="AX39" s="372"/>
      <c r="AY39" s="372"/>
      <c r="AZ39" s="372"/>
      <c r="BA39" s="372"/>
      <c r="BB39" s="372"/>
      <c r="BC39" s="372"/>
      <c r="BD39" s="372"/>
      <c r="BE39" s="372"/>
      <c r="BF39" s="372"/>
      <c r="BG39" s="372"/>
      <c r="BH39" s="372"/>
      <c r="BI39" s="372"/>
      <c r="BJ39" s="372"/>
      <c r="BK39" s="372"/>
      <c r="BL39" s="372"/>
      <c r="BM39" s="372"/>
      <c r="BN39" s="372"/>
      <c r="BO39" s="372"/>
      <c r="BP39" s="372"/>
      <c r="BQ39" s="372"/>
      <c r="BR39" s="372"/>
      <c r="BS39" s="372"/>
      <c r="BT39" s="372"/>
      <c r="BU39" s="372"/>
      <c r="BV39" s="372"/>
      <c r="BW39" s="372"/>
      <c r="BX39" s="372"/>
      <c r="BY39" s="372"/>
      <c r="BZ39" s="372"/>
      <c r="CA39" s="372"/>
      <c r="CB39" s="372"/>
      <c r="CC39" s="372"/>
      <c r="CD39" s="372"/>
      <c r="CE39" s="372"/>
      <c r="CF39" s="372"/>
      <c r="CG39" s="372"/>
      <c r="CH39" s="372"/>
      <c r="CI39" s="372"/>
      <c r="CJ39" s="372"/>
      <c r="CK39" s="372"/>
      <c r="CL39" s="372"/>
      <c r="CM39" s="372"/>
      <c r="CN39" s="372"/>
      <c r="CO39" s="372"/>
      <c r="CP39" s="372"/>
      <c r="CQ39" s="372"/>
      <c r="CR39" s="372"/>
      <c r="CS39" s="372"/>
      <c r="CT39" s="372"/>
      <c r="CU39" s="372"/>
      <c r="CV39" s="372"/>
      <c r="CW39" s="372"/>
      <c r="CX39" s="372"/>
      <c r="CY39" s="372"/>
      <c r="CZ39" s="372"/>
      <c r="DA39" s="372"/>
      <c r="DB39" s="372"/>
      <c r="DC39" s="372"/>
      <c r="DD39" s="373"/>
    </row>
    <row r="40" spans="2:109" ht="13.2" x14ac:dyDescent="0.2">
      <c r="B40" s="374"/>
      <c r="DD40" s="374"/>
      <c r="DE40" s="363"/>
    </row>
    <row r="41" spans="2:109" ht="16.2" x14ac:dyDescent="0.2">
      <c r="B41" s="375" t="s">
        <v>597</v>
      </c>
      <c r="C41" s="366"/>
      <c r="D41" s="366"/>
      <c r="E41" s="366"/>
      <c r="F41" s="366"/>
      <c r="G41" s="366"/>
      <c r="H41" s="366"/>
      <c r="I41" s="366"/>
      <c r="J41" s="366"/>
      <c r="K41" s="366"/>
      <c r="L41" s="366"/>
      <c r="M41" s="366"/>
      <c r="N41" s="366"/>
      <c r="O41" s="366"/>
      <c r="P41" s="366"/>
      <c r="Q41" s="366"/>
      <c r="R41" s="366"/>
      <c r="S41" s="366"/>
      <c r="T41" s="366"/>
      <c r="U41" s="366"/>
      <c r="V41" s="366"/>
      <c r="W41" s="366"/>
      <c r="X41" s="366"/>
      <c r="Y41" s="366"/>
      <c r="Z41" s="366"/>
      <c r="AA41" s="366"/>
      <c r="AB41" s="366"/>
      <c r="AC41" s="366"/>
      <c r="AD41" s="366"/>
      <c r="AE41" s="366"/>
      <c r="AF41" s="366"/>
      <c r="AG41" s="366"/>
      <c r="AH41" s="366"/>
      <c r="AI41" s="366"/>
      <c r="AJ41" s="366"/>
      <c r="AK41" s="366"/>
      <c r="AL41" s="366"/>
      <c r="AM41" s="366"/>
      <c r="AN41" s="366"/>
      <c r="AO41" s="366"/>
      <c r="AP41" s="366"/>
      <c r="AQ41" s="366"/>
      <c r="AR41" s="366"/>
      <c r="AS41" s="366"/>
      <c r="AT41" s="366"/>
      <c r="AU41" s="366"/>
      <c r="AV41" s="366"/>
      <c r="AW41" s="366"/>
      <c r="AX41" s="366"/>
      <c r="AY41" s="366"/>
      <c r="AZ41" s="366"/>
      <c r="BA41" s="366"/>
      <c r="BB41" s="366"/>
      <c r="BC41" s="366"/>
      <c r="BD41" s="366"/>
      <c r="BE41" s="366"/>
      <c r="BF41" s="366"/>
      <c r="BG41" s="366"/>
      <c r="BH41" s="366"/>
      <c r="BI41" s="366"/>
      <c r="BJ41" s="366"/>
      <c r="BK41" s="366"/>
      <c r="BL41" s="366"/>
      <c r="BM41" s="366"/>
      <c r="BN41" s="366"/>
      <c r="BO41" s="366"/>
      <c r="BP41" s="366"/>
      <c r="BQ41" s="366"/>
      <c r="BR41" s="366"/>
      <c r="BS41" s="366"/>
      <c r="BT41" s="366"/>
      <c r="BU41" s="366"/>
      <c r="BV41" s="366"/>
      <c r="BW41" s="366"/>
      <c r="BX41" s="366"/>
      <c r="BY41" s="366"/>
      <c r="BZ41" s="366"/>
      <c r="CA41" s="366"/>
      <c r="CB41" s="366"/>
      <c r="CC41" s="366"/>
      <c r="CD41" s="366"/>
      <c r="CE41" s="366"/>
      <c r="CF41" s="366"/>
      <c r="CG41" s="366"/>
      <c r="CH41" s="366"/>
      <c r="CI41" s="366"/>
      <c r="CJ41" s="366"/>
      <c r="CK41" s="366"/>
      <c r="CL41" s="366"/>
      <c r="CM41" s="366"/>
      <c r="CN41" s="366"/>
      <c r="CO41" s="366"/>
      <c r="CP41" s="366"/>
      <c r="CQ41" s="366"/>
      <c r="CR41" s="366"/>
      <c r="CS41" s="366"/>
      <c r="CT41" s="366"/>
      <c r="CU41" s="366"/>
      <c r="CV41" s="366"/>
      <c r="CW41" s="366"/>
      <c r="CX41" s="366"/>
      <c r="CY41" s="366"/>
      <c r="CZ41" s="366"/>
      <c r="DA41" s="366"/>
      <c r="DB41" s="366"/>
      <c r="DC41" s="366"/>
      <c r="DD41" s="368"/>
    </row>
    <row r="42" spans="2:109" ht="13.2" x14ac:dyDescent="0.2">
      <c r="B42" s="369"/>
      <c r="G42" s="376"/>
      <c r="I42" s="377"/>
      <c r="J42" s="377"/>
      <c r="K42" s="377"/>
      <c r="AM42" s="376"/>
      <c r="AN42" s="376" t="s">
        <v>598</v>
      </c>
      <c r="AP42" s="377"/>
      <c r="AQ42" s="377"/>
      <c r="AR42" s="377"/>
      <c r="AY42" s="376"/>
      <c r="BA42" s="377"/>
      <c r="BB42" s="377"/>
      <c r="BC42" s="377"/>
      <c r="BK42" s="376"/>
      <c r="BM42" s="377"/>
      <c r="BN42" s="377"/>
      <c r="BO42" s="377"/>
      <c r="BW42" s="376"/>
      <c r="BY42" s="377"/>
      <c r="BZ42" s="377"/>
      <c r="CA42" s="377"/>
      <c r="CI42" s="376"/>
      <c r="CK42" s="377"/>
      <c r="CL42" s="377"/>
      <c r="CM42" s="377"/>
      <c r="CU42" s="376"/>
      <c r="CW42" s="377"/>
      <c r="CX42" s="377"/>
      <c r="CY42" s="377"/>
    </row>
    <row r="43" spans="2:109" ht="13.5" customHeight="1" x14ac:dyDescent="0.2">
      <c r="B43" s="369"/>
      <c r="AN43" s="1252" t="s">
        <v>607</v>
      </c>
      <c r="AO43" s="1253"/>
      <c r="AP43" s="1253"/>
      <c r="AQ43" s="1253"/>
      <c r="AR43" s="1253"/>
      <c r="AS43" s="1253"/>
      <c r="AT43" s="1253"/>
      <c r="AU43" s="1253"/>
      <c r="AV43" s="1253"/>
      <c r="AW43" s="1253"/>
      <c r="AX43" s="1253"/>
      <c r="AY43" s="1253"/>
      <c r="AZ43" s="1253"/>
      <c r="BA43" s="1253"/>
      <c r="BB43" s="1253"/>
      <c r="BC43" s="1253"/>
      <c r="BD43" s="1253"/>
      <c r="BE43" s="1253"/>
      <c r="BF43" s="1253"/>
      <c r="BG43" s="1253"/>
      <c r="BH43" s="1253"/>
      <c r="BI43" s="1253"/>
      <c r="BJ43" s="1253"/>
      <c r="BK43" s="1253"/>
      <c r="BL43" s="1253"/>
      <c r="BM43" s="1253"/>
      <c r="BN43" s="1253"/>
      <c r="BO43" s="1253"/>
      <c r="BP43" s="1253"/>
      <c r="BQ43" s="1253"/>
      <c r="BR43" s="1253"/>
      <c r="BS43" s="1253"/>
      <c r="BT43" s="1253"/>
      <c r="BU43" s="1253"/>
      <c r="BV43" s="1253"/>
      <c r="BW43" s="1253"/>
      <c r="BX43" s="1253"/>
      <c r="BY43" s="1253"/>
      <c r="BZ43" s="1253"/>
      <c r="CA43" s="1253"/>
      <c r="CB43" s="1253"/>
      <c r="CC43" s="1253"/>
      <c r="CD43" s="1253"/>
      <c r="CE43" s="1253"/>
      <c r="CF43" s="1253"/>
      <c r="CG43" s="1253"/>
      <c r="CH43" s="1253"/>
      <c r="CI43" s="1253"/>
      <c r="CJ43" s="1253"/>
      <c r="CK43" s="1253"/>
      <c r="CL43" s="1253"/>
      <c r="CM43" s="1253"/>
      <c r="CN43" s="1253"/>
      <c r="CO43" s="1253"/>
      <c r="CP43" s="1253"/>
      <c r="CQ43" s="1253"/>
      <c r="CR43" s="1253"/>
      <c r="CS43" s="1253"/>
      <c r="CT43" s="1253"/>
      <c r="CU43" s="1253"/>
      <c r="CV43" s="1253"/>
      <c r="CW43" s="1253"/>
      <c r="CX43" s="1253"/>
      <c r="CY43" s="1253"/>
      <c r="CZ43" s="1253"/>
      <c r="DA43" s="1253"/>
      <c r="DB43" s="1253"/>
      <c r="DC43" s="1254"/>
    </row>
    <row r="44" spans="2:109" ht="13.2" x14ac:dyDescent="0.2">
      <c r="B44" s="369"/>
      <c r="AN44" s="1255"/>
      <c r="AO44" s="1256"/>
      <c r="AP44" s="1256"/>
      <c r="AQ44" s="1256"/>
      <c r="AR44" s="1256"/>
      <c r="AS44" s="1256"/>
      <c r="AT44" s="1256"/>
      <c r="AU44" s="1256"/>
      <c r="AV44" s="1256"/>
      <c r="AW44" s="1256"/>
      <c r="AX44" s="1256"/>
      <c r="AY44" s="1256"/>
      <c r="AZ44" s="1256"/>
      <c r="BA44" s="1256"/>
      <c r="BB44" s="1256"/>
      <c r="BC44" s="1256"/>
      <c r="BD44" s="1256"/>
      <c r="BE44" s="1256"/>
      <c r="BF44" s="1256"/>
      <c r="BG44" s="1256"/>
      <c r="BH44" s="1256"/>
      <c r="BI44" s="1256"/>
      <c r="BJ44" s="1256"/>
      <c r="BK44" s="1256"/>
      <c r="BL44" s="1256"/>
      <c r="BM44" s="1256"/>
      <c r="BN44" s="1256"/>
      <c r="BO44" s="1256"/>
      <c r="BP44" s="1256"/>
      <c r="BQ44" s="1256"/>
      <c r="BR44" s="1256"/>
      <c r="BS44" s="1256"/>
      <c r="BT44" s="1256"/>
      <c r="BU44" s="1256"/>
      <c r="BV44" s="1256"/>
      <c r="BW44" s="1256"/>
      <c r="BX44" s="1256"/>
      <c r="BY44" s="1256"/>
      <c r="BZ44" s="1256"/>
      <c r="CA44" s="1256"/>
      <c r="CB44" s="1256"/>
      <c r="CC44" s="1256"/>
      <c r="CD44" s="1256"/>
      <c r="CE44" s="1256"/>
      <c r="CF44" s="1256"/>
      <c r="CG44" s="1256"/>
      <c r="CH44" s="1256"/>
      <c r="CI44" s="1256"/>
      <c r="CJ44" s="1256"/>
      <c r="CK44" s="1256"/>
      <c r="CL44" s="1256"/>
      <c r="CM44" s="1256"/>
      <c r="CN44" s="1256"/>
      <c r="CO44" s="1256"/>
      <c r="CP44" s="1256"/>
      <c r="CQ44" s="1256"/>
      <c r="CR44" s="1256"/>
      <c r="CS44" s="1256"/>
      <c r="CT44" s="1256"/>
      <c r="CU44" s="1256"/>
      <c r="CV44" s="1256"/>
      <c r="CW44" s="1256"/>
      <c r="CX44" s="1256"/>
      <c r="CY44" s="1256"/>
      <c r="CZ44" s="1256"/>
      <c r="DA44" s="1256"/>
      <c r="DB44" s="1256"/>
      <c r="DC44" s="1257"/>
    </row>
    <row r="45" spans="2:109" ht="13.2" x14ac:dyDescent="0.2">
      <c r="B45" s="369"/>
      <c r="AN45" s="1255"/>
      <c r="AO45" s="1256"/>
      <c r="AP45" s="1256"/>
      <c r="AQ45" s="1256"/>
      <c r="AR45" s="1256"/>
      <c r="AS45" s="1256"/>
      <c r="AT45" s="1256"/>
      <c r="AU45" s="1256"/>
      <c r="AV45" s="1256"/>
      <c r="AW45" s="1256"/>
      <c r="AX45" s="1256"/>
      <c r="AY45" s="1256"/>
      <c r="AZ45" s="1256"/>
      <c r="BA45" s="1256"/>
      <c r="BB45" s="1256"/>
      <c r="BC45" s="1256"/>
      <c r="BD45" s="1256"/>
      <c r="BE45" s="1256"/>
      <c r="BF45" s="1256"/>
      <c r="BG45" s="1256"/>
      <c r="BH45" s="1256"/>
      <c r="BI45" s="1256"/>
      <c r="BJ45" s="1256"/>
      <c r="BK45" s="1256"/>
      <c r="BL45" s="1256"/>
      <c r="BM45" s="1256"/>
      <c r="BN45" s="1256"/>
      <c r="BO45" s="1256"/>
      <c r="BP45" s="1256"/>
      <c r="BQ45" s="1256"/>
      <c r="BR45" s="1256"/>
      <c r="BS45" s="1256"/>
      <c r="BT45" s="1256"/>
      <c r="BU45" s="1256"/>
      <c r="BV45" s="1256"/>
      <c r="BW45" s="1256"/>
      <c r="BX45" s="1256"/>
      <c r="BY45" s="1256"/>
      <c r="BZ45" s="1256"/>
      <c r="CA45" s="1256"/>
      <c r="CB45" s="1256"/>
      <c r="CC45" s="1256"/>
      <c r="CD45" s="1256"/>
      <c r="CE45" s="1256"/>
      <c r="CF45" s="1256"/>
      <c r="CG45" s="1256"/>
      <c r="CH45" s="1256"/>
      <c r="CI45" s="1256"/>
      <c r="CJ45" s="1256"/>
      <c r="CK45" s="1256"/>
      <c r="CL45" s="1256"/>
      <c r="CM45" s="1256"/>
      <c r="CN45" s="1256"/>
      <c r="CO45" s="1256"/>
      <c r="CP45" s="1256"/>
      <c r="CQ45" s="1256"/>
      <c r="CR45" s="1256"/>
      <c r="CS45" s="1256"/>
      <c r="CT45" s="1256"/>
      <c r="CU45" s="1256"/>
      <c r="CV45" s="1256"/>
      <c r="CW45" s="1256"/>
      <c r="CX45" s="1256"/>
      <c r="CY45" s="1256"/>
      <c r="CZ45" s="1256"/>
      <c r="DA45" s="1256"/>
      <c r="DB45" s="1256"/>
      <c r="DC45" s="1257"/>
    </row>
    <row r="46" spans="2:109" ht="13.2" x14ac:dyDescent="0.2">
      <c r="B46" s="369"/>
      <c r="AN46" s="1255"/>
      <c r="AO46" s="1256"/>
      <c r="AP46" s="1256"/>
      <c r="AQ46" s="1256"/>
      <c r="AR46" s="1256"/>
      <c r="AS46" s="1256"/>
      <c r="AT46" s="1256"/>
      <c r="AU46" s="1256"/>
      <c r="AV46" s="1256"/>
      <c r="AW46" s="1256"/>
      <c r="AX46" s="1256"/>
      <c r="AY46" s="1256"/>
      <c r="AZ46" s="1256"/>
      <c r="BA46" s="1256"/>
      <c r="BB46" s="1256"/>
      <c r="BC46" s="1256"/>
      <c r="BD46" s="1256"/>
      <c r="BE46" s="1256"/>
      <c r="BF46" s="1256"/>
      <c r="BG46" s="1256"/>
      <c r="BH46" s="1256"/>
      <c r="BI46" s="1256"/>
      <c r="BJ46" s="1256"/>
      <c r="BK46" s="1256"/>
      <c r="BL46" s="1256"/>
      <c r="BM46" s="1256"/>
      <c r="BN46" s="1256"/>
      <c r="BO46" s="1256"/>
      <c r="BP46" s="1256"/>
      <c r="BQ46" s="1256"/>
      <c r="BR46" s="1256"/>
      <c r="BS46" s="1256"/>
      <c r="BT46" s="1256"/>
      <c r="BU46" s="1256"/>
      <c r="BV46" s="1256"/>
      <c r="BW46" s="1256"/>
      <c r="BX46" s="1256"/>
      <c r="BY46" s="1256"/>
      <c r="BZ46" s="1256"/>
      <c r="CA46" s="1256"/>
      <c r="CB46" s="1256"/>
      <c r="CC46" s="1256"/>
      <c r="CD46" s="1256"/>
      <c r="CE46" s="1256"/>
      <c r="CF46" s="1256"/>
      <c r="CG46" s="1256"/>
      <c r="CH46" s="1256"/>
      <c r="CI46" s="1256"/>
      <c r="CJ46" s="1256"/>
      <c r="CK46" s="1256"/>
      <c r="CL46" s="1256"/>
      <c r="CM46" s="1256"/>
      <c r="CN46" s="1256"/>
      <c r="CO46" s="1256"/>
      <c r="CP46" s="1256"/>
      <c r="CQ46" s="1256"/>
      <c r="CR46" s="1256"/>
      <c r="CS46" s="1256"/>
      <c r="CT46" s="1256"/>
      <c r="CU46" s="1256"/>
      <c r="CV46" s="1256"/>
      <c r="CW46" s="1256"/>
      <c r="CX46" s="1256"/>
      <c r="CY46" s="1256"/>
      <c r="CZ46" s="1256"/>
      <c r="DA46" s="1256"/>
      <c r="DB46" s="1256"/>
      <c r="DC46" s="1257"/>
    </row>
    <row r="47" spans="2:109" ht="13.2" x14ac:dyDescent="0.2">
      <c r="B47" s="369"/>
      <c r="AN47" s="1258"/>
      <c r="AO47" s="1259"/>
      <c r="AP47" s="1259"/>
      <c r="AQ47" s="1259"/>
      <c r="AR47" s="1259"/>
      <c r="AS47" s="1259"/>
      <c r="AT47" s="1259"/>
      <c r="AU47" s="1259"/>
      <c r="AV47" s="1259"/>
      <c r="AW47" s="1259"/>
      <c r="AX47" s="1259"/>
      <c r="AY47" s="1259"/>
      <c r="AZ47" s="1259"/>
      <c r="BA47" s="1259"/>
      <c r="BB47" s="1259"/>
      <c r="BC47" s="1259"/>
      <c r="BD47" s="1259"/>
      <c r="BE47" s="1259"/>
      <c r="BF47" s="1259"/>
      <c r="BG47" s="1259"/>
      <c r="BH47" s="1259"/>
      <c r="BI47" s="1259"/>
      <c r="BJ47" s="1259"/>
      <c r="BK47" s="1259"/>
      <c r="BL47" s="1259"/>
      <c r="BM47" s="1259"/>
      <c r="BN47" s="1259"/>
      <c r="BO47" s="1259"/>
      <c r="BP47" s="1259"/>
      <c r="BQ47" s="1259"/>
      <c r="BR47" s="1259"/>
      <c r="BS47" s="1259"/>
      <c r="BT47" s="1259"/>
      <c r="BU47" s="1259"/>
      <c r="BV47" s="1259"/>
      <c r="BW47" s="1259"/>
      <c r="BX47" s="1259"/>
      <c r="BY47" s="1259"/>
      <c r="BZ47" s="1259"/>
      <c r="CA47" s="1259"/>
      <c r="CB47" s="1259"/>
      <c r="CC47" s="1259"/>
      <c r="CD47" s="1259"/>
      <c r="CE47" s="1259"/>
      <c r="CF47" s="1259"/>
      <c r="CG47" s="1259"/>
      <c r="CH47" s="1259"/>
      <c r="CI47" s="1259"/>
      <c r="CJ47" s="1259"/>
      <c r="CK47" s="1259"/>
      <c r="CL47" s="1259"/>
      <c r="CM47" s="1259"/>
      <c r="CN47" s="1259"/>
      <c r="CO47" s="1259"/>
      <c r="CP47" s="1259"/>
      <c r="CQ47" s="1259"/>
      <c r="CR47" s="1259"/>
      <c r="CS47" s="1259"/>
      <c r="CT47" s="1259"/>
      <c r="CU47" s="1259"/>
      <c r="CV47" s="1259"/>
      <c r="CW47" s="1259"/>
      <c r="CX47" s="1259"/>
      <c r="CY47" s="1259"/>
      <c r="CZ47" s="1259"/>
      <c r="DA47" s="1259"/>
      <c r="DB47" s="1259"/>
      <c r="DC47" s="1260"/>
    </row>
    <row r="48" spans="2:109" ht="13.2" x14ac:dyDescent="0.2">
      <c r="B48" s="369"/>
      <c r="H48" s="378"/>
      <c r="I48" s="378"/>
      <c r="J48" s="378"/>
      <c r="AN48" s="378"/>
      <c r="AO48" s="378"/>
      <c r="AP48" s="378"/>
      <c r="AZ48" s="378"/>
      <c r="BA48" s="378"/>
      <c r="BB48" s="378"/>
      <c r="BL48" s="378"/>
      <c r="BM48" s="378"/>
      <c r="BN48" s="378"/>
      <c r="BX48" s="378"/>
      <c r="BY48" s="378"/>
      <c r="BZ48" s="378"/>
      <c r="CJ48" s="378"/>
      <c r="CK48" s="378"/>
      <c r="CL48" s="378"/>
      <c r="CV48" s="378"/>
      <c r="CW48" s="378"/>
      <c r="CX48" s="378"/>
    </row>
    <row r="49" spans="1:109" ht="13.2" x14ac:dyDescent="0.2">
      <c r="B49" s="369"/>
      <c r="AN49" s="363" t="s">
        <v>599</v>
      </c>
    </row>
    <row r="50" spans="1:109" ht="13.2" x14ac:dyDescent="0.2">
      <c r="B50" s="369"/>
      <c r="G50" s="1244"/>
      <c r="H50" s="1244"/>
      <c r="I50" s="1244"/>
      <c r="J50" s="1244"/>
      <c r="K50" s="379"/>
      <c r="L50" s="379"/>
      <c r="M50" s="380"/>
      <c r="N50" s="380"/>
      <c r="AN50" s="1262"/>
      <c r="AO50" s="1263"/>
      <c r="AP50" s="1263"/>
      <c r="AQ50" s="1263"/>
      <c r="AR50" s="1263"/>
      <c r="AS50" s="1263"/>
      <c r="AT50" s="1263"/>
      <c r="AU50" s="1263"/>
      <c r="AV50" s="1263"/>
      <c r="AW50" s="1263"/>
      <c r="AX50" s="1263"/>
      <c r="AY50" s="1263"/>
      <c r="AZ50" s="1263"/>
      <c r="BA50" s="1263"/>
      <c r="BB50" s="1263"/>
      <c r="BC50" s="1263"/>
      <c r="BD50" s="1263"/>
      <c r="BE50" s="1263"/>
      <c r="BF50" s="1263"/>
      <c r="BG50" s="1263"/>
      <c r="BH50" s="1263"/>
      <c r="BI50" s="1263"/>
      <c r="BJ50" s="1263"/>
      <c r="BK50" s="1263"/>
      <c r="BL50" s="1263"/>
      <c r="BM50" s="1263"/>
      <c r="BN50" s="1263"/>
      <c r="BO50" s="1264"/>
      <c r="BP50" s="1250" t="s">
        <v>553</v>
      </c>
      <c r="BQ50" s="1250"/>
      <c r="BR50" s="1250"/>
      <c r="BS50" s="1250"/>
      <c r="BT50" s="1250"/>
      <c r="BU50" s="1250"/>
      <c r="BV50" s="1250"/>
      <c r="BW50" s="1250"/>
      <c r="BX50" s="1250" t="s">
        <v>554</v>
      </c>
      <c r="BY50" s="1250"/>
      <c r="BZ50" s="1250"/>
      <c r="CA50" s="1250"/>
      <c r="CB50" s="1250"/>
      <c r="CC50" s="1250"/>
      <c r="CD50" s="1250"/>
      <c r="CE50" s="1250"/>
      <c r="CF50" s="1250" t="s">
        <v>555</v>
      </c>
      <c r="CG50" s="1250"/>
      <c r="CH50" s="1250"/>
      <c r="CI50" s="1250"/>
      <c r="CJ50" s="1250"/>
      <c r="CK50" s="1250"/>
      <c r="CL50" s="1250"/>
      <c r="CM50" s="1250"/>
      <c r="CN50" s="1250" t="s">
        <v>556</v>
      </c>
      <c r="CO50" s="1250"/>
      <c r="CP50" s="1250"/>
      <c r="CQ50" s="1250"/>
      <c r="CR50" s="1250"/>
      <c r="CS50" s="1250"/>
      <c r="CT50" s="1250"/>
      <c r="CU50" s="1250"/>
      <c r="CV50" s="1250" t="s">
        <v>557</v>
      </c>
      <c r="CW50" s="1250"/>
      <c r="CX50" s="1250"/>
      <c r="CY50" s="1250"/>
      <c r="CZ50" s="1250"/>
      <c r="DA50" s="1250"/>
      <c r="DB50" s="1250"/>
      <c r="DC50" s="1250"/>
    </row>
    <row r="51" spans="1:109" ht="13.5" customHeight="1" x14ac:dyDescent="0.2">
      <c r="B51" s="369"/>
      <c r="G51" s="1261"/>
      <c r="H51" s="1261"/>
      <c r="I51" s="1265"/>
      <c r="J51" s="1265"/>
      <c r="K51" s="1251"/>
      <c r="L51" s="1251"/>
      <c r="M51" s="1251"/>
      <c r="N51" s="1251"/>
      <c r="AM51" s="378"/>
      <c r="AN51" s="1249" t="s">
        <v>600</v>
      </c>
      <c r="AO51" s="1249"/>
      <c r="AP51" s="1249"/>
      <c r="AQ51" s="1249"/>
      <c r="AR51" s="1249"/>
      <c r="AS51" s="1249"/>
      <c r="AT51" s="1249"/>
      <c r="AU51" s="1249"/>
      <c r="AV51" s="1249"/>
      <c r="AW51" s="1249"/>
      <c r="AX51" s="1249"/>
      <c r="AY51" s="1249"/>
      <c r="AZ51" s="1249"/>
      <c r="BA51" s="1249"/>
      <c r="BB51" s="1249" t="s">
        <v>601</v>
      </c>
      <c r="BC51" s="1249"/>
      <c r="BD51" s="1249"/>
      <c r="BE51" s="1249"/>
      <c r="BF51" s="1249"/>
      <c r="BG51" s="1249"/>
      <c r="BH51" s="1249"/>
      <c r="BI51" s="1249"/>
      <c r="BJ51" s="1249"/>
      <c r="BK51" s="1249"/>
      <c r="BL51" s="1249"/>
      <c r="BM51" s="1249"/>
      <c r="BN51" s="1249"/>
      <c r="BO51" s="1249"/>
      <c r="BP51" s="1246">
        <v>86.2</v>
      </c>
      <c r="BQ51" s="1246"/>
      <c r="BR51" s="1246"/>
      <c r="BS51" s="1246"/>
      <c r="BT51" s="1246"/>
      <c r="BU51" s="1246"/>
      <c r="BV51" s="1246"/>
      <c r="BW51" s="1246"/>
      <c r="BX51" s="1246">
        <v>81.900000000000006</v>
      </c>
      <c r="BY51" s="1246"/>
      <c r="BZ51" s="1246"/>
      <c r="CA51" s="1246"/>
      <c r="CB51" s="1246"/>
      <c r="CC51" s="1246"/>
      <c r="CD51" s="1246"/>
      <c r="CE51" s="1246"/>
      <c r="CF51" s="1246">
        <v>65.2</v>
      </c>
      <c r="CG51" s="1246"/>
      <c r="CH51" s="1246"/>
      <c r="CI51" s="1246"/>
      <c r="CJ51" s="1246"/>
      <c r="CK51" s="1246"/>
      <c r="CL51" s="1246"/>
      <c r="CM51" s="1246"/>
      <c r="CN51" s="1246"/>
      <c r="CO51" s="1246"/>
      <c r="CP51" s="1246"/>
      <c r="CQ51" s="1246"/>
      <c r="CR51" s="1246"/>
      <c r="CS51" s="1246"/>
      <c r="CT51" s="1246"/>
      <c r="CU51" s="1246"/>
      <c r="CV51" s="1246">
        <v>81.3</v>
      </c>
      <c r="CW51" s="1246"/>
      <c r="CX51" s="1246"/>
      <c r="CY51" s="1246"/>
      <c r="CZ51" s="1246"/>
      <c r="DA51" s="1246"/>
      <c r="DB51" s="1246"/>
      <c r="DC51" s="1246"/>
    </row>
    <row r="52" spans="1:109" ht="13.2" x14ac:dyDescent="0.2">
      <c r="B52" s="369"/>
      <c r="G52" s="1261"/>
      <c r="H52" s="1261"/>
      <c r="I52" s="1265"/>
      <c r="J52" s="1265"/>
      <c r="K52" s="1251"/>
      <c r="L52" s="1251"/>
      <c r="M52" s="1251"/>
      <c r="N52" s="1251"/>
      <c r="AM52" s="378"/>
      <c r="AN52" s="1249"/>
      <c r="AO52" s="1249"/>
      <c r="AP52" s="1249"/>
      <c r="AQ52" s="1249"/>
      <c r="AR52" s="1249"/>
      <c r="AS52" s="1249"/>
      <c r="AT52" s="1249"/>
      <c r="AU52" s="1249"/>
      <c r="AV52" s="1249"/>
      <c r="AW52" s="1249"/>
      <c r="AX52" s="1249"/>
      <c r="AY52" s="1249"/>
      <c r="AZ52" s="1249"/>
      <c r="BA52" s="1249"/>
      <c r="BB52" s="1249"/>
      <c r="BC52" s="1249"/>
      <c r="BD52" s="1249"/>
      <c r="BE52" s="1249"/>
      <c r="BF52" s="1249"/>
      <c r="BG52" s="1249"/>
      <c r="BH52" s="1249"/>
      <c r="BI52" s="1249"/>
      <c r="BJ52" s="1249"/>
      <c r="BK52" s="1249"/>
      <c r="BL52" s="1249"/>
      <c r="BM52" s="1249"/>
      <c r="BN52" s="1249"/>
      <c r="BO52" s="1249"/>
      <c r="BP52" s="1246"/>
      <c r="BQ52" s="1246"/>
      <c r="BR52" s="1246"/>
      <c r="BS52" s="1246"/>
      <c r="BT52" s="1246"/>
      <c r="BU52" s="1246"/>
      <c r="BV52" s="1246"/>
      <c r="BW52" s="1246"/>
      <c r="BX52" s="1246"/>
      <c r="BY52" s="1246"/>
      <c r="BZ52" s="1246"/>
      <c r="CA52" s="1246"/>
      <c r="CB52" s="1246"/>
      <c r="CC52" s="1246"/>
      <c r="CD52" s="1246"/>
      <c r="CE52" s="1246"/>
      <c r="CF52" s="1246"/>
      <c r="CG52" s="1246"/>
      <c r="CH52" s="1246"/>
      <c r="CI52" s="1246"/>
      <c r="CJ52" s="1246"/>
      <c r="CK52" s="1246"/>
      <c r="CL52" s="1246"/>
      <c r="CM52" s="1246"/>
      <c r="CN52" s="1246"/>
      <c r="CO52" s="1246"/>
      <c r="CP52" s="1246"/>
      <c r="CQ52" s="1246"/>
      <c r="CR52" s="1246"/>
      <c r="CS52" s="1246"/>
      <c r="CT52" s="1246"/>
      <c r="CU52" s="1246"/>
      <c r="CV52" s="1246"/>
      <c r="CW52" s="1246"/>
      <c r="CX52" s="1246"/>
      <c r="CY52" s="1246"/>
      <c r="CZ52" s="1246"/>
      <c r="DA52" s="1246"/>
      <c r="DB52" s="1246"/>
      <c r="DC52" s="1246"/>
    </row>
    <row r="53" spans="1:109" ht="13.2" x14ac:dyDescent="0.2">
      <c r="A53" s="377"/>
      <c r="B53" s="369"/>
      <c r="G53" s="1261"/>
      <c r="H53" s="1261"/>
      <c r="I53" s="1244"/>
      <c r="J53" s="1244"/>
      <c r="K53" s="1251"/>
      <c r="L53" s="1251"/>
      <c r="M53" s="1251"/>
      <c r="N53" s="1251"/>
      <c r="AM53" s="378"/>
      <c r="AN53" s="1249"/>
      <c r="AO53" s="1249"/>
      <c r="AP53" s="1249"/>
      <c r="AQ53" s="1249"/>
      <c r="AR53" s="1249"/>
      <c r="AS53" s="1249"/>
      <c r="AT53" s="1249"/>
      <c r="AU53" s="1249"/>
      <c r="AV53" s="1249"/>
      <c r="AW53" s="1249"/>
      <c r="AX53" s="1249"/>
      <c r="AY53" s="1249"/>
      <c r="AZ53" s="1249"/>
      <c r="BA53" s="1249"/>
      <c r="BB53" s="1249" t="s">
        <v>602</v>
      </c>
      <c r="BC53" s="1249"/>
      <c r="BD53" s="1249"/>
      <c r="BE53" s="1249"/>
      <c r="BF53" s="1249"/>
      <c r="BG53" s="1249"/>
      <c r="BH53" s="1249"/>
      <c r="BI53" s="1249"/>
      <c r="BJ53" s="1249"/>
      <c r="BK53" s="1249"/>
      <c r="BL53" s="1249"/>
      <c r="BM53" s="1249"/>
      <c r="BN53" s="1249"/>
      <c r="BO53" s="1249"/>
      <c r="BP53" s="1246">
        <v>48</v>
      </c>
      <c r="BQ53" s="1246"/>
      <c r="BR53" s="1246"/>
      <c r="BS53" s="1246"/>
      <c r="BT53" s="1246"/>
      <c r="BU53" s="1246"/>
      <c r="BV53" s="1246"/>
      <c r="BW53" s="1246"/>
      <c r="BX53" s="1246">
        <v>47.3</v>
      </c>
      <c r="BY53" s="1246"/>
      <c r="BZ53" s="1246"/>
      <c r="CA53" s="1246"/>
      <c r="CB53" s="1246"/>
      <c r="CC53" s="1246"/>
      <c r="CD53" s="1246"/>
      <c r="CE53" s="1246"/>
      <c r="CF53" s="1246">
        <v>48.9</v>
      </c>
      <c r="CG53" s="1246"/>
      <c r="CH53" s="1246"/>
      <c r="CI53" s="1246"/>
      <c r="CJ53" s="1246"/>
      <c r="CK53" s="1246"/>
      <c r="CL53" s="1246"/>
      <c r="CM53" s="1246"/>
      <c r="CN53" s="1246">
        <v>51</v>
      </c>
      <c r="CO53" s="1246"/>
      <c r="CP53" s="1246"/>
      <c r="CQ53" s="1246"/>
      <c r="CR53" s="1246"/>
      <c r="CS53" s="1246"/>
      <c r="CT53" s="1246"/>
      <c r="CU53" s="1246"/>
      <c r="CV53" s="1246">
        <v>52.9</v>
      </c>
      <c r="CW53" s="1246"/>
      <c r="CX53" s="1246"/>
      <c r="CY53" s="1246"/>
      <c r="CZ53" s="1246"/>
      <c r="DA53" s="1246"/>
      <c r="DB53" s="1246"/>
      <c r="DC53" s="1246"/>
    </row>
    <row r="54" spans="1:109" ht="13.2" x14ac:dyDescent="0.2">
      <c r="A54" s="377"/>
      <c r="B54" s="369"/>
      <c r="G54" s="1261"/>
      <c r="H54" s="1261"/>
      <c r="I54" s="1244"/>
      <c r="J54" s="1244"/>
      <c r="K54" s="1251"/>
      <c r="L54" s="1251"/>
      <c r="M54" s="1251"/>
      <c r="N54" s="1251"/>
      <c r="AM54" s="378"/>
      <c r="AN54" s="1249"/>
      <c r="AO54" s="1249"/>
      <c r="AP54" s="1249"/>
      <c r="AQ54" s="1249"/>
      <c r="AR54" s="1249"/>
      <c r="AS54" s="1249"/>
      <c r="AT54" s="1249"/>
      <c r="AU54" s="1249"/>
      <c r="AV54" s="1249"/>
      <c r="AW54" s="1249"/>
      <c r="AX54" s="1249"/>
      <c r="AY54" s="1249"/>
      <c r="AZ54" s="1249"/>
      <c r="BA54" s="1249"/>
      <c r="BB54" s="1249"/>
      <c r="BC54" s="1249"/>
      <c r="BD54" s="1249"/>
      <c r="BE54" s="1249"/>
      <c r="BF54" s="1249"/>
      <c r="BG54" s="1249"/>
      <c r="BH54" s="1249"/>
      <c r="BI54" s="1249"/>
      <c r="BJ54" s="1249"/>
      <c r="BK54" s="1249"/>
      <c r="BL54" s="1249"/>
      <c r="BM54" s="1249"/>
      <c r="BN54" s="1249"/>
      <c r="BO54" s="1249"/>
      <c r="BP54" s="1246"/>
      <c r="BQ54" s="1246"/>
      <c r="BR54" s="1246"/>
      <c r="BS54" s="1246"/>
      <c r="BT54" s="1246"/>
      <c r="BU54" s="1246"/>
      <c r="BV54" s="1246"/>
      <c r="BW54" s="1246"/>
      <c r="BX54" s="1246"/>
      <c r="BY54" s="1246"/>
      <c r="BZ54" s="1246"/>
      <c r="CA54" s="1246"/>
      <c r="CB54" s="1246"/>
      <c r="CC54" s="1246"/>
      <c r="CD54" s="1246"/>
      <c r="CE54" s="1246"/>
      <c r="CF54" s="1246"/>
      <c r="CG54" s="1246"/>
      <c r="CH54" s="1246"/>
      <c r="CI54" s="1246"/>
      <c r="CJ54" s="1246"/>
      <c r="CK54" s="1246"/>
      <c r="CL54" s="1246"/>
      <c r="CM54" s="1246"/>
      <c r="CN54" s="1246"/>
      <c r="CO54" s="1246"/>
      <c r="CP54" s="1246"/>
      <c r="CQ54" s="1246"/>
      <c r="CR54" s="1246"/>
      <c r="CS54" s="1246"/>
      <c r="CT54" s="1246"/>
      <c r="CU54" s="1246"/>
      <c r="CV54" s="1246"/>
      <c r="CW54" s="1246"/>
      <c r="CX54" s="1246"/>
      <c r="CY54" s="1246"/>
      <c r="CZ54" s="1246"/>
      <c r="DA54" s="1246"/>
      <c r="DB54" s="1246"/>
      <c r="DC54" s="1246"/>
    </row>
    <row r="55" spans="1:109" ht="13.2" x14ac:dyDescent="0.2">
      <c r="A55" s="377"/>
      <c r="B55" s="369"/>
      <c r="G55" s="1244"/>
      <c r="H55" s="1244"/>
      <c r="I55" s="1244"/>
      <c r="J55" s="1244"/>
      <c r="K55" s="1251"/>
      <c r="L55" s="1251"/>
      <c r="M55" s="1251"/>
      <c r="N55" s="1251"/>
      <c r="AN55" s="1250" t="s">
        <v>603</v>
      </c>
      <c r="AO55" s="1250"/>
      <c r="AP55" s="1250"/>
      <c r="AQ55" s="1250"/>
      <c r="AR55" s="1250"/>
      <c r="AS55" s="1250"/>
      <c r="AT55" s="1250"/>
      <c r="AU55" s="1250"/>
      <c r="AV55" s="1250"/>
      <c r="AW55" s="1250"/>
      <c r="AX55" s="1250"/>
      <c r="AY55" s="1250"/>
      <c r="AZ55" s="1250"/>
      <c r="BA55" s="1250"/>
      <c r="BB55" s="1249" t="s">
        <v>601</v>
      </c>
      <c r="BC55" s="1249"/>
      <c r="BD55" s="1249"/>
      <c r="BE55" s="1249"/>
      <c r="BF55" s="1249"/>
      <c r="BG55" s="1249"/>
      <c r="BH55" s="1249"/>
      <c r="BI55" s="1249"/>
      <c r="BJ55" s="1249"/>
      <c r="BK55" s="1249"/>
      <c r="BL55" s="1249"/>
      <c r="BM55" s="1249"/>
      <c r="BN55" s="1249"/>
      <c r="BO55" s="1249"/>
      <c r="BP55" s="1246">
        <v>0</v>
      </c>
      <c r="BQ55" s="1246"/>
      <c r="BR55" s="1246"/>
      <c r="BS55" s="1246"/>
      <c r="BT55" s="1246"/>
      <c r="BU55" s="1246"/>
      <c r="BV55" s="1246"/>
      <c r="BW55" s="1246"/>
      <c r="BX55" s="1246">
        <v>0</v>
      </c>
      <c r="BY55" s="1246"/>
      <c r="BZ55" s="1246"/>
      <c r="CA55" s="1246"/>
      <c r="CB55" s="1246"/>
      <c r="CC55" s="1246"/>
      <c r="CD55" s="1246"/>
      <c r="CE55" s="1246"/>
      <c r="CF55" s="1246">
        <v>0</v>
      </c>
      <c r="CG55" s="1246"/>
      <c r="CH55" s="1246"/>
      <c r="CI55" s="1246"/>
      <c r="CJ55" s="1246"/>
      <c r="CK55" s="1246"/>
      <c r="CL55" s="1246"/>
      <c r="CM55" s="1246"/>
      <c r="CN55" s="1246">
        <v>0</v>
      </c>
      <c r="CO55" s="1246"/>
      <c r="CP55" s="1246"/>
      <c r="CQ55" s="1246"/>
      <c r="CR55" s="1246"/>
      <c r="CS55" s="1246"/>
      <c r="CT55" s="1246"/>
      <c r="CU55" s="1246"/>
      <c r="CV55" s="1246">
        <v>0</v>
      </c>
      <c r="CW55" s="1246"/>
      <c r="CX55" s="1246"/>
      <c r="CY55" s="1246"/>
      <c r="CZ55" s="1246"/>
      <c r="DA55" s="1246"/>
      <c r="DB55" s="1246"/>
      <c r="DC55" s="1246"/>
    </row>
    <row r="56" spans="1:109" ht="13.2" x14ac:dyDescent="0.2">
      <c r="A56" s="377"/>
      <c r="B56" s="369"/>
      <c r="G56" s="1244"/>
      <c r="H56" s="1244"/>
      <c r="I56" s="1244"/>
      <c r="J56" s="1244"/>
      <c r="K56" s="1251"/>
      <c r="L56" s="1251"/>
      <c r="M56" s="1251"/>
      <c r="N56" s="1251"/>
      <c r="AN56" s="1250"/>
      <c r="AO56" s="1250"/>
      <c r="AP56" s="1250"/>
      <c r="AQ56" s="1250"/>
      <c r="AR56" s="1250"/>
      <c r="AS56" s="1250"/>
      <c r="AT56" s="1250"/>
      <c r="AU56" s="1250"/>
      <c r="AV56" s="1250"/>
      <c r="AW56" s="1250"/>
      <c r="AX56" s="1250"/>
      <c r="AY56" s="1250"/>
      <c r="AZ56" s="1250"/>
      <c r="BA56" s="1250"/>
      <c r="BB56" s="1249"/>
      <c r="BC56" s="1249"/>
      <c r="BD56" s="1249"/>
      <c r="BE56" s="1249"/>
      <c r="BF56" s="1249"/>
      <c r="BG56" s="1249"/>
      <c r="BH56" s="1249"/>
      <c r="BI56" s="1249"/>
      <c r="BJ56" s="1249"/>
      <c r="BK56" s="1249"/>
      <c r="BL56" s="1249"/>
      <c r="BM56" s="1249"/>
      <c r="BN56" s="1249"/>
      <c r="BO56" s="1249"/>
      <c r="BP56" s="1246"/>
      <c r="BQ56" s="1246"/>
      <c r="BR56" s="1246"/>
      <c r="BS56" s="1246"/>
      <c r="BT56" s="1246"/>
      <c r="BU56" s="1246"/>
      <c r="BV56" s="1246"/>
      <c r="BW56" s="1246"/>
      <c r="BX56" s="1246"/>
      <c r="BY56" s="1246"/>
      <c r="BZ56" s="1246"/>
      <c r="CA56" s="1246"/>
      <c r="CB56" s="1246"/>
      <c r="CC56" s="1246"/>
      <c r="CD56" s="1246"/>
      <c r="CE56" s="1246"/>
      <c r="CF56" s="1246"/>
      <c r="CG56" s="1246"/>
      <c r="CH56" s="1246"/>
      <c r="CI56" s="1246"/>
      <c r="CJ56" s="1246"/>
      <c r="CK56" s="1246"/>
      <c r="CL56" s="1246"/>
      <c r="CM56" s="1246"/>
      <c r="CN56" s="1246"/>
      <c r="CO56" s="1246"/>
      <c r="CP56" s="1246"/>
      <c r="CQ56" s="1246"/>
      <c r="CR56" s="1246"/>
      <c r="CS56" s="1246"/>
      <c r="CT56" s="1246"/>
      <c r="CU56" s="1246"/>
      <c r="CV56" s="1246"/>
      <c r="CW56" s="1246"/>
      <c r="CX56" s="1246"/>
      <c r="CY56" s="1246"/>
      <c r="CZ56" s="1246"/>
      <c r="DA56" s="1246"/>
      <c r="DB56" s="1246"/>
      <c r="DC56" s="1246"/>
    </row>
    <row r="57" spans="1:109" s="377" customFormat="1" ht="13.2" x14ac:dyDescent="0.2">
      <c r="B57" s="381"/>
      <c r="G57" s="1244"/>
      <c r="H57" s="1244"/>
      <c r="I57" s="1247"/>
      <c r="J57" s="1247"/>
      <c r="K57" s="1251"/>
      <c r="L57" s="1251"/>
      <c r="M57" s="1251"/>
      <c r="N57" s="1251"/>
      <c r="AM57" s="363"/>
      <c r="AN57" s="1250"/>
      <c r="AO57" s="1250"/>
      <c r="AP57" s="1250"/>
      <c r="AQ57" s="1250"/>
      <c r="AR57" s="1250"/>
      <c r="AS57" s="1250"/>
      <c r="AT57" s="1250"/>
      <c r="AU57" s="1250"/>
      <c r="AV57" s="1250"/>
      <c r="AW57" s="1250"/>
      <c r="AX57" s="1250"/>
      <c r="AY57" s="1250"/>
      <c r="AZ57" s="1250"/>
      <c r="BA57" s="1250"/>
      <c r="BB57" s="1249" t="s">
        <v>602</v>
      </c>
      <c r="BC57" s="1249"/>
      <c r="BD57" s="1249"/>
      <c r="BE57" s="1249"/>
      <c r="BF57" s="1249"/>
      <c r="BG57" s="1249"/>
      <c r="BH57" s="1249"/>
      <c r="BI57" s="1249"/>
      <c r="BJ57" s="1249"/>
      <c r="BK57" s="1249"/>
      <c r="BL57" s="1249"/>
      <c r="BM57" s="1249"/>
      <c r="BN57" s="1249"/>
      <c r="BO57" s="1249"/>
      <c r="BP57" s="1246">
        <v>58.4</v>
      </c>
      <c r="BQ57" s="1246"/>
      <c r="BR57" s="1246"/>
      <c r="BS57" s="1246"/>
      <c r="BT57" s="1246"/>
      <c r="BU57" s="1246"/>
      <c r="BV57" s="1246"/>
      <c r="BW57" s="1246"/>
      <c r="BX57" s="1246">
        <v>61.8</v>
      </c>
      <c r="BY57" s="1246"/>
      <c r="BZ57" s="1246"/>
      <c r="CA57" s="1246"/>
      <c r="CB57" s="1246"/>
      <c r="CC57" s="1246"/>
      <c r="CD57" s="1246"/>
      <c r="CE57" s="1246"/>
      <c r="CF57" s="1246">
        <v>63.1</v>
      </c>
      <c r="CG57" s="1246"/>
      <c r="CH57" s="1246"/>
      <c r="CI57" s="1246"/>
      <c r="CJ57" s="1246"/>
      <c r="CK57" s="1246"/>
      <c r="CL57" s="1246"/>
      <c r="CM57" s="1246"/>
      <c r="CN57" s="1246">
        <v>62.2</v>
      </c>
      <c r="CO57" s="1246"/>
      <c r="CP57" s="1246"/>
      <c r="CQ57" s="1246"/>
      <c r="CR57" s="1246"/>
      <c r="CS57" s="1246"/>
      <c r="CT57" s="1246"/>
      <c r="CU57" s="1246"/>
      <c r="CV57" s="1246">
        <v>48</v>
      </c>
      <c r="CW57" s="1246"/>
      <c r="CX57" s="1246"/>
      <c r="CY57" s="1246"/>
      <c r="CZ57" s="1246"/>
      <c r="DA57" s="1246"/>
      <c r="DB57" s="1246"/>
      <c r="DC57" s="1246"/>
      <c r="DD57" s="382"/>
      <c r="DE57" s="381"/>
    </row>
    <row r="58" spans="1:109" s="377" customFormat="1" ht="13.2" x14ac:dyDescent="0.2">
      <c r="A58" s="363"/>
      <c r="B58" s="381"/>
      <c r="G58" s="1244"/>
      <c r="H58" s="1244"/>
      <c r="I58" s="1247"/>
      <c r="J58" s="1247"/>
      <c r="K58" s="1251"/>
      <c r="L58" s="1251"/>
      <c r="M58" s="1251"/>
      <c r="N58" s="1251"/>
      <c r="AM58" s="363"/>
      <c r="AN58" s="1250"/>
      <c r="AO58" s="1250"/>
      <c r="AP58" s="1250"/>
      <c r="AQ58" s="1250"/>
      <c r="AR58" s="1250"/>
      <c r="AS58" s="1250"/>
      <c r="AT58" s="1250"/>
      <c r="AU58" s="1250"/>
      <c r="AV58" s="1250"/>
      <c r="AW58" s="1250"/>
      <c r="AX58" s="1250"/>
      <c r="AY58" s="1250"/>
      <c r="AZ58" s="1250"/>
      <c r="BA58" s="1250"/>
      <c r="BB58" s="1249"/>
      <c r="BC58" s="1249"/>
      <c r="BD58" s="1249"/>
      <c r="BE58" s="1249"/>
      <c r="BF58" s="1249"/>
      <c r="BG58" s="1249"/>
      <c r="BH58" s="1249"/>
      <c r="BI58" s="1249"/>
      <c r="BJ58" s="1249"/>
      <c r="BK58" s="1249"/>
      <c r="BL58" s="1249"/>
      <c r="BM58" s="1249"/>
      <c r="BN58" s="1249"/>
      <c r="BO58" s="1249"/>
      <c r="BP58" s="1246"/>
      <c r="BQ58" s="1246"/>
      <c r="BR58" s="1246"/>
      <c r="BS58" s="1246"/>
      <c r="BT58" s="1246"/>
      <c r="BU58" s="1246"/>
      <c r="BV58" s="1246"/>
      <c r="BW58" s="1246"/>
      <c r="BX58" s="1246"/>
      <c r="BY58" s="1246"/>
      <c r="BZ58" s="1246"/>
      <c r="CA58" s="1246"/>
      <c r="CB58" s="1246"/>
      <c r="CC58" s="1246"/>
      <c r="CD58" s="1246"/>
      <c r="CE58" s="1246"/>
      <c r="CF58" s="1246"/>
      <c r="CG58" s="1246"/>
      <c r="CH58" s="1246"/>
      <c r="CI58" s="1246"/>
      <c r="CJ58" s="1246"/>
      <c r="CK58" s="1246"/>
      <c r="CL58" s="1246"/>
      <c r="CM58" s="1246"/>
      <c r="CN58" s="1246"/>
      <c r="CO58" s="1246"/>
      <c r="CP58" s="1246"/>
      <c r="CQ58" s="1246"/>
      <c r="CR58" s="1246"/>
      <c r="CS58" s="1246"/>
      <c r="CT58" s="1246"/>
      <c r="CU58" s="1246"/>
      <c r="CV58" s="1246"/>
      <c r="CW58" s="1246"/>
      <c r="CX58" s="1246"/>
      <c r="CY58" s="1246"/>
      <c r="CZ58" s="1246"/>
      <c r="DA58" s="1246"/>
      <c r="DB58" s="1246"/>
      <c r="DC58" s="1246"/>
      <c r="DD58" s="382"/>
      <c r="DE58" s="381"/>
    </row>
    <row r="59" spans="1:109" s="377" customFormat="1" ht="13.2" x14ac:dyDescent="0.2">
      <c r="A59" s="363"/>
      <c r="B59" s="381"/>
      <c r="K59" s="383"/>
      <c r="L59" s="383"/>
      <c r="M59" s="383"/>
      <c r="N59" s="383"/>
      <c r="AQ59" s="383"/>
      <c r="AR59" s="383"/>
      <c r="AS59" s="383"/>
      <c r="AT59" s="383"/>
      <c r="BC59" s="383"/>
      <c r="BD59" s="383"/>
      <c r="BE59" s="383"/>
      <c r="BF59" s="383"/>
      <c r="BO59" s="383"/>
      <c r="BP59" s="383"/>
      <c r="BQ59" s="383"/>
      <c r="BR59" s="383"/>
      <c r="CA59" s="383"/>
      <c r="CB59" s="383"/>
      <c r="CC59" s="383"/>
      <c r="CD59" s="383"/>
      <c r="CM59" s="383"/>
      <c r="CN59" s="383"/>
      <c r="CO59" s="383"/>
      <c r="CP59" s="383"/>
      <c r="CY59" s="383"/>
      <c r="CZ59" s="383"/>
      <c r="DA59" s="383"/>
      <c r="DB59" s="383"/>
      <c r="DC59" s="383"/>
      <c r="DD59" s="382"/>
      <c r="DE59" s="381"/>
    </row>
    <row r="60" spans="1:109" s="377" customFormat="1" ht="13.2" x14ac:dyDescent="0.2">
      <c r="A60" s="363"/>
      <c r="B60" s="381"/>
      <c r="K60" s="383"/>
      <c r="L60" s="383"/>
      <c r="M60" s="383"/>
      <c r="N60" s="383"/>
      <c r="AQ60" s="383"/>
      <c r="AR60" s="383"/>
      <c r="AS60" s="383"/>
      <c r="AT60" s="383"/>
      <c r="BC60" s="383"/>
      <c r="BD60" s="383"/>
      <c r="BE60" s="383"/>
      <c r="BF60" s="383"/>
      <c r="BO60" s="383"/>
      <c r="BP60" s="383"/>
      <c r="BQ60" s="383"/>
      <c r="BR60" s="383"/>
      <c r="CA60" s="383"/>
      <c r="CB60" s="383"/>
      <c r="CC60" s="383"/>
      <c r="CD60" s="383"/>
      <c r="CM60" s="383"/>
      <c r="CN60" s="383"/>
      <c r="CO60" s="383"/>
      <c r="CP60" s="383"/>
      <c r="CY60" s="383"/>
      <c r="CZ60" s="383"/>
      <c r="DA60" s="383"/>
      <c r="DB60" s="383"/>
      <c r="DC60" s="383"/>
      <c r="DD60" s="382"/>
      <c r="DE60" s="381"/>
    </row>
    <row r="61" spans="1:109" s="377" customFormat="1" ht="13.2" x14ac:dyDescent="0.2">
      <c r="A61" s="363"/>
      <c r="B61" s="384"/>
      <c r="C61" s="385"/>
      <c r="D61" s="385"/>
      <c r="E61" s="385"/>
      <c r="F61" s="385"/>
      <c r="G61" s="385"/>
      <c r="H61" s="385"/>
      <c r="I61" s="385"/>
      <c r="J61" s="385"/>
      <c r="K61" s="385"/>
      <c r="L61" s="385"/>
      <c r="M61" s="386"/>
      <c r="N61" s="386"/>
      <c r="O61" s="385"/>
      <c r="P61" s="385"/>
      <c r="Q61" s="385"/>
      <c r="R61" s="385"/>
      <c r="S61" s="385"/>
      <c r="T61" s="385"/>
      <c r="U61" s="385"/>
      <c r="V61" s="385"/>
      <c r="W61" s="385"/>
      <c r="X61" s="385"/>
      <c r="Y61" s="385"/>
      <c r="Z61" s="385"/>
      <c r="AA61" s="385"/>
      <c r="AB61" s="385"/>
      <c r="AC61" s="385"/>
      <c r="AD61" s="385"/>
      <c r="AE61" s="385"/>
      <c r="AF61" s="385"/>
      <c r="AG61" s="385"/>
      <c r="AH61" s="385"/>
      <c r="AI61" s="385"/>
      <c r="AJ61" s="385"/>
      <c r="AK61" s="385"/>
      <c r="AL61" s="385"/>
      <c r="AM61" s="385"/>
      <c r="AN61" s="385"/>
      <c r="AO61" s="385"/>
      <c r="AP61" s="385"/>
      <c r="AQ61" s="385"/>
      <c r="AR61" s="385"/>
      <c r="AS61" s="386"/>
      <c r="AT61" s="386"/>
      <c r="AU61" s="385"/>
      <c r="AV61" s="385"/>
      <c r="AW61" s="385"/>
      <c r="AX61" s="385"/>
      <c r="AY61" s="385"/>
      <c r="AZ61" s="385"/>
      <c r="BA61" s="385"/>
      <c r="BB61" s="385"/>
      <c r="BC61" s="385"/>
      <c r="BD61" s="385"/>
      <c r="BE61" s="386"/>
      <c r="BF61" s="386"/>
      <c r="BG61" s="385"/>
      <c r="BH61" s="385"/>
      <c r="BI61" s="385"/>
      <c r="BJ61" s="385"/>
      <c r="BK61" s="385"/>
      <c r="BL61" s="385"/>
      <c r="BM61" s="385"/>
      <c r="BN61" s="385"/>
      <c r="BO61" s="385"/>
      <c r="BP61" s="385"/>
      <c r="BQ61" s="386"/>
      <c r="BR61" s="386"/>
      <c r="BS61" s="385"/>
      <c r="BT61" s="385"/>
      <c r="BU61" s="385"/>
      <c r="BV61" s="385"/>
      <c r="BW61" s="385"/>
      <c r="BX61" s="385"/>
      <c r="BY61" s="385"/>
      <c r="BZ61" s="385"/>
      <c r="CA61" s="385"/>
      <c r="CB61" s="385"/>
      <c r="CC61" s="386"/>
      <c r="CD61" s="386"/>
      <c r="CE61" s="385"/>
      <c r="CF61" s="385"/>
      <c r="CG61" s="385"/>
      <c r="CH61" s="385"/>
      <c r="CI61" s="385"/>
      <c r="CJ61" s="385"/>
      <c r="CK61" s="385"/>
      <c r="CL61" s="385"/>
      <c r="CM61" s="385"/>
      <c r="CN61" s="385"/>
      <c r="CO61" s="386"/>
      <c r="CP61" s="386"/>
      <c r="CQ61" s="385"/>
      <c r="CR61" s="385"/>
      <c r="CS61" s="385"/>
      <c r="CT61" s="385"/>
      <c r="CU61" s="385"/>
      <c r="CV61" s="385"/>
      <c r="CW61" s="385"/>
      <c r="CX61" s="385"/>
      <c r="CY61" s="385"/>
      <c r="CZ61" s="385"/>
      <c r="DA61" s="386"/>
      <c r="DB61" s="386"/>
      <c r="DC61" s="386"/>
      <c r="DD61" s="387"/>
      <c r="DE61" s="381"/>
    </row>
    <row r="62" spans="1:109" ht="13.2" x14ac:dyDescent="0.2">
      <c r="B62" s="374"/>
      <c r="C62" s="374"/>
      <c r="D62" s="374"/>
      <c r="E62" s="374"/>
      <c r="F62" s="374"/>
      <c r="G62" s="374"/>
      <c r="H62" s="374"/>
      <c r="I62" s="374"/>
      <c r="J62" s="374"/>
      <c r="K62" s="374"/>
      <c r="L62" s="374"/>
      <c r="M62" s="374"/>
      <c r="N62" s="374"/>
      <c r="O62" s="374"/>
      <c r="P62" s="374"/>
      <c r="Q62" s="374"/>
      <c r="R62" s="374"/>
      <c r="S62" s="374"/>
      <c r="T62" s="374"/>
      <c r="U62" s="374"/>
      <c r="V62" s="374"/>
      <c r="W62" s="374"/>
      <c r="X62" s="374"/>
      <c r="Y62" s="374"/>
      <c r="Z62" s="374"/>
      <c r="AA62" s="374"/>
      <c r="AB62" s="374"/>
      <c r="AC62" s="374"/>
      <c r="AD62" s="374"/>
      <c r="AE62" s="374"/>
      <c r="AF62" s="374"/>
      <c r="AG62" s="374"/>
      <c r="AH62" s="374"/>
      <c r="AI62" s="374"/>
      <c r="AJ62" s="374"/>
      <c r="AK62" s="374"/>
      <c r="AL62" s="374"/>
      <c r="AM62" s="374"/>
      <c r="AN62" s="374"/>
      <c r="AO62" s="374"/>
      <c r="AP62" s="374"/>
      <c r="AQ62" s="374"/>
      <c r="AR62" s="374"/>
      <c r="AS62" s="374"/>
      <c r="AT62" s="374"/>
      <c r="AU62" s="374"/>
      <c r="AV62" s="374"/>
      <c r="AW62" s="374"/>
      <c r="AX62" s="374"/>
      <c r="AY62" s="374"/>
      <c r="AZ62" s="374"/>
      <c r="BA62" s="374"/>
      <c r="BB62" s="374"/>
      <c r="BC62" s="374"/>
      <c r="BD62" s="374"/>
      <c r="BE62" s="374"/>
      <c r="BF62" s="374"/>
      <c r="BG62" s="374"/>
      <c r="BH62" s="374"/>
      <c r="BI62" s="374"/>
      <c r="BJ62" s="374"/>
      <c r="BK62" s="374"/>
      <c r="BL62" s="374"/>
      <c r="BM62" s="374"/>
      <c r="BN62" s="374"/>
      <c r="BO62" s="374"/>
      <c r="BP62" s="374"/>
      <c r="BQ62" s="374"/>
      <c r="BR62" s="374"/>
      <c r="BS62" s="374"/>
      <c r="BT62" s="374"/>
      <c r="BU62" s="374"/>
      <c r="BV62" s="374"/>
      <c r="BW62" s="374"/>
      <c r="BX62" s="374"/>
      <c r="BY62" s="374"/>
      <c r="BZ62" s="374"/>
      <c r="CA62" s="374"/>
      <c r="CB62" s="374"/>
      <c r="CC62" s="374"/>
      <c r="CD62" s="374"/>
      <c r="CE62" s="374"/>
      <c r="CF62" s="374"/>
      <c r="CG62" s="374"/>
      <c r="CH62" s="374"/>
      <c r="CI62" s="374"/>
      <c r="CJ62" s="374"/>
      <c r="CK62" s="374"/>
      <c r="CL62" s="374"/>
      <c r="CM62" s="374"/>
      <c r="CN62" s="374"/>
      <c r="CO62" s="374"/>
      <c r="CP62" s="374"/>
      <c r="CQ62" s="374"/>
      <c r="CR62" s="374"/>
      <c r="CS62" s="374"/>
      <c r="CT62" s="374"/>
      <c r="CU62" s="374"/>
      <c r="CV62" s="374"/>
      <c r="CW62" s="374"/>
      <c r="CX62" s="374"/>
      <c r="CY62" s="374"/>
      <c r="CZ62" s="374"/>
      <c r="DA62" s="374"/>
      <c r="DB62" s="374"/>
      <c r="DC62" s="374"/>
      <c r="DD62" s="374"/>
      <c r="DE62" s="363"/>
    </row>
    <row r="63" spans="1:109" ht="16.2" x14ac:dyDescent="0.2">
      <c r="B63" s="388" t="s">
        <v>604</v>
      </c>
    </row>
    <row r="64" spans="1:109" ht="13.2" x14ac:dyDescent="0.2">
      <c r="B64" s="369"/>
      <c r="G64" s="376"/>
      <c r="I64" s="389"/>
      <c r="J64" s="389"/>
      <c r="K64" s="389"/>
      <c r="L64" s="389"/>
      <c r="M64" s="389"/>
      <c r="N64" s="390"/>
      <c r="AM64" s="376"/>
      <c r="AN64" s="376" t="s">
        <v>598</v>
      </c>
      <c r="AP64" s="377"/>
      <c r="AQ64" s="377"/>
      <c r="AR64" s="377"/>
      <c r="AY64" s="376"/>
      <c r="BA64" s="377"/>
      <c r="BB64" s="377"/>
      <c r="BC64" s="377"/>
      <c r="BK64" s="376"/>
      <c r="BM64" s="377"/>
      <c r="BN64" s="377"/>
      <c r="BO64" s="377"/>
      <c r="BW64" s="376"/>
      <c r="BY64" s="377"/>
      <c r="BZ64" s="377"/>
      <c r="CA64" s="377"/>
      <c r="CI64" s="376"/>
      <c r="CK64" s="377"/>
      <c r="CL64" s="377"/>
      <c r="CM64" s="377"/>
      <c r="CU64" s="376"/>
      <c r="CW64" s="377"/>
      <c r="CX64" s="377"/>
      <c r="CY64" s="377"/>
    </row>
    <row r="65" spans="2:107" ht="13.2" x14ac:dyDescent="0.2">
      <c r="B65" s="369"/>
      <c r="AN65" s="1252" t="s">
        <v>605</v>
      </c>
      <c r="AO65" s="1253"/>
      <c r="AP65" s="1253"/>
      <c r="AQ65" s="1253"/>
      <c r="AR65" s="1253"/>
      <c r="AS65" s="1253"/>
      <c r="AT65" s="1253"/>
      <c r="AU65" s="1253"/>
      <c r="AV65" s="1253"/>
      <c r="AW65" s="1253"/>
      <c r="AX65" s="1253"/>
      <c r="AY65" s="1253"/>
      <c r="AZ65" s="1253"/>
      <c r="BA65" s="1253"/>
      <c r="BB65" s="1253"/>
      <c r="BC65" s="1253"/>
      <c r="BD65" s="1253"/>
      <c r="BE65" s="1253"/>
      <c r="BF65" s="1253"/>
      <c r="BG65" s="1253"/>
      <c r="BH65" s="1253"/>
      <c r="BI65" s="1253"/>
      <c r="BJ65" s="1253"/>
      <c r="BK65" s="1253"/>
      <c r="BL65" s="1253"/>
      <c r="BM65" s="1253"/>
      <c r="BN65" s="1253"/>
      <c r="BO65" s="1253"/>
      <c r="BP65" s="1253"/>
      <c r="BQ65" s="1253"/>
      <c r="BR65" s="1253"/>
      <c r="BS65" s="1253"/>
      <c r="BT65" s="1253"/>
      <c r="BU65" s="1253"/>
      <c r="BV65" s="1253"/>
      <c r="BW65" s="1253"/>
      <c r="BX65" s="1253"/>
      <c r="BY65" s="1253"/>
      <c r="BZ65" s="1253"/>
      <c r="CA65" s="1253"/>
      <c r="CB65" s="1253"/>
      <c r="CC65" s="1253"/>
      <c r="CD65" s="1253"/>
      <c r="CE65" s="1253"/>
      <c r="CF65" s="1253"/>
      <c r="CG65" s="1253"/>
      <c r="CH65" s="1253"/>
      <c r="CI65" s="1253"/>
      <c r="CJ65" s="1253"/>
      <c r="CK65" s="1253"/>
      <c r="CL65" s="1253"/>
      <c r="CM65" s="1253"/>
      <c r="CN65" s="1253"/>
      <c r="CO65" s="1253"/>
      <c r="CP65" s="1253"/>
      <c r="CQ65" s="1253"/>
      <c r="CR65" s="1253"/>
      <c r="CS65" s="1253"/>
      <c r="CT65" s="1253"/>
      <c r="CU65" s="1253"/>
      <c r="CV65" s="1253"/>
      <c r="CW65" s="1253"/>
      <c r="CX65" s="1253"/>
      <c r="CY65" s="1253"/>
      <c r="CZ65" s="1253"/>
      <c r="DA65" s="1253"/>
      <c r="DB65" s="1253"/>
      <c r="DC65" s="1254"/>
    </row>
    <row r="66" spans="2:107" ht="13.2" x14ac:dyDescent="0.2">
      <c r="B66" s="369"/>
      <c r="AN66" s="1255"/>
      <c r="AO66" s="1256"/>
      <c r="AP66" s="1256"/>
      <c r="AQ66" s="1256"/>
      <c r="AR66" s="1256"/>
      <c r="AS66" s="1256"/>
      <c r="AT66" s="1256"/>
      <c r="AU66" s="1256"/>
      <c r="AV66" s="1256"/>
      <c r="AW66" s="1256"/>
      <c r="AX66" s="1256"/>
      <c r="AY66" s="1256"/>
      <c r="AZ66" s="1256"/>
      <c r="BA66" s="1256"/>
      <c r="BB66" s="1256"/>
      <c r="BC66" s="1256"/>
      <c r="BD66" s="1256"/>
      <c r="BE66" s="1256"/>
      <c r="BF66" s="1256"/>
      <c r="BG66" s="1256"/>
      <c r="BH66" s="1256"/>
      <c r="BI66" s="1256"/>
      <c r="BJ66" s="1256"/>
      <c r="BK66" s="1256"/>
      <c r="BL66" s="1256"/>
      <c r="BM66" s="1256"/>
      <c r="BN66" s="1256"/>
      <c r="BO66" s="1256"/>
      <c r="BP66" s="1256"/>
      <c r="BQ66" s="1256"/>
      <c r="BR66" s="1256"/>
      <c r="BS66" s="1256"/>
      <c r="BT66" s="1256"/>
      <c r="BU66" s="1256"/>
      <c r="BV66" s="1256"/>
      <c r="BW66" s="1256"/>
      <c r="BX66" s="1256"/>
      <c r="BY66" s="1256"/>
      <c r="BZ66" s="1256"/>
      <c r="CA66" s="1256"/>
      <c r="CB66" s="1256"/>
      <c r="CC66" s="1256"/>
      <c r="CD66" s="1256"/>
      <c r="CE66" s="1256"/>
      <c r="CF66" s="1256"/>
      <c r="CG66" s="1256"/>
      <c r="CH66" s="1256"/>
      <c r="CI66" s="1256"/>
      <c r="CJ66" s="1256"/>
      <c r="CK66" s="1256"/>
      <c r="CL66" s="1256"/>
      <c r="CM66" s="1256"/>
      <c r="CN66" s="1256"/>
      <c r="CO66" s="1256"/>
      <c r="CP66" s="1256"/>
      <c r="CQ66" s="1256"/>
      <c r="CR66" s="1256"/>
      <c r="CS66" s="1256"/>
      <c r="CT66" s="1256"/>
      <c r="CU66" s="1256"/>
      <c r="CV66" s="1256"/>
      <c r="CW66" s="1256"/>
      <c r="CX66" s="1256"/>
      <c r="CY66" s="1256"/>
      <c r="CZ66" s="1256"/>
      <c r="DA66" s="1256"/>
      <c r="DB66" s="1256"/>
      <c r="DC66" s="1257"/>
    </row>
    <row r="67" spans="2:107" ht="13.2" x14ac:dyDescent="0.2">
      <c r="B67" s="369"/>
      <c r="AN67" s="1255"/>
      <c r="AO67" s="1256"/>
      <c r="AP67" s="1256"/>
      <c r="AQ67" s="1256"/>
      <c r="AR67" s="1256"/>
      <c r="AS67" s="1256"/>
      <c r="AT67" s="1256"/>
      <c r="AU67" s="1256"/>
      <c r="AV67" s="1256"/>
      <c r="AW67" s="1256"/>
      <c r="AX67" s="1256"/>
      <c r="AY67" s="1256"/>
      <c r="AZ67" s="1256"/>
      <c r="BA67" s="1256"/>
      <c r="BB67" s="1256"/>
      <c r="BC67" s="1256"/>
      <c r="BD67" s="1256"/>
      <c r="BE67" s="1256"/>
      <c r="BF67" s="1256"/>
      <c r="BG67" s="1256"/>
      <c r="BH67" s="1256"/>
      <c r="BI67" s="1256"/>
      <c r="BJ67" s="1256"/>
      <c r="BK67" s="1256"/>
      <c r="BL67" s="1256"/>
      <c r="BM67" s="1256"/>
      <c r="BN67" s="1256"/>
      <c r="BO67" s="1256"/>
      <c r="BP67" s="1256"/>
      <c r="BQ67" s="1256"/>
      <c r="BR67" s="1256"/>
      <c r="BS67" s="1256"/>
      <c r="BT67" s="1256"/>
      <c r="BU67" s="1256"/>
      <c r="BV67" s="1256"/>
      <c r="BW67" s="1256"/>
      <c r="BX67" s="1256"/>
      <c r="BY67" s="1256"/>
      <c r="BZ67" s="1256"/>
      <c r="CA67" s="1256"/>
      <c r="CB67" s="1256"/>
      <c r="CC67" s="1256"/>
      <c r="CD67" s="1256"/>
      <c r="CE67" s="1256"/>
      <c r="CF67" s="1256"/>
      <c r="CG67" s="1256"/>
      <c r="CH67" s="1256"/>
      <c r="CI67" s="1256"/>
      <c r="CJ67" s="1256"/>
      <c r="CK67" s="1256"/>
      <c r="CL67" s="1256"/>
      <c r="CM67" s="1256"/>
      <c r="CN67" s="1256"/>
      <c r="CO67" s="1256"/>
      <c r="CP67" s="1256"/>
      <c r="CQ67" s="1256"/>
      <c r="CR67" s="1256"/>
      <c r="CS67" s="1256"/>
      <c r="CT67" s="1256"/>
      <c r="CU67" s="1256"/>
      <c r="CV67" s="1256"/>
      <c r="CW67" s="1256"/>
      <c r="CX67" s="1256"/>
      <c r="CY67" s="1256"/>
      <c r="CZ67" s="1256"/>
      <c r="DA67" s="1256"/>
      <c r="DB67" s="1256"/>
      <c r="DC67" s="1257"/>
    </row>
    <row r="68" spans="2:107" ht="13.2" x14ac:dyDescent="0.2">
      <c r="B68" s="369"/>
      <c r="AN68" s="1255"/>
      <c r="AO68" s="1256"/>
      <c r="AP68" s="1256"/>
      <c r="AQ68" s="1256"/>
      <c r="AR68" s="1256"/>
      <c r="AS68" s="1256"/>
      <c r="AT68" s="1256"/>
      <c r="AU68" s="1256"/>
      <c r="AV68" s="1256"/>
      <c r="AW68" s="1256"/>
      <c r="AX68" s="1256"/>
      <c r="AY68" s="1256"/>
      <c r="AZ68" s="1256"/>
      <c r="BA68" s="1256"/>
      <c r="BB68" s="1256"/>
      <c r="BC68" s="1256"/>
      <c r="BD68" s="1256"/>
      <c r="BE68" s="1256"/>
      <c r="BF68" s="1256"/>
      <c r="BG68" s="1256"/>
      <c r="BH68" s="1256"/>
      <c r="BI68" s="1256"/>
      <c r="BJ68" s="1256"/>
      <c r="BK68" s="1256"/>
      <c r="BL68" s="1256"/>
      <c r="BM68" s="1256"/>
      <c r="BN68" s="1256"/>
      <c r="BO68" s="1256"/>
      <c r="BP68" s="1256"/>
      <c r="BQ68" s="1256"/>
      <c r="BR68" s="1256"/>
      <c r="BS68" s="1256"/>
      <c r="BT68" s="1256"/>
      <c r="BU68" s="1256"/>
      <c r="BV68" s="1256"/>
      <c r="BW68" s="1256"/>
      <c r="BX68" s="1256"/>
      <c r="BY68" s="1256"/>
      <c r="BZ68" s="1256"/>
      <c r="CA68" s="1256"/>
      <c r="CB68" s="1256"/>
      <c r="CC68" s="1256"/>
      <c r="CD68" s="1256"/>
      <c r="CE68" s="1256"/>
      <c r="CF68" s="1256"/>
      <c r="CG68" s="1256"/>
      <c r="CH68" s="1256"/>
      <c r="CI68" s="1256"/>
      <c r="CJ68" s="1256"/>
      <c r="CK68" s="1256"/>
      <c r="CL68" s="1256"/>
      <c r="CM68" s="1256"/>
      <c r="CN68" s="1256"/>
      <c r="CO68" s="1256"/>
      <c r="CP68" s="1256"/>
      <c r="CQ68" s="1256"/>
      <c r="CR68" s="1256"/>
      <c r="CS68" s="1256"/>
      <c r="CT68" s="1256"/>
      <c r="CU68" s="1256"/>
      <c r="CV68" s="1256"/>
      <c r="CW68" s="1256"/>
      <c r="CX68" s="1256"/>
      <c r="CY68" s="1256"/>
      <c r="CZ68" s="1256"/>
      <c r="DA68" s="1256"/>
      <c r="DB68" s="1256"/>
      <c r="DC68" s="1257"/>
    </row>
    <row r="69" spans="2:107" ht="13.2" x14ac:dyDescent="0.2">
      <c r="B69" s="369"/>
      <c r="AN69" s="1258"/>
      <c r="AO69" s="1259"/>
      <c r="AP69" s="1259"/>
      <c r="AQ69" s="1259"/>
      <c r="AR69" s="1259"/>
      <c r="AS69" s="1259"/>
      <c r="AT69" s="1259"/>
      <c r="AU69" s="1259"/>
      <c r="AV69" s="1259"/>
      <c r="AW69" s="1259"/>
      <c r="AX69" s="1259"/>
      <c r="AY69" s="1259"/>
      <c r="AZ69" s="1259"/>
      <c r="BA69" s="1259"/>
      <c r="BB69" s="1259"/>
      <c r="BC69" s="1259"/>
      <c r="BD69" s="1259"/>
      <c r="BE69" s="1259"/>
      <c r="BF69" s="1259"/>
      <c r="BG69" s="1259"/>
      <c r="BH69" s="1259"/>
      <c r="BI69" s="1259"/>
      <c r="BJ69" s="1259"/>
      <c r="BK69" s="1259"/>
      <c r="BL69" s="1259"/>
      <c r="BM69" s="1259"/>
      <c r="BN69" s="1259"/>
      <c r="BO69" s="1259"/>
      <c r="BP69" s="1259"/>
      <c r="BQ69" s="1259"/>
      <c r="BR69" s="1259"/>
      <c r="BS69" s="1259"/>
      <c r="BT69" s="1259"/>
      <c r="BU69" s="1259"/>
      <c r="BV69" s="1259"/>
      <c r="BW69" s="1259"/>
      <c r="BX69" s="1259"/>
      <c r="BY69" s="1259"/>
      <c r="BZ69" s="1259"/>
      <c r="CA69" s="1259"/>
      <c r="CB69" s="1259"/>
      <c r="CC69" s="1259"/>
      <c r="CD69" s="1259"/>
      <c r="CE69" s="1259"/>
      <c r="CF69" s="1259"/>
      <c r="CG69" s="1259"/>
      <c r="CH69" s="1259"/>
      <c r="CI69" s="1259"/>
      <c r="CJ69" s="1259"/>
      <c r="CK69" s="1259"/>
      <c r="CL69" s="1259"/>
      <c r="CM69" s="1259"/>
      <c r="CN69" s="1259"/>
      <c r="CO69" s="1259"/>
      <c r="CP69" s="1259"/>
      <c r="CQ69" s="1259"/>
      <c r="CR69" s="1259"/>
      <c r="CS69" s="1259"/>
      <c r="CT69" s="1259"/>
      <c r="CU69" s="1259"/>
      <c r="CV69" s="1259"/>
      <c r="CW69" s="1259"/>
      <c r="CX69" s="1259"/>
      <c r="CY69" s="1259"/>
      <c r="CZ69" s="1259"/>
      <c r="DA69" s="1259"/>
      <c r="DB69" s="1259"/>
      <c r="DC69" s="1260"/>
    </row>
    <row r="70" spans="2:107" ht="13.2" x14ac:dyDescent="0.2">
      <c r="B70" s="369"/>
      <c r="H70" s="391"/>
      <c r="I70" s="391"/>
      <c r="J70" s="392"/>
      <c r="K70" s="392"/>
      <c r="L70" s="393"/>
      <c r="M70" s="392"/>
      <c r="N70" s="393"/>
      <c r="AN70" s="378"/>
      <c r="AO70" s="378"/>
      <c r="AP70" s="378"/>
      <c r="AZ70" s="378"/>
      <c r="BA70" s="378"/>
      <c r="BB70" s="378"/>
      <c r="BL70" s="378"/>
      <c r="BM70" s="378"/>
      <c r="BN70" s="378"/>
      <c r="BX70" s="378"/>
      <c r="BY70" s="378"/>
      <c r="BZ70" s="378"/>
      <c r="CJ70" s="378"/>
      <c r="CK70" s="378"/>
      <c r="CL70" s="378"/>
      <c r="CV70" s="378"/>
      <c r="CW70" s="378"/>
      <c r="CX70" s="378"/>
    </row>
    <row r="71" spans="2:107" ht="13.2" x14ac:dyDescent="0.2">
      <c r="B71" s="369"/>
      <c r="G71" s="394"/>
      <c r="I71" s="395"/>
      <c r="J71" s="392"/>
      <c r="K71" s="392"/>
      <c r="L71" s="393"/>
      <c r="M71" s="392"/>
      <c r="N71" s="393"/>
      <c r="AM71" s="394"/>
      <c r="AN71" s="363" t="s">
        <v>599</v>
      </c>
    </row>
    <row r="72" spans="2:107" ht="13.2" x14ac:dyDescent="0.2">
      <c r="B72" s="369"/>
      <c r="G72" s="1244"/>
      <c r="H72" s="1244"/>
      <c r="I72" s="1244"/>
      <c r="J72" s="1244"/>
      <c r="K72" s="379"/>
      <c r="L72" s="379"/>
      <c r="M72" s="380"/>
      <c r="N72" s="380"/>
      <c r="AN72" s="1262"/>
      <c r="AO72" s="1263"/>
      <c r="AP72" s="1263"/>
      <c r="AQ72" s="1263"/>
      <c r="AR72" s="1263"/>
      <c r="AS72" s="1263"/>
      <c r="AT72" s="1263"/>
      <c r="AU72" s="1263"/>
      <c r="AV72" s="1263"/>
      <c r="AW72" s="1263"/>
      <c r="AX72" s="1263"/>
      <c r="AY72" s="1263"/>
      <c r="AZ72" s="1263"/>
      <c r="BA72" s="1263"/>
      <c r="BB72" s="1263"/>
      <c r="BC72" s="1263"/>
      <c r="BD72" s="1263"/>
      <c r="BE72" s="1263"/>
      <c r="BF72" s="1263"/>
      <c r="BG72" s="1263"/>
      <c r="BH72" s="1263"/>
      <c r="BI72" s="1263"/>
      <c r="BJ72" s="1263"/>
      <c r="BK72" s="1263"/>
      <c r="BL72" s="1263"/>
      <c r="BM72" s="1263"/>
      <c r="BN72" s="1263"/>
      <c r="BO72" s="1264"/>
      <c r="BP72" s="1250" t="s">
        <v>553</v>
      </c>
      <c r="BQ72" s="1250"/>
      <c r="BR72" s="1250"/>
      <c r="BS72" s="1250"/>
      <c r="BT72" s="1250"/>
      <c r="BU72" s="1250"/>
      <c r="BV72" s="1250"/>
      <c r="BW72" s="1250"/>
      <c r="BX72" s="1250" t="s">
        <v>554</v>
      </c>
      <c r="BY72" s="1250"/>
      <c r="BZ72" s="1250"/>
      <c r="CA72" s="1250"/>
      <c r="CB72" s="1250"/>
      <c r="CC72" s="1250"/>
      <c r="CD72" s="1250"/>
      <c r="CE72" s="1250"/>
      <c r="CF72" s="1250" t="s">
        <v>555</v>
      </c>
      <c r="CG72" s="1250"/>
      <c r="CH72" s="1250"/>
      <c r="CI72" s="1250"/>
      <c r="CJ72" s="1250"/>
      <c r="CK72" s="1250"/>
      <c r="CL72" s="1250"/>
      <c r="CM72" s="1250"/>
      <c r="CN72" s="1250" t="s">
        <v>556</v>
      </c>
      <c r="CO72" s="1250"/>
      <c r="CP72" s="1250"/>
      <c r="CQ72" s="1250"/>
      <c r="CR72" s="1250"/>
      <c r="CS72" s="1250"/>
      <c r="CT72" s="1250"/>
      <c r="CU72" s="1250"/>
      <c r="CV72" s="1250" t="s">
        <v>557</v>
      </c>
      <c r="CW72" s="1250"/>
      <c r="CX72" s="1250"/>
      <c r="CY72" s="1250"/>
      <c r="CZ72" s="1250"/>
      <c r="DA72" s="1250"/>
      <c r="DB72" s="1250"/>
      <c r="DC72" s="1250"/>
    </row>
    <row r="73" spans="2:107" ht="13.2" x14ac:dyDescent="0.2">
      <c r="B73" s="369"/>
      <c r="G73" s="1261"/>
      <c r="H73" s="1261"/>
      <c r="I73" s="1261"/>
      <c r="J73" s="1261"/>
      <c r="K73" s="1245"/>
      <c r="L73" s="1245"/>
      <c r="M73" s="1245"/>
      <c r="N73" s="1245"/>
      <c r="AM73" s="378"/>
      <c r="AN73" s="1249" t="s">
        <v>600</v>
      </c>
      <c r="AO73" s="1249"/>
      <c r="AP73" s="1249"/>
      <c r="AQ73" s="1249"/>
      <c r="AR73" s="1249"/>
      <c r="AS73" s="1249"/>
      <c r="AT73" s="1249"/>
      <c r="AU73" s="1249"/>
      <c r="AV73" s="1249"/>
      <c r="AW73" s="1249"/>
      <c r="AX73" s="1249"/>
      <c r="AY73" s="1249"/>
      <c r="AZ73" s="1249"/>
      <c r="BA73" s="1249"/>
      <c r="BB73" s="1249" t="s">
        <v>601</v>
      </c>
      <c r="BC73" s="1249"/>
      <c r="BD73" s="1249"/>
      <c r="BE73" s="1249"/>
      <c r="BF73" s="1249"/>
      <c r="BG73" s="1249"/>
      <c r="BH73" s="1249"/>
      <c r="BI73" s="1249"/>
      <c r="BJ73" s="1249"/>
      <c r="BK73" s="1249"/>
      <c r="BL73" s="1249"/>
      <c r="BM73" s="1249"/>
      <c r="BN73" s="1249"/>
      <c r="BO73" s="1249"/>
      <c r="BP73" s="1246">
        <v>86.2</v>
      </c>
      <c r="BQ73" s="1246"/>
      <c r="BR73" s="1246"/>
      <c r="BS73" s="1246"/>
      <c r="BT73" s="1246"/>
      <c r="BU73" s="1246"/>
      <c r="BV73" s="1246"/>
      <c r="BW73" s="1246"/>
      <c r="BX73" s="1246">
        <v>81.900000000000006</v>
      </c>
      <c r="BY73" s="1246"/>
      <c r="BZ73" s="1246"/>
      <c r="CA73" s="1246"/>
      <c r="CB73" s="1246"/>
      <c r="CC73" s="1246"/>
      <c r="CD73" s="1246"/>
      <c r="CE73" s="1246"/>
      <c r="CF73" s="1246">
        <v>65.2</v>
      </c>
      <c r="CG73" s="1246"/>
      <c r="CH73" s="1246"/>
      <c r="CI73" s="1246"/>
      <c r="CJ73" s="1246"/>
      <c r="CK73" s="1246"/>
      <c r="CL73" s="1246"/>
      <c r="CM73" s="1246"/>
      <c r="CN73" s="1246"/>
      <c r="CO73" s="1246"/>
      <c r="CP73" s="1246"/>
      <c r="CQ73" s="1246"/>
      <c r="CR73" s="1246"/>
      <c r="CS73" s="1246"/>
      <c r="CT73" s="1246"/>
      <c r="CU73" s="1246"/>
      <c r="CV73" s="1246">
        <v>81.3</v>
      </c>
      <c r="CW73" s="1246"/>
      <c r="CX73" s="1246"/>
      <c r="CY73" s="1246"/>
      <c r="CZ73" s="1246"/>
      <c r="DA73" s="1246"/>
      <c r="DB73" s="1246"/>
      <c r="DC73" s="1246"/>
    </row>
    <row r="74" spans="2:107" ht="13.2" x14ac:dyDescent="0.2">
      <c r="B74" s="369"/>
      <c r="G74" s="1261"/>
      <c r="H74" s="1261"/>
      <c r="I74" s="1261"/>
      <c r="J74" s="1261"/>
      <c r="K74" s="1245"/>
      <c r="L74" s="1245"/>
      <c r="M74" s="1245"/>
      <c r="N74" s="1245"/>
      <c r="AM74" s="378"/>
      <c r="AN74" s="1249"/>
      <c r="AO74" s="1249"/>
      <c r="AP74" s="1249"/>
      <c r="AQ74" s="1249"/>
      <c r="AR74" s="1249"/>
      <c r="AS74" s="1249"/>
      <c r="AT74" s="1249"/>
      <c r="AU74" s="1249"/>
      <c r="AV74" s="1249"/>
      <c r="AW74" s="1249"/>
      <c r="AX74" s="1249"/>
      <c r="AY74" s="1249"/>
      <c r="AZ74" s="1249"/>
      <c r="BA74" s="1249"/>
      <c r="BB74" s="1249"/>
      <c r="BC74" s="1249"/>
      <c r="BD74" s="1249"/>
      <c r="BE74" s="1249"/>
      <c r="BF74" s="1249"/>
      <c r="BG74" s="1249"/>
      <c r="BH74" s="1249"/>
      <c r="BI74" s="1249"/>
      <c r="BJ74" s="1249"/>
      <c r="BK74" s="1249"/>
      <c r="BL74" s="1249"/>
      <c r="BM74" s="1249"/>
      <c r="BN74" s="1249"/>
      <c r="BO74" s="1249"/>
      <c r="BP74" s="1246"/>
      <c r="BQ74" s="1246"/>
      <c r="BR74" s="1246"/>
      <c r="BS74" s="1246"/>
      <c r="BT74" s="1246"/>
      <c r="BU74" s="1246"/>
      <c r="BV74" s="1246"/>
      <c r="BW74" s="1246"/>
      <c r="BX74" s="1246"/>
      <c r="BY74" s="1246"/>
      <c r="BZ74" s="1246"/>
      <c r="CA74" s="1246"/>
      <c r="CB74" s="1246"/>
      <c r="CC74" s="1246"/>
      <c r="CD74" s="1246"/>
      <c r="CE74" s="1246"/>
      <c r="CF74" s="1246"/>
      <c r="CG74" s="1246"/>
      <c r="CH74" s="1246"/>
      <c r="CI74" s="1246"/>
      <c r="CJ74" s="1246"/>
      <c r="CK74" s="1246"/>
      <c r="CL74" s="1246"/>
      <c r="CM74" s="1246"/>
      <c r="CN74" s="1246"/>
      <c r="CO74" s="1246"/>
      <c r="CP74" s="1246"/>
      <c r="CQ74" s="1246"/>
      <c r="CR74" s="1246"/>
      <c r="CS74" s="1246"/>
      <c r="CT74" s="1246"/>
      <c r="CU74" s="1246"/>
      <c r="CV74" s="1246"/>
      <c r="CW74" s="1246"/>
      <c r="CX74" s="1246"/>
      <c r="CY74" s="1246"/>
      <c r="CZ74" s="1246"/>
      <c r="DA74" s="1246"/>
      <c r="DB74" s="1246"/>
      <c r="DC74" s="1246"/>
    </row>
    <row r="75" spans="2:107" ht="13.2" x14ac:dyDescent="0.2">
      <c r="B75" s="369"/>
      <c r="G75" s="1261"/>
      <c r="H75" s="1261"/>
      <c r="I75" s="1244"/>
      <c r="J75" s="1244"/>
      <c r="K75" s="1251"/>
      <c r="L75" s="1251"/>
      <c r="M75" s="1251"/>
      <c r="N75" s="1251"/>
      <c r="AM75" s="378"/>
      <c r="AN75" s="1249"/>
      <c r="AO75" s="1249"/>
      <c r="AP75" s="1249"/>
      <c r="AQ75" s="1249"/>
      <c r="AR75" s="1249"/>
      <c r="AS75" s="1249"/>
      <c r="AT75" s="1249"/>
      <c r="AU75" s="1249"/>
      <c r="AV75" s="1249"/>
      <c r="AW75" s="1249"/>
      <c r="AX75" s="1249"/>
      <c r="AY75" s="1249"/>
      <c r="AZ75" s="1249"/>
      <c r="BA75" s="1249"/>
      <c r="BB75" s="1249" t="s">
        <v>606</v>
      </c>
      <c r="BC75" s="1249"/>
      <c r="BD75" s="1249"/>
      <c r="BE75" s="1249"/>
      <c r="BF75" s="1249"/>
      <c r="BG75" s="1249"/>
      <c r="BH75" s="1249"/>
      <c r="BI75" s="1249"/>
      <c r="BJ75" s="1249"/>
      <c r="BK75" s="1249"/>
      <c r="BL75" s="1249"/>
      <c r="BM75" s="1249"/>
      <c r="BN75" s="1249"/>
      <c r="BO75" s="1249"/>
      <c r="BP75" s="1246">
        <v>6.1</v>
      </c>
      <c r="BQ75" s="1246"/>
      <c r="BR75" s="1246"/>
      <c r="BS75" s="1246"/>
      <c r="BT75" s="1246"/>
      <c r="BU75" s="1246"/>
      <c r="BV75" s="1246"/>
      <c r="BW75" s="1246"/>
      <c r="BX75" s="1246">
        <v>7.9</v>
      </c>
      <c r="BY75" s="1246"/>
      <c r="BZ75" s="1246"/>
      <c r="CA75" s="1246"/>
      <c r="CB75" s="1246"/>
      <c r="CC75" s="1246"/>
      <c r="CD75" s="1246"/>
      <c r="CE75" s="1246"/>
      <c r="CF75" s="1246">
        <v>10.1</v>
      </c>
      <c r="CG75" s="1246"/>
      <c r="CH75" s="1246"/>
      <c r="CI75" s="1246"/>
      <c r="CJ75" s="1246"/>
      <c r="CK75" s="1246"/>
      <c r="CL75" s="1246"/>
      <c r="CM75" s="1246"/>
      <c r="CN75" s="1246">
        <v>11.8</v>
      </c>
      <c r="CO75" s="1246"/>
      <c r="CP75" s="1246"/>
      <c r="CQ75" s="1246"/>
      <c r="CR75" s="1246"/>
      <c r="CS75" s="1246"/>
      <c r="CT75" s="1246"/>
      <c r="CU75" s="1246"/>
      <c r="CV75" s="1246">
        <v>12.6</v>
      </c>
      <c r="CW75" s="1246"/>
      <c r="CX75" s="1246"/>
      <c r="CY75" s="1246"/>
      <c r="CZ75" s="1246"/>
      <c r="DA75" s="1246"/>
      <c r="DB75" s="1246"/>
      <c r="DC75" s="1246"/>
    </row>
    <row r="76" spans="2:107" ht="13.2" x14ac:dyDescent="0.2">
      <c r="B76" s="369"/>
      <c r="G76" s="1261"/>
      <c r="H76" s="1261"/>
      <c r="I76" s="1244"/>
      <c r="J76" s="1244"/>
      <c r="K76" s="1251"/>
      <c r="L76" s="1251"/>
      <c r="M76" s="1251"/>
      <c r="N76" s="1251"/>
      <c r="AM76" s="378"/>
      <c r="AN76" s="1249"/>
      <c r="AO76" s="1249"/>
      <c r="AP76" s="1249"/>
      <c r="AQ76" s="1249"/>
      <c r="AR76" s="1249"/>
      <c r="AS76" s="1249"/>
      <c r="AT76" s="1249"/>
      <c r="AU76" s="1249"/>
      <c r="AV76" s="1249"/>
      <c r="AW76" s="1249"/>
      <c r="AX76" s="1249"/>
      <c r="AY76" s="1249"/>
      <c r="AZ76" s="1249"/>
      <c r="BA76" s="1249"/>
      <c r="BB76" s="1249"/>
      <c r="BC76" s="1249"/>
      <c r="BD76" s="1249"/>
      <c r="BE76" s="1249"/>
      <c r="BF76" s="1249"/>
      <c r="BG76" s="1249"/>
      <c r="BH76" s="1249"/>
      <c r="BI76" s="1249"/>
      <c r="BJ76" s="1249"/>
      <c r="BK76" s="1249"/>
      <c r="BL76" s="1249"/>
      <c r="BM76" s="1249"/>
      <c r="BN76" s="1249"/>
      <c r="BO76" s="1249"/>
      <c r="BP76" s="1246"/>
      <c r="BQ76" s="1246"/>
      <c r="BR76" s="1246"/>
      <c r="BS76" s="1246"/>
      <c r="BT76" s="1246"/>
      <c r="BU76" s="1246"/>
      <c r="BV76" s="1246"/>
      <c r="BW76" s="1246"/>
      <c r="BX76" s="1246"/>
      <c r="BY76" s="1246"/>
      <c r="BZ76" s="1246"/>
      <c r="CA76" s="1246"/>
      <c r="CB76" s="1246"/>
      <c r="CC76" s="1246"/>
      <c r="CD76" s="1246"/>
      <c r="CE76" s="1246"/>
      <c r="CF76" s="1246"/>
      <c r="CG76" s="1246"/>
      <c r="CH76" s="1246"/>
      <c r="CI76" s="1246"/>
      <c r="CJ76" s="1246"/>
      <c r="CK76" s="1246"/>
      <c r="CL76" s="1246"/>
      <c r="CM76" s="1246"/>
      <c r="CN76" s="1246"/>
      <c r="CO76" s="1246"/>
      <c r="CP76" s="1246"/>
      <c r="CQ76" s="1246"/>
      <c r="CR76" s="1246"/>
      <c r="CS76" s="1246"/>
      <c r="CT76" s="1246"/>
      <c r="CU76" s="1246"/>
      <c r="CV76" s="1246"/>
      <c r="CW76" s="1246"/>
      <c r="CX76" s="1246"/>
      <c r="CY76" s="1246"/>
      <c r="CZ76" s="1246"/>
      <c r="DA76" s="1246"/>
      <c r="DB76" s="1246"/>
      <c r="DC76" s="1246"/>
    </row>
    <row r="77" spans="2:107" ht="13.2" x14ac:dyDescent="0.2">
      <c r="B77" s="369"/>
      <c r="G77" s="1244"/>
      <c r="H77" s="1244"/>
      <c r="I77" s="1244"/>
      <c r="J77" s="1244"/>
      <c r="K77" s="1245"/>
      <c r="L77" s="1245"/>
      <c r="M77" s="1245"/>
      <c r="N77" s="1245"/>
      <c r="AN77" s="1250" t="s">
        <v>603</v>
      </c>
      <c r="AO77" s="1250"/>
      <c r="AP77" s="1250"/>
      <c r="AQ77" s="1250"/>
      <c r="AR77" s="1250"/>
      <c r="AS77" s="1250"/>
      <c r="AT77" s="1250"/>
      <c r="AU77" s="1250"/>
      <c r="AV77" s="1250"/>
      <c r="AW77" s="1250"/>
      <c r="AX77" s="1250"/>
      <c r="AY77" s="1250"/>
      <c r="AZ77" s="1250"/>
      <c r="BA77" s="1250"/>
      <c r="BB77" s="1249" t="s">
        <v>601</v>
      </c>
      <c r="BC77" s="1249"/>
      <c r="BD77" s="1249"/>
      <c r="BE77" s="1249"/>
      <c r="BF77" s="1249"/>
      <c r="BG77" s="1249"/>
      <c r="BH77" s="1249"/>
      <c r="BI77" s="1249"/>
      <c r="BJ77" s="1249"/>
      <c r="BK77" s="1249"/>
      <c r="BL77" s="1249"/>
      <c r="BM77" s="1249"/>
      <c r="BN77" s="1249"/>
      <c r="BO77" s="1249"/>
      <c r="BP77" s="1246">
        <v>0</v>
      </c>
      <c r="BQ77" s="1246"/>
      <c r="BR77" s="1246"/>
      <c r="BS77" s="1246"/>
      <c r="BT77" s="1246"/>
      <c r="BU77" s="1246"/>
      <c r="BV77" s="1246"/>
      <c r="BW77" s="1246"/>
      <c r="BX77" s="1246">
        <v>0</v>
      </c>
      <c r="BY77" s="1246"/>
      <c r="BZ77" s="1246"/>
      <c r="CA77" s="1246"/>
      <c r="CB77" s="1246"/>
      <c r="CC77" s="1246"/>
      <c r="CD77" s="1246"/>
      <c r="CE77" s="1246"/>
      <c r="CF77" s="1246">
        <v>0</v>
      </c>
      <c r="CG77" s="1246"/>
      <c r="CH77" s="1246"/>
      <c r="CI77" s="1246"/>
      <c r="CJ77" s="1246"/>
      <c r="CK77" s="1246"/>
      <c r="CL77" s="1246"/>
      <c r="CM77" s="1246"/>
      <c r="CN77" s="1246">
        <v>0</v>
      </c>
      <c r="CO77" s="1246"/>
      <c r="CP77" s="1246"/>
      <c r="CQ77" s="1246"/>
      <c r="CR77" s="1246"/>
      <c r="CS77" s="1246"/>
      <c r="CT77" s="1246"/>
      <c r="CU77" s="1246"/>
      <c r="CV77" s="1246">
        <v>0</v>
      </c>
      <c r="CW77" s="1246"/>
      <c r="CX77" s="1246"/>
      <c r="CY77" s="1246"/>
      <c r="CZ77" s="1246"/>
      <c r="DA77" s="1246"/>
      <c r="DB77" s="1246"/>
      <c r="DC77" s="1246"/>
    </row>
    <row r="78" spans="2:107" ht="13.2" x14ac:dyDescent="0.2">
      <c r="B78" s="369"/>
      <c r="G78" s="1244"/>
      <c r="H78" s="1244"/>
      <c r="I78" s="1244"/>
      <c r="J78" s="1244"/>
      <c r="K78" s="1245"/>
      <c r="L78" s="1245"/>
      <c r="M78" s="1245"/>
      <c r="N78" s="1245"/>
      <c r="AN78" s="1250"/>
      <c r="AO78" s="1250"/>
      <c r="AP78" s="1250"/>
      <c r="AQ78" s="1250"/>
      <c r="AR78" s="1250"/>
      <c r="AS78" s="1250"/>
      <c r="AT78" s="1250"/>
      <c r="AU78" s="1250"/>
      <c r="AV78" s="1250"/>
      <c r="AW78" s="1250"/>
      <c r="AX78" s="1250"/>
      <c r="AY78" s="1250"/>
      <c r="AZ78" s="1250"/>
      <c r="BA78" s="1250"/>
      <c r="BB78" s="1249"/>
      <c r="BC78" s="1249"/>
      <c r="BD78" s="1249"/>
      <c r="BE78" s="1249"/>
      <c r="BF78" s="1249"/>
      <c r="BG78" s="1249"/>
      <c r="BH78" s="1249"/>
      <c r="BI78" s="1249"/>
      <c r="BJ78" s="1249"/>
      <c r="BK78" s="1249"/>
      <c r="BL78" s="1249"/>
      <c r="BM78" s="1249"/>
      <c r="BN78" s="1249"/>
      <c r="BO78" s="1249"/>
      <c r="BP78" s="1246"/>
      <c r="BQ78" s="1246"/>
      <c r="BR78" s="1246"/>
      <c r="BS78" s="1246"/>
      <c r="BT78" s="1246"/>
      <c r="BU78" s="1246"/>
      <c r="BV78" s="1246"/>
      <c r="BW78" s="1246"/>
      <c r="BX78" s="1246"/>
      <c r="BY78" s="1246"/>
      <c r="BZ78" s="1246"/>
      <c r="CA78" s="1246"/>
      <c r="CB78" s="1246"/>
      <c r="CC78" s="1246"/>
      <c r="CD78" s="1246"/>
      <c r="CE78" s="1246"/>
      <c r="CF78" s="1246"/>
      <c r="CG78" s="1246"/>
      <c r="CH78" s="1246"/>
      <c r="CI78" s="1246"/>
      <c r="CJ78" s="1246"/>
      <c r="CK78" s="1246"/>
      <c r="CL78" s="1246"/>
      <c r="CM78" s="1246"/>
      <c r="CN78" s="1246"/>
      <c r="CO78" s="1246"/>
      <c r="CP78" s="1246"/>
      <c r="CQ78" s="1246"/>
      <c r="CR78" s="1246"/>
      <c r="CS78" s="1246"/>
      <c r="CT78" s="1246"/>
      <c r="CU78" s="1246"/>
      <c r="CV78" s="1246"/>
      <c r="CW78" s="1246"/>
      <c r="CX78" s="1246"/>
      <c r="CY78" s="1246"/>
      <c r="CZ78" s="1246"/>
      <c r="DA78" s="1246"/>
      <c r="DB78" s="1246"/>
      <c r="DC78" s="1246"/>
    </row>
    <row r="79" spans="2:107" ht="13.2" x14ac:dyDescent="0.2">
      <c r="B79" s="369"/>
      <c r="G79" s="1244"/>
      <c r="H79" s="1244"/>
      <c r="I79" s="1247"/>
      <c r="J79" s="1247"/>
      <c r="K79" s="1248"/>
      <c r="L79" s="1248"/>
      <c r="M79" s="1248"/>
      <c r="N79" s="1248"/>
      <c r="AN79" s="1250"/>
      <c r="AO79" s="1250"/>
      <c r="AP79" s="1250"/>
      <c r="AQ79" s="1250"/>
      <c r="AR79" s="1250"/>
      <c r="AS79" s="1250"/>
      <c r="AT79" s="1250"/>
      <c r="AU79" s="1250"/>
      <c r="AV79" s="1250"/>
      <c r="AW79" s="1250"/>
      <c r="AX79" s="1250"/>
      <c r="AY79" s="1250"/>
      <c r="AZ79" s="1250"/>
      <c r="BA79" s="1250"/>
      <c r="BB79" s="1249" t="s">
        <v>606</v>
      </c>
      <c r="BC79" s="1249"/>
      <c r="BD79" s="1249"/>
      <c r="BE79" s="1249"/>
      <c r="BF79" s="1249"/>
      <c r="BG79" s="1249"/>
      <c r="BH79" s="1249"/>
      <c r="BI79" s="1249"/>
      <c r="BJ79" s="1249"/>
      <c r="BK79" s="1249"/>
      <c r="BL79" s="1249"/>
      <c r="BM79" s="1249"/>
      <c r="BN79" s="1249"/>
      <c r="BO79" s="1249"/>
      <c r="BP79" s="1246">
        <v>5.6</v>
      </c>
      <c r="BQ79" s="1246"/>
      <c r="BR79" s="1246"/>
      <c r="BS79" s="1246"/>
      <c r="BT79" s="1246"/>
      <c r="BU79" s="1246"/>
      <c r="BV79" s="1246"/>
      <c r="BW79" s="1246"/>
      <c r="BX79" s="1246">
        <v>5.3</v>
      </c>
      <c r="BY79" s="1246"/>
      <c r="BZ79" s="1246"/>
      <c r="CA79" s="1246"/>
      <c r="CB79" s="1246"/>
      <c r="CC79" s="1246"/>
      <c r="CD79" s="1246"/>
      <c r="CE79" s="1246"/>
      <c r="CF79" s="1246">
        <v>5.8</v>
      </c>
      <c r="CG79" s="1246"/>
      <c r="CH79" s="1246"/>
      <c r="CI79" s="1246"/>
      <c r="CJ79" s="1246"/>
      <c r="CK79" s="1246"/>
      <c r="CL79" s="1246"/>
      <c r="CM79" s="1246"/>
      <c r="CN79" s="1246">
        <v>5.8</v>
      </c>
      <c r="CO79" s="1246"/>
      <c r="CP79" s="1246"/>
      <c r="CQ79" s="1246"/>
      <c r="CR79" s="1246"/>
      <c r="CS79" s="1246"/>
      <c r="CT79" s="1246"/>
      <c r="CU79" s="1246"/>
      <c r="CV79" s="1246">
        <v>6.1</v>
      </c>
      <c r="CW79" s="1246"/>
      <c r="CX79" s="1246"/>
      <c r="CY79" s="1246"/>
      <c r="CZ79" s="1246"/>
      <c r="DA79" s="1246"/>
      <c r="DB79" s="1246"/>
      <c r="DC79" s="1246"/>
    </row>
    <row r="80" spans="2:107" ht="13.2" x14ac:dyDescent="0.2">
      <c r="B80" s="369"/>
      <c r="G80" s="1244"/>
      <c r="H80" s="1244"/>
      <c r="I80" s="1247"/>
      <c r="J80" s="1247"/>
      <c r="K80" s="1248"/>
      <c r="L80" s="1248"/>
      <c r="M80" s="1248"/>
      <c r="N80" s="1248"/>
      <c r="AN80" s="1250"/>
      <c r="AO80" s="1250"/>
      <c r="AP80" s="1250"/>
      <c r="AQ80" s="1250"/>
      <c r="AR80" s="1250"/>
      <c r="AS80" s="1250"/>
      <c r="AT80" s="1250"/>
      <c r="AU80" s="1250"/>
      <c r="AV80" s="1250"/>
      <c r="AW80" s="1250"/>
      <c r="AX80" s="1250"/>
      <c r="AY80" s="1250"/>
      <c r="AZ80" s="1250"/>
      <c r="BA80" s="1250"/>
      <c r="BB80" s="1249"/>
      <c r="BC80" s="1249"/>
      <c r="BD80" s="1249"/>
      <c r="BE80" s="1249"/>
      <c r="BF80" s="1249"/>
      <c r="BG80" s="1249"/>
      <c r="BH80" s="1249"/>
      <c r="BI80" s="1249"/>
      <c r="BJ80" s="1249"/>
      <c r="BK80" s="1249"/>
      <c r="BL80" s="1249"/>
      <c r="BM80" s="1249"/>
      <c r="BN80" s="1249"/>
      <c r="BO80" s="1249"/>
      <c r="BP80" s="1246"/>
      <c r="BQ80" s="1246"/>
      <c r="BR80" s="1246"/>
      <c r="BS80" s="1246"/>
      <c r="BT80" s="1246"/>
      <c r="BU80" s="1246"/>
      <c r="BV80" s="1246"/>
      <c r="BW80" s="1246"/>
      <c r="BX80" s="1246"/>
      <c r="BY80" s="1246"/>
      <c r="BZ80" s="1246"/>
      <c r="CA80" s="1246"/>
      <c r="CB80" s="1246"/>
      <c r="CC80" s="1246"/>
      <c r="CD80" s="1246"/>
      <c r="CE80" s="1246"/>
      <c r="CF80" s="1246"/>
      <c r="CG80" s="1246"/>
      <c r="CH80" s="1246"/>
      <c r="CI80" s="1246"/>
      <c r="CJ80" s="1246"/>
      <c r="CK80" s="1246"/>
      <c r="CL80" s="1246"/>
      <c r="CM80" s="1246"/>
      <c r="CN80" s="1246"/>
      <c r="CO80" s="1246"/>
      <c r="CP80" s="1246"/>
      <c r="CQ80" s="1246"/>
      <c r="CR80" s="1246"/>
      <c r="CS80" s="1246"/>
      <c r="CT80" s="1246"/>
      <c r="CU80" s="1246"/>
      <c r="CV80" s="1246"/>
      <c r="CW80" s="1246"/>
      <c r="CX80" s="1246"/>
      <c r="CY80" s="1246"/>
      <c r="CZ80" s="1246"/>
      <c r="DA80" s="1246"/>
      <c r="DB80" s="1246"/>
      <c r="DC80" s="1246"/>
    </row>
    <row r="81" spans="2:109" ht="13.2" x14ac:dyDescent="0.2">
      <c r="B81" s="369"/>
    </row>
    <row r="82" spans="2:109" ht="16.2" x14ac:dyDescent="0.2">
      <c r="B82" s="369"/>
      <c r="K82" s="396"/>
      <c r="L82" s="396"/>
      <c r="M82" s="396"/>
      <c r="N82" s="396"/>
      <c r="AQ82" s="396"/>
      <c r="AR82" s="396"/>
      <c r="AS82" s="396"/>
      <c r="AT82" s="396"/>
      <c r="BC82" s="396"/>
      <c r="BD82" s="396"/>
      <c r="BE82" s="396"/>
      <c r="BF82" s="396"/>
      <c r="BO82" s="396"/>
      <c r="BP82" s="396"/>
      <c r="BQ82" s="396"/>
      <c r="BR82" s="396"/>
      <c r="CA82" s="396"/>
      <c r="CB82" s="396"/>
      <c r="CC82" s="396"/>
      <c r="CD82" s="396"/>
      <c r="CM82" s="396"/>
      <c r="CN82" s="396"/>
      <c r="CO82" s="396"/>
      <c r="CP82" s="396"/>
      <c r="CY82" s="396"/>
      <c r="CZ82" s="396"/>
      <c r="DA82" s="396"/>
      <c r="DB82" s="396"/>
      <c r="DC82" s="396"/>
    </row>
    <row r="83" spans="2:109" ht="13.2" x14ac:dyDescent="0.2">
      <c r="B83" s="371"/>
      <c r="C83" s="372"/>
      <c r="D83" s="372"/>
      <c r="E83" s="372"/>
      <c r="F83" s="372"/>
      <c r="G83" s="372"/>
      <c r="H83" s="372"/>
      <c r="I83" s="372"/>
      <c r="J83" s="372"/>
      <c r="K83" s="372"/>
      <c r="L83" s="372"/>
      <c r="M83" s="372"/>
      <c r="N83" s="372"/>
      <c r="O83" s="372"/>
      <c r="P83" s="372"/>
      <c r="Q83" s="372"/>
      <c r="R83" s="372"/>
      <c r="S83" s="372"/>
      <c r="T83" s="372"/>
      <c r="U83" s="372"/>
      <c r="V83" s="372"/>
      <c r="W83" s="372"/>
      <c r="X83" s="372"/>
      <c r="Y83" s="372"/>
      <c r="Z83" s="372"/>
      <c r="AA83" s="372"/>
      <c r="AB83" s="372"/>
      <c r="AC83" s="372"/>
      <c r="AD83" s="372"/>
      <c r="AE83" s="372"/>
      <c r="AF83" s="372"/>
      <c r="AG83" s="372"/>
      <c r="AH83" s="372"/>
      <c r="AI83" s="372"/>
      <c r="AJ83" s="372"/>
      <c r="AK83" s="372"/>
      <c r="AL83" s="372"/>
      <c r="AM83" s="372"/>
      <c r="AN83" s="372"/>
      <c r="AO83" s="372"/>
      <c r="AP83" s="372"/>
      <c r="AQ83" s="372"/>
      <c r="AR83" s="372"/>
      <c r="AS83" s="372"/>
      <c r="AT83" s="372"/>
      <c r="AU83" s="372"/>
      <c r="AV83" s="372"/>
      <c r="AW83" s="372"/>
      <c r="AX83" s="372"/>
      <c r="AY83" s="372"/>
      <c r="AZ83" s="372"/>
      <c r="BA83" s="372"/>
      <c r="BB83" s="372"/>
      <c r="BC83" s="372"/>
      <c r="BD83" s="372"/>
      <c r="BE83" s="372"/>
      <c r="BF83" s="372"/>
      <c r="BG83" s="372"/>
      <c r="BH83" s="372"/>
      <c r="BI83" s="372"/>
      <c r="BJ83" s="372"/>
      <c r="BK83" s="372"/>
      <c r="BL83" s="372"/>
      <c r="BM83" s="372"/>
      <c r="BN83" s="372"/>
      <c r="BO83" s="372"/>
      <c r="BP83" s="372"/>
      <c r="BQ83" s="372"/>
      <c r="BR83" s="372"/>
      <c r="BS83" s="372"/>
      <c r="BT83" s="372"/>
      <c r="BU83" s="372"/>
      <c r="BV83" s="372"/>
      <c r="BW83" s="372"/>
      <c r="BX83" s="372"/>
      <c r="BY83" s="372"/>
      <c r="BZ83" s="372"/>
      <c r="CA83" s="372"/>
      <c r="CB83" s="372"/>
      <c r="CC83" s="372"/>
      <c r="CD83" s="372"/>
      <c r="CE83" s="372"/>
      <c r="CF83" s="372"/>
      <c r="CG83" s="372"/>
      <c r="CH83" s="372"/>
      <c r="CI83" s="372"/>
      <c r="CJ83" s="372"/>
      <c r="CK83" s="372"/>
      <c r="CL83" s="372"/>
      <c r="CM83" s="372"/>
      <c r="CN83" s="372"/>
      <c r="CO83" s="372"/>
      <c r="CP83" s="372"/>
      <c r="CQ83" s="372"/>
      <c r="CR83" s="372"/>
      <c r="CS83" s="372"/>
      <c r="CT83" s="372"/>
      <c r="CU83" s="372"/>
      <c r="CV83" s="372"/>
      <c r="CW83" s="372"/>
      <c r="CX83" s="372"/>
      <c r="CY83" s="372"/>
      <c r="CZ83" s="372"/>
      <c r="DA83" s="372"/>
      <c r="DB83" s="372"/>
      <c r="DC83" s="372"/>
      <c r="DD83" s="373"/>
    </row>
    <row r="84" spans="2:109" ht="13.2" x14ac:dyDescent="0.2">
      <c r="DD84" s="363"/>
      <c r="DE84" s="363"/>
    </row>
    <row r="85" spans="2:109" ht="13.2" x14ac:dyDescent="0.2">
      <c r="DD85" s="363"/>
      <c r="DE85" s="363"/>
    </row>
  </sheetData>
  <sheetProtection algorithmName="SHA-512" hashValue="Js7gYXCmaegoXN1Cqz1LE+r8/7jzFlyoxktAfidxEtCXl/Ln1z7t0/1YrKA9crN3EPxKM9iQtH/aMUcZQnSnYA==" saltValue="ZbUm2eYSiA5tyqnBfM/wcA=="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headerFooter alignWithMargins="0">
    <oddFooter>&amp;C&amp;P/&amp;N</oddFooter>
  </headerFooter>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5" zoomScaleNormal="75" zoomScaleSheetLayoutView="70" workbookViewId="0">
      <selection activeCell="AN65" sqref="AN65:DC69"/>
    </sheetView>
  </sheetViews>
  <sheetFormatPr defaultColWidth="0" defaultRowHeight="13.5" customHeight="1" zeroHeight="1" x14ac:dyDescent="0.2"/>
  <cols>
    <col min="1" max="34" width="2.44140625" style="251" customWidth="1"/>
    <col min="35" max="122" width="2.44140625" style="250" customWidth="1"/>
    <col min="123" max="16384" width="2.44140625" style="250" hidden="1"/>
  </cols>
  <sheetData>
    <row r="1" spans="1:34" ht="13.5" customHeight="1" x14ac:dyDescent="0.2">
      <c r="A1" s="250"/>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row>
    <row r="2" spans="1:34" ht="13.2" x14ac:dyDescent="0.2">
      <c r="S2" s="250"/>
      <c r="AH2" s="250"/>
    </row>
    <row r="3" spans="1:34" ht="13.2" x14ac:dyDescent="0.2">
      <c r="C3" s="250"/>
      <c r="D3" s="250"/>
      <c r="E3" s="250"/>
      <c r="F3" s="250"/>
      <c r="G3" s="250"/>
      <c r="H3" s="250"/>
      <c r="I3" s="250"/>
      <c r="J3" s="250"/>
      <c r="K3" s="250"/>
      <c r="L3" s="250"/>
      <c r="M3" s="250"/>
      <c r="N3" s="250"/>
      <c r="O3" s="250"/>
      <c r="P3" s="250"/>
      <c r="Q3" s="250"/>
      <c r="R3" s="250"/>
      <c r="S3" s="250"/>
      <c r="U3" s="250"/>
      <c r="V3" s="250"/>
      <c r="W3" s="250"/>
      <c r="X3" s="250"/>
      <c r="Y3" s="250"/>
      <c r="Z3" s="250"/>
      <c r="AA3" s="250"/>
      <c r="AB3" s="250"/>
      <c r="AC3" s="250"/>
      <c r="AD3" s="250"/>
      <c r="AE3" s="250"/>
      <c r="AF3" s="250"/>
      <c r="AG3" s="250"/>
      <c r="AH3" s="250"/>
    </row>
    <row r="4" spans="1:34" ht="13.2" x14ac:dyDescent="0.2"/>
    <row r="5" spans="1:34" ht="13.2" x14ac:dyDescent="0.2"/>
    <row r="6" spans="1:34" ht="13.2" x14ac:dyDescent="0.2"/>
    <row r="7" spans="1:34" ht="13.2" x14ac:dyDescent="0.2"/>
    <row r="8" spans="1:34" ht="13.2" x14ac:dyDescent="0.2"/>
    <row r="9" spans="1:34" ht="13.2" x14ac:dyDescent="0.2">
      <c r="AH9" s="250"/>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0"/>
    </row>
    <row r="18" spans="12:34" ht="13.2" x14ac:dyDescent="0.2"/>
    <row r="19" spans="12:34" ht="13.2" x14ac:dyDescent="0.2"/>
    <row r="20" spans="12:34" ht="13.2" x14ac:dyDescent="0.2">
      <c r="AH20" s="250"/>
    </row>
    <row r="21" spans="12:34" ht="13.2" x14ac:dyDescent="0.2">
      <c r="AH21" s="250"/>
    </row>
    <row r="22" spans="12:34" ht="13.2" x14ac:dyDescent="0.2"/>
    <row r="23" spans="12:34" ht="13.2" x14ac:dyDescent="0.2"/>
    <row r="24" spans="12:34" ht="13.2" x14ac:dyDescent="0.2">
      <c r="Q24" s="250"/>
    </row>
    <row r="25" spans="12:34" ht="13.2" x14ac:dyDescent="0.2"/>
    <row r="26" spans="12:34" ht="13.2" x14ac:dyDescent="0.2"/>
    <row r="27" spans="12:34" ht="13.2" x14ac:dyDescent="0.2"/>
    <row r="28" spans="12:34" ht="13.2" x14ac:dyDescent="0.2">
      <c r="O28" s="250"/>
      <c r="T28" s="250"/>
      <c r="AH28" s="250"/>
    </row>
    <row r="29" spans="12:34" ht="13.2" x14ac:dyDescent="0.2"/>
    <row r="30" spans="12:34" ht="13.2" x14ac:dyDescent="0.2"/>
    <row r="31" spans="12:34" ht="13.2" x14ac:dyDescent="0.2">
      <c r="Q31" s="250"/>
    </row>
    <row r="32" spans="12:34" ht="13.2" x14ac:dyDescent="0.2">
      <c r="L32" s="250"/>
    </row>
    <row r="33" spans="2:34" ht="13.2" x14ac:dyDescent="0.2">
      <c r="C33" s="250"/>
      <c r="E33" s="250"/>
      <c r="G33" s="250"/>
      <c r="I33" s="250"/>
      <c r="X33" s="250"/>
    </row>
    <row r="34" spans="2:34" ht="13.2" x14ac:dyDescent="0.2">
      <c r="B34" s="250"/>
      <c r="P34" s="250"/>
      <c r="R34" s="250"/>
      <c r="T34" s="250"/>
    </row>
    <row r="35" spans="2:34" ht="13.2" x14ac:dyDescent="0.2">
      <c r="D35" s="250"/>
      <c r="W35" s="250"/>
      <c r="AC35" s="250"/>
      <c r="AD35" s="250"/>
      <c r="AE35" s="250"/>
      <c r="AF35" s="250"/>
      <c r="AG35" s="250"/>
      <c r="AH35" s="250"/>
    </row>
    <row r="36" spans="2:34" ht="13.2" x14ac:dyDescent="0.2">
      <c r="H36" s="250"/>
      <c r="J36" s="250"/>
      <c r="K36" s="250"/>
      <c r="M36" s="250"/>
      <c r="Y36" s="250"/>
      <c r="Z36" s="250"/>
      <c r="AA36" s="250"/>
      <c r="AB36" s="250"/>
      <c r="AC36" s="250"/>
      <c r="AD36" s="250"/>
      <c r="AE36" s="250"/>
      <c r="AF36" s="250"/>
      <c r="AG36" s="250"/>
      <c r="AH36" s="250"/>
    </row>
    <row r="37" spans="2:34" ht="13.2" x14ac:dyDescent="0.2">
      <c r="AH37" s="250"/>
    </row>
    <row r="38" spans="2:34" ht="13.2" x14ac:dyDescent="0.2">
      <c r="AG38" s="250"/>
      <c r="AH38" s="250"/>
    </row>
    <row r="39" spans="2:34" ht="13.2" x14ac:dyDescent="0.2"/>
    <row r="40" spans="2:34" ht="13.2" x14ac:dyDescent="0.2">
      <c r="X40" s="250"/>
    </row>
    <row r="41" spans="2:34" ht="13.2" x14ac:dyDescent="0.2">
      <c r="R41" s="250"/>
    </row>
    <row r="42" spans="2:34" ht="13.2" x14ac:dyDescent="0.2">
      <c r="W42" s="250"/>
    </row>
    <row r="43" spans="2:34" ht="13.2" x14ac:dyDescent="0.2">
      <c r="Y43" s="250"/>
      <c r="Z43" s="250"/>
      <c r="AA43" s="250"/>
      <c r="AB43" s="250"/>
      <c r="AC43" s="250"/>
      <c r="AD43" s="250"/>
      <c r="AE43" s="250"/>
      <c r="AF43" s="250"/>
      <c r="AG43" s="250"/>
      <c r="AH43" s="250"/>
    </row>
    <row r="44" spans="2:34" ht="13.2" x14ac:dyDescent="0.2">
      <c r="AH44" s="250"/>
    </row>
    <row r="45" spans="2:34" ht="13.2" x14ac:dyDescent="0.2">
      <c r="X45" s="250"/>
    </row>
    <row r="46" spans="2:34" ht="13.2" x14ac:dyDescent="0.2"/>
    <row r="47" spans="2:34" ht="13.2" x14ac:dyDescent="0.2"/>
    <row r="48" spans="2:34" ht="13.2" x14ac:dyDescent="0.2">
      <c r="W48" s="250"/>
      <c r="Y48" s="250"/>
      <c r="Z48" s="250"/>
      <c r="AA48" s="250"/>
      <c r="AB48" s="250"/>
      <c r="AC48" s="250"/>
      <c r="AD48" s="250"/>
      <c r="AE48" s="250"/>
      <c r="AF48" s="250"/>
      <c r="AG48" s="250"/>
      <c r="AH48" s="250"/>
    </row>
    <row r="49" spans="28:34" ht="13.2" x14ac:dyDescent="0.2"/>
    <row r="50" spans="28:34" ht="13.2" x14ac:dyDescent="0.2">
      <c r="AE50" s="250"/>
      <c r="AF50" s="250"/>
      <c r="AG50" s="250"/>
      <c r="AH50" s="250"/>
    </row>
    <row r="51" spans="28:34" ht="13.2" x14ac:dyDescent="0.2">
      <c r="AC51" s="250"/>
      <c r="AD51" s="250"/>
      <c r="AE51" s="250"/>
      <c r="AF51" s="250"/>
      <c r="AG51" s="250"/>
      <c r="AH51" s="250"/>
    </row>
    <row r="52" spans="28:34" ht="13.2" x14ac:dyDescent="0.2"/>
    <row r="53" spans="28:34" ht="13.2" x14ac:dyDescent="0.2">
      <c r="AF53" s="250"/>
      <c r="AG53" s="250"/>
      <c r="AH53" s="250"/>
    </row>
    <row r="54" spans="28:34" ht="13.2" x14ac:dyDescent="0.2">
      <c r="AH54" s="250"/>
    </row>
    <row r="55" spans="28:34" ht="13.2" x14ac:dyDescent="0.2"/>
    <row r="56" spans="28:34" ht="13.2" x14ac:dyDescent="0.2">
      <c r="AB56" s="250"/>
      <c r="AC56" s="250"/>
      <c r="AD56" s="250"/>
      <c r="AE56" s="250"/>
      <c r="AF56" s="250"/>
      <c r="AG56" s="250"/>
      <c r="AH56" s="250"/>
    </row>
    <row r="57" spans="28:34" ht="13.2" x14ac:dyDescent="0.2">
      <c r="AH57" s="250"/>
    </row>
    <row r="58" spans="28:34" ht="13.2" x14ac:dyDescent="0.2">
      <c r="AH58" s="250"/>
    </row>
    <row r="59" spans="28:34" ht="13.2" x14ac:dyDescent="0.2"/>
    <row r="60" spans="28:34" ht="13.2" x14ac:dyDescent="0.2"/>
    <row r="61" spans="28:34" ht="13.2" x14ac:dyDescent="0.2"/>
    <row r="62" spans="28:34" ht="13.2" x14ac:dyDescent="0.2"/>
    <row r="63" spans="28:34" ht="13.2" x14ac:dyDescent="0.2">
      <c r="AH63" s="250"/>
    </row>
    <row r="64" spans="28:34" ht="13.2" x14ac:dyDescent="0.2">
      <c r="AG64" s="250"/>
      <c r="AH64" s="250"/>
    </row>
    <row r="65" spans="28:34" ht="13.2" x14ac:dyDescent="0.2"/>
    <row r="66" spans="28:34" ht="13.2" x14ac:dyDescent="0.2"/>
    <row r="67" spans="28:34" ht="13.2" x14ac:dyDescent="0.2"/>
    <row r="68" spans="28:34" ht="13.2" x14ac:dyDescent="0.2">
      <c r="AB68" s="250"/>
      <c r="AC68" s="250"/>
      <c r="AD68" s="250"/>
      <c r="AE68" s="250"/>
      <c r="AF68" s="250"/>
      <c r="AG68" s="250"/>
      <c r="AH68" s="250"/>
    </row>
    <row r="69" spans="28:34" ht="13.2" x14ac:dyDescent="0.2">
      <c r="AF69" s="250"/>
      <c r="AG69" s="250"/>
      <c r="AH69" s="250"/>
    </row>
    <row r="70" spans="28:34" ht="13.2" x14ac:dyDescent="0.2"/>
    <row r="71" spans="28:34" ht="13.2" x14ac:dyDescent="0.2"/>
    <row r="72" spans="28:34" ht="13.2" x14ac:dyDescent="0.2"/>
    <row r="73" spans="28:34" ht="13.2" x14ac:dyDescent="0.2"/>
    <row r="74" spans="28:34" ht="13.2" x14ac:dyDescent="0.2"/>
    <row r="75" spans="28:34" ht="13.2" x14ac:dyDescent="0.2">
      <c r="AH75" s="250"/>
    </row>
    <row r="76" spans="28:34" ht="13.2" x14ac:dyDescent="0.2">
      <c r="AF76" s="250"/>
      <c r="AG76" s="250"/>
      <c r="AH76" s="250"/>
    </row>
    <row r="77" spans="28:34" ht="13.2" x14ac:dyDescent="0.2">
      <c r="AG77" s="250"/>
      <c r="AH77" s="250"/>
    </row>
    <row r="78" spans="28:34" ht="13.2" x14ac:dyDescent="0.2"/>
    <row r="79" spans="28:34" ht="13.2" x14ac:dyDescent="0.2"/>
    <row r="80" spans="28:34" ht="13.2" x14ac:dyDescent="0.2"/>
    <row r="81" spans="25:34" ht="13.2" x14ac:dyDescent="0.2"/>
    <row r="82" spans="25:34" ht="13.2" x14ac:dyDescent="0.2">
      <c r="Y82" s="250"/>
    </row>
    <row r="83" spans="25:34" ht="13.2" x14ac:dyDescent="0.2">
      <c r="Y83" s="250"/>
      <c r="Z83" s="250"/>
      <c r="AA83" s="250"/>
      <c r="AB83" s="250"/>
      <c r="AC83" s="250"/>
      <c r="AD83" s="250"/>
      <c r="AE83" s="250"/>
      <c r="AF83" s="250"/>
      <c r="AG83" s="250"/>
      <c r="AH83" s="250"/>
    </row>
    <row r="84" spans="25:34" ht="13.2" x14ac:dyDescent="0.2"/>
    <row r="85" spans="25:34" ht="13.2" x14ac:dyDescent="0.2"/>
    <row r="86" spans="25:34" ht="13.2" x14ac:dyDescent="0.2"/>
    <row r="87" spans="25:34" ht="13.2" x14ac:dyDescent="0.2"/>
    <row r="88" spans="25:34" ht="13.2" x14ac:dyDescent="0.2">
      <c r="AH88" s="250"/>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0"/>
      <c r="AG94" s="250"/>
      <c r="AH94" s="250"/>
    </row>
    <row r="95" spans="25:34" ht="13.5" customHeight="1" x14ac:dyDescent="0.2">
      <c r="AH95" s="250"/>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0"/>
    </row>
    <row r="102" spans="33:34" ht="13.5" customHeight="1" x14ac:dyDescent="0.2"/>
    <row r="103" spans="33:34" ht="13.5" customHeight="1" x14ac:dyDescent="0.2"/>
    <row r="104" spans="33:34" ht="13.5" customHeight="1" x14ac:dyDescent="0.2">
      <c r="AG104" s="250"/>
      <c r="AH104" s="250"/>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0"/>
    </row>
    <row r="117" spans="34:122" ht="13.5" customHeight="1" x14ac:dyDescent="0.2"/>
    <row r="118" spans="34:122" ht="13.5" customHeight="1" x14ac:dyDescent="0.2"/>
    <row r="119" spans="34:122" ht="13.5" customHeight="1" x14ac:dyDescent="0.2"/>
    <row r="120" spans="34:122" ht="13.5" customHeight="1" x14ac:dyDescent="0.2">
      <c r="AH120" s="250"/>
    </row>
    <row r="121" spans="34:122" ht="13.5" customHeight="1" x14ac:dyDescent="0.2">
      <c r="AH121" s="250"/>
    </row>
    <row r="122" spans="34:122" ht="13.5" customHeight="1" x14ac:dyDescent="0.2"/>
    <row r="123" spans="34:122" ht="13.5" customHeight="1" x14ac:dyDescent="0.2"/>
    <row r="124" spans="34:122" ht="13.5" customHeight="1" x14ac:dyDescent="0.2"/>
    <row r="125" spans="34:122" ht="13.5" customHeight="1" x14ac:dyDescent="0.2">
      <c r="DR125" s="250" t="s">
        <v>500</v>
      </c>
    </row>
  </sheetData>
  <sheetProtection algorithmName="SHA-512" hashValue="kyawuZdQeg39HGCZmFIWsN0mJ+IjoVfqi6h45mMvTih+S19HCzOHaUfDgwHQc5BlSNo3owgJnnrupHmTeHAFvA==" saltValue="GH0Oo1BzfvOD0vWXKOZF+w==" spinCount="100000" sheet="1" objects="1" scenarios="1"/>
  <dataConsolidate/>
  <phoneticPr fontId="2"/>
  <printOptions horizontalCentered="1" verticalCentered="1"/>
  <pageMargins left="0" right="0" top="0.19685039370078741" bottom="0" header="0.39370078740157483" footer="0"/>
  <pageSetup paperSize="9" scale="36" orientation="landscape" verticalDpi="300"/>
  <headerFooter alignWithMargins="0">
    <oddFooter>&amp;C&amp;P/&amp;N</oddFooter>
  </headerFooter>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5" zoomScaleNormal="75" zoomScaleSheetLayoutView="55" workbookViewId="0">
      <selection activeCell="AN65" sqref="AN65:DC69"/>
    </sheetView>
  </sheetViews>
  <sheetFormatPr defaultColWidth="0" defaultRowHeight="13.5" customHeight="1" zeroHeight="1" x14ac:dyDescent="0.2"/>
  <cols>
    <col min="1" max="34" width="2.44140625" style="251" customWidth="1"/>
    <col min="35" max="122" width="2.44140625" style="250" customWidth="1"/>
    <col min="123" max="16384" width="2.44140625" style="250" hidden="1"/>
  </cols>
  <sheetData>
    <row r="1" spans="2:34" ht="13.5" customHeight="1" x14ac:dyDescent="0.2">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row>
    <row r="2" spans="2:34" ht="13.2" x14ac:dyDescent="0.2">
      <c r="S2" s="250"/>
      <c r="AH2" s="250"/>
    </row>
    <row r="3" spans="2:34" ht="13.2" x14ac:dyDescent="0.2">
      <c r="C3" s="250"/>
      <c r="D3" s="250"/>
      <c r="E3" s="250"/>
      <c r="F3" s="250"/>
      <c r="G3" s="250"/>
      <c r="H3" s="250"/>
      <c r="I3" s="250"/>
      <c r="J3" s="250"/>
      <c r="K3" s="250"/>
      <c r="L3" s="250"/>
      <c r="M3" s="250"/>
      <c r="N3" s="250"/>
      <c r="O3" s="250"/>
      <c r="P3" s="250"/>
      <c r="Q3" s="250"/>
      <c r="R3" s="250"/>
      <c r="S3" s="250"/>
      <c r="U3" s="250"/>
      <c r="V3" s="250"/>
      <c r="W3" s="250"/>
      <c r="X3" s="250"/>
      <c r="Y3" s="250"/>
      <c r="Z3" s="250"/>
      <c r="AA3" s="250"/>
      <c r="AB3" s="250"/>
      <c r="AC3" s="250"/>
      <c r="AD3" s="250"/>
      <c r="AE3" s="250"/>
      <c r="AF3" s="250"/>
      <c r="AG3" s="250"/>
      <c r="AH3" s="250"/>
    </row>
    <row r="4" spans="2:34" ht="13.2" x14ac:dyDescent="0.2"/>
    <row r="5" spans="2:34" ht="13.2" x14ac:dyDescent="0.2"/>
    <row r="6" spans="2:34" ht="13.2" x14ac:dyDescent="0.2"/>
    <row r="7" spans="2:34" ht="13.2" x14ac:dyDescent="0.2"/>
    <row r="8" spans="2:34" ht="13.2" x14ac:dyDescent="0.2"/>
    <row r="9" spans="2:34" ht="13.2" x14ac:dyDescent="0.2">
      <c r="AH9" s="250"/>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0"/>
    </row>
    <row r="18" spans="12:34" ht="13.2" x14ac:dyDescent="0.2"/>
    <row r="19" spans="12:34" ht="13.2" x14ac:dyDescent="0.2"/>
    <row r="20" spans="12:34" ht="13.2" x14ac:dyDescent="0.2">
      <c r="AH20" s="250"/>
    </row>
    <row r="21" spans="12:34" ht="13.2" x14ac:dyDescent="0.2">
      <c r="AH21" s="250"/>
    </row>
    <row r="22" spans="12:34" ht="13.2" x14ac:dyDescent="0.2"/>
    <row r="23" spans="12:34" ht="13.2" x14ac:dyDescent="0.2"/>
    <row r="24" spans="12:34" ht="13.2" x14ac:dyDescent="0.2">
      <c r="Q24" s="250"/>
    </row>
    <row r="25" spans="12:34" ht="13.2" x14ac:dyDescent="0.2"/>
    <row r="26" spans="12:34" ht="13.2" x14ac:dyDescent="0.2"/>
    <row r="27" spans="12:34" ht="13.2" x14ac:dyDescent="0.2"/>
    <row r="28" spans="12:34" ht="13.2" x14ac:dyDescent="0.2">
      <c r="O28" s="250"/>
      <c r="T28" s="250"/>
      <c r="AH28" s="250"/>
    </row>
    <row r="29" spans="12:34" ht="13.2" x14ac:dyDescent="0.2"/>
    <row r="30" spans="12:34" ht="13.2" x14ac:dyDescent="0.2"/>
    <row r="31" spans="12:34" ht="13.2" x14ac:dyDescent="0.2">
      <c r="Q31" s="250"/>
    </row>
    <row r="32" spans="12:34" ht="13.2" x14ac:dyDescent="0.2">
      <c r="L32" s="250"/>
    </row>
    <row r="33" spans="2:34" ht="13.2" x14ac:dyDescent="0.2">
      <c r="C33" s="250"/>
      <c r="E33" s="250"/>
      <c r="G33" s="250"/>
      <c r="I33" s="250"/>
      <c r="X33" s="250"/>
    </row>
    <row r="34" spans="2:34" ht="13.2" x14ac:dyDescent="0.2">
      <c r="B34" s="250"/>
      <c r="P34" s="250"/>
      <c r="R34" s="250"/>
      <c r="T34" s="250"/>
    </row>
    <row r="35" spans="2:34" ht="13.2" x14ac:dyDescent="0.2">
      <c r="D35" s="250"/>
      <c r="W35" s="250"/>
      <c r="AC35" s="250"/>
      <c r="AD35" s="250"/>
      <c r="AE35" s="250"/>
      <c r="AF35" s="250"/>
      <c r="AG35" s="250"/>
      <c r="AH35" s="250"/>
    </row>
    <row r="36" spans="2:34" ht="13.2" x14ac:dyDescent="0.2">
      <c r="H36" s="250"/>
      <c r="J36" s="250"/>
      <c r="K36" s="250"/>
      <c r="M36" s="250"/>
      <c r="Y36" s="250"/>
      <c r="Z36" s="250"/>
      <c r="AA36" s="250"/>
      <c r="AB36" s="250"/>
      <c r="AC36" s="250"/>
      <c r="AD36" s="250"/>
      <c r="AE36" s="250"/>
      <c r="AF36" s="250"/>
      <c r="AG36" s="250"/>
      <c r="AH36" s="250"/>
    </row>
    <row r="37" spans="2:34" ht="13.2" x14ac:dyDescent="0.2">
      <c r="AH37" s="250"/>
    </row>
    <row r="38" spans="2:34" ht="13.2" x14ac:dyDescent="0.2">
      <c r="AG38" s="250"/>
      <c r="AH38" s="250"/>
    </row>
    <row r="39" spans="2:34" ht="13.2" x14ac:dyDescent="0.2"/>
    <row r="40" spans="2:34" ht="13.2" x14ac:dyDescent="0.2">
      <c r="X40" s="250"/>
    </row>
    <row r="41" spans="2:34" ht="13.2" x14ac:dyDescent="0.2">
      <c r="R41" s="250"/>
    </row>
    <row r="42" spans="2:34" ht="13.2" x14ac:dyDescent="0.2">
      <c r="W42" s="250"/>
    </row>
    <row r="43" spans="2:34" ht="13.2" x14ac:dyDescent="0.2">
      <c r="Y43" s="250"/>
      <c r="Z43" s="250"/>
      <c r="AA43" s="250"/>
      <c r="AB43" s="250"/>
      <c r="AC43" s="250"/>
      <c r="AD43" s="250"/>
      <c r="AE43" s="250"/>
      <c r="AF43" s="250"/>
      <c r="AG43" s="250"/>
      <c r="AH43" s="250"/>
    </row>
    <row r="44" spans="2:34" ht="13.2" x14ac:dyDescent="0.2">
      <c r="AH44" s="250"/>
    </row>
    <row r="45" spans="2:34" ht="13.2" x14ac:dyDescent="0.2">
      <c r="X45" s="250"/>
    </row>
    <row r="46" spans="2:34" ht="13.2" x14ac:dyDescent="0.2"/>
    <row r="47" spans="2:34" ht="13.2" x14ac:dyDescent="0.2"/>
    <row r="48" spans="2:34" ht="13.2" x14ac:dyDescent="0.2">
      <c r="W48" s="250"/>
      <c r="Y48" s="250"/>
      <c r="Z48" s="250"/>
      <c r="AA48" s="250"/>
      <c r="AB48" s="250"/>
      <c r="AC48" s="250"/>
      <c r="AD48" s="250"/>
      <c r="AE48" s="250"/>
      <c r="AF48" s="250"/>
      <c r="AG48" s="250"/>
      <c r="AH48" s="250"/>
    </row>
    <row r="49" spans="28:34" ht="13.2" x14ac:dyDescent="0.2"/>
    <row r="50" spans="28:34" ht="13.2" x14ac:dyDescent="0.2">
      <c r="AE50" s="250"/>
      <c r="AF50" s="250"/>
      <c r="AG50" s="250"/>
      <c r="AH50" s="250"/>
    </row>
    <row r="51" spans="28:34" ht="13.2" x14ac:dyDescent="0.2">
      <c r="AC51" s="250"/>
      <c r="AD51" s="250"/>
      <c r="AE51" s="250"/>
      <c r="AF51" s="250"/>
      <c r="AG51" s="250"/>
      <c r="AH51" s="250"/>
    </row>
    <row r="52" spans="28:34" ht="13.2" x14ac:dyDescent="0.2"/>
    <row r="53" spans="28:34" ht="13.2" x14ac:dyDescent="0.2">
      <c r="AF53" s="250"/>
      <c r="AG53" s="250"/>
      <c r="AH53" s="250"/>
    </row>
    <row r="54" spans="28:34" ht="13.2" x14ac:dyDescent="0.2">
      <c r="AH54" s="250"/>
    </row>
    <row r="55" spans="28:34" ht="13.2" x14ac:dyDescent="0.2"/>
    <row r="56" spans="28:34" ht="13.2" x14ac:dyDescent="0.2">
      <c r="AB56" s="250"/>
      <c r="AC56" s="250"/>
      <c r="AD56" s="250"/>
      <c r="AE56" s="250"/>
      <c r="AF56" s="250"/>
      <c r="AG56" s="250"/>
      <c r="AH56" s="250"/>
    </row>
    <row r="57" spans="28:34" ht="13.2" x14ac:dyDescent="0.2">
      <c r="AH57" s="250"/>
    </row>
    <row r="58" spans="28:34" ht="13.2" x14ac:dyDescent="0.2">
      <c r="AH58" s="250"/>
    </row>
    <row r="59" spans="28:34" ht="13.2" x14ac:dyDescent="0.2">
      <c r="AG59" s="250"/>
      <c r="AH59" s="250"/>
    </row>
    <row r="60" spans="28:34" ht="13.2" x14ac:dyDescent="0.2"/>
    <row r="61" spans="28:34" ht="13.2" x14ac:dyDescent="0.2"/>
    <row r="62" spans="28:34" ht="13.2" x14ac:dyDescent="0.2"/>
    <row r="63" spans="28:34" ht="13.2" x14ac:dyDescent="0.2">
      <c r="AH63" s="250"/>
    </row>
    <row r="64" spans="28:34" ht="13.2" x14ac:dyDescent="0.2">
      <c r="AG64" s="250"/>
      <c r="AH64" s="250"/>
    </row>
    <row r="65" spans="28:34" ht="13.2" x14ac:dyDescent="0.2"/>
    <row r="66" spans="28:34" ht="13.2" x14ac:dyDescent="0.2"/>
    <row r="67" spans="28:34" ht="13.2" x14ac:dyDescent="0.2"/>
    <row r="68" spans="28:34" ht="13.2" x14ac:dyDescent="0.2">
      <c r="AB68" s="250"/>
      <c r="AC68" s="250"/>
      <c r="AD68" s="250"/>
      <c r="AE68" s="250"/>
      <c r="AF68" s="250"/>
      <c r="AG68" s="250"/>
      <c r="AH68" s="250"/>
    </row>
    <row r="69" spans="28:34" ht="13.2" x14ac:dyDescent="0.2">
      <c r="AF69" s="250"/>
      <c r="AG69" s="250"/>
      <c r="AH69" s="250"/>
    </row>
    <row r="70" spans="28:34" ht="13.2" x14ac:dyDescent="0.2"/>
    <row r="71" spans="28:34" ht="13.2" x14ac:dyDescent="0.2"/>
    <row r="72" spans="28:34" ht="13.2" x14ac:dyDescent="0.2"/>
    <row r="73" spans="28:34" ht="13.2" x14ac:dyDescent="0.2"/>
    <row r="74" spans="28:34" ht="13.2" x14ac:dyDescent="0.2"/>
    <row r="75" spans="28:34" ht="13.2" x14ac:dyDescent="0.2">
      <c r="AH75" s="250"/>
    </row>
    <row r="76" spans="28:34" ht="13.2" x14ac:dyDescent="0.2">
      <c r="AF76" s="250"/>
      <c r="AG76" s="250"/>
      <c r="AH76" s="250"/>
    </row>
    <row r="77" spans="28:34" ht="13.2" x14ac:dyDescent="0.2">
      <c r="AG77" s="250"/>
      <c r="AH77" s="250"/>
    </row>
    <row r="78" spans="28:34" ht="13.2" x14ac:dyDescent="0.2"/>
    <row r="79" spans="28:34" ht="13.2" x14ac:dyDescent="0.2"/>
    <row r="80" spans="28:34" ht="13.2" x14ac:dyDescent="0.2"/>
    <row r="81" spans="25:34" ht="13.2" x14ac:dyDescent="0.2"/>
    <row r="82" spans="25:34" ht="13.2" x14ac:dyDescent="0.2">
      <c r="Y82" s="250"/>
    </row>
    <row r="83" spans="25:34" ht="13.2" x14ac:dyDescent="0.2">
      <c r="Y83" s="250"/>
      <c r="Z83" s="250"/>
      <c r="AA83" s="250"/>
      <c r="AB83" s="250"/>
      <c r="AC83" s="250"/>
      <c r="AD83" s="250"/>
      <c r="AE83" s="250"/>
      <c r="AF83" s="250"/>
      <c r="AG83" s="250"/>
      <c r="AH83" s="250"/>
    </row>
    <row r="84" spans="25:34" ht="13.2" x14ac:dyDescent="0.2"/>
    <row r="85" spans="25:34" ht="13.2" x14ac:dyDescent="0.2"/>
    <row r="86" spans="25:34" ht="13.2" x14ac:dyDescent="0.2"/>
    <row r="87" spans="25:34" ht="13.2" x14ac:dyDescent="0.2"/>
    <row r="88" spans="25:34" ht="13.2" x14ac:dyDescent="0.2">
      <c r="AH88" s="250"/>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0"/>
      <c r="AG94" s="250"/>
      <c r="AH94" s="250"/>
    </row>
    <row r="95" spans="25:34" ht="13.5" customHeight="1" x14ac:dyDescent="0.2">
      <c r="AH95" s="250"/>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0"/>
    </row>
    <row r="102" spans="33:34" ht="13.5" customHeight="1" x14ac:dyDescent="0.2"/>
    <row r="103" spans="33:34" ht="13.5" customHeight="1" x14ac:dyDescent="0.2"/>
    <row r="104" spans="33:34" ht="13.5" customHeight="1" x14ac:dyDescent="0.2">
      <c r="AG104" s="250"/>
      <c r="AH104" s="250"/>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0"/>
    </row>
    <row r="117" spans="34:122" ht="13.5" customHeight="1" x14ac:dyDescent="0.2"/>
    <row r="118" spans="34:122" ht="13.5" customHeight="1" x14ac:dyDescent="0.2"/>
    <row r="119" spans="34:122" ht="13.5" customHeight="1" x14ac:dyDescent="0.2"/>
    <row r="120" spans="34:122" ht="13.5" customHeight="1" x14ac:dyDescent="0.2">
      <c r="AH120" s="250"/>
    </row>
    <row r="121" spans="34:122" ht="13.5" customHeight="1" x14ac:dyDescent="0.2">
      <c r="AH121" s="250"/>
    </row>
    <row r="122" spans="34:122" ht="13.5" customHeight="1" x14ac:dyDescent="0.2"/>
    <row r="123" spans="34:122" ht="13.5" customHeight="1" x14ac:dyDescent="0.2"/>
    <row r="124" spans="34:122" ht="13.5" customHeight="1" x14ac:dyDescent="0.2"/>
    <row r="125" spans="34:122" ht="13.5" customHeight="1" x14ac:dyDescent="0.2">
      <c r="DR125" s="250" t="s">
        <v>500</v>
      </c>
    </row>
  </sheetData>
  <sheetProtection algorithmName="SHA-512" hashValue="7/SaX4dCOx8+Y+rDCPPsV81RE7xj+6y4XvVqhx5a09YZlAreXYgNrmP7bdK3MlmROBPau8UVJQm0/bbV7sHmvA==" saltValue="V3yb6nArtq29rhXd71pl0A==" spinCount="100000" sheet="1" objects="1" scenarios="1"/>
  <dataConsolidate/>
  <phoneticPr fontId="2"/>
  <printOptions horizontalCentered="1" verticalCentered="1"/>
  <pageMargins left="0" right="0" top="0.19685039370078741" bottom="0" header="0.39370078740157483" footer="0"/>
  <pageSetup paperSize="9" scale="36" orientation="landscape" verticalDpi="300"/>
  <headerFooter alignWithMargins="0">
    <oddFooter>&amp;C&amp;P/&amp;N</oddFooter>
  </headerFooter>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41" customWidth="1"/>
    <col min="2" max="8" width="13.33203125" style="141" customWidth="1"/>
    <col min="9" max="16384" width="11.109375" style="141"/>
  </cols>
  <sheetData>
    <row r="1" spans="1:8" x14ac:dyDescent="0.2">
      <c r="A1" s="135"/>
      <c r="B1" s="136"/>
      <c r="C1" s="137"/>
      <c r="D1" s="138"/>
      <c r="E1" s="139"/>
      <c r="F1" s="139"/>
      <c r="G1" s="139"/>
      <c r="H1" s="140"/>
    </row>
    <row r="2" spans="1:8" x14ac:dyDescent="0.2">
      <c r="A2" s="142"/>
      <c r="B2" s="143"/>
      <c r="C2" s="144"/>
      <c r="D2" s="145" t="s">
        <v>52</v>
      </c>
      <c r="E2" s="146"/>
      <c r="F2" s="147" t="s">
        <v>550</v>
      </c>
      <c r="G2" s="148"/>
      <c r="H2" s="149"/>
    </row>
    <row r="3" spans="1:8" x14ac:dyDescent="0.2">
      <c r="A3" s="145" t="s">
        <v>543</v>
      </c>
      <c r="B3" s="150"/>
      <c r="C3" s="151"/>
      <c r="D3" s="152">
        <v>220933</v>
      </c>
      <c r="E3" s="153"/>
      <c r="F3" s="154">
        <v>267911</v>
      </c>
      <c r="G3" s="155"/>
      <c r="H3" s="156"/>
    </row>
    <row r="4" spans="1:8" x14ac:dyDescent="0.2">
      <c r="A4" s="157"/>
      <c r="B4" s="158"/>
      <c r="C4" s="159"/>
      <c r="D4" s="160">
        <v>93375</v>
      </c>
      <c r="E4" s="161"/>
      <c r="F4" s="162">
        <v>106425</v>
      </c>
      <c r="G4" s="163"/>
      <c r="H4" s="164"/>
    </row>
    <row r="5" spans="1:8" x14ac:dyDescent="0.2">
      <c r="A5" s="145" t="s">
        <v>545</v>
      </c>
      <c r="B5" s="150"/>
      <c r="C5" s="151"/>
      <c r="D5" s="152">
        <v>182209</v>
      </c>
      <c r="E5" s="153"/>
      <c r="F5" s="154">
        <v>228215</v>
      </c>
      <c r="G5" s="155"/>
      <c r="H5" s="156"/>
    </row>
    <row r="6" spans="1:8" x14ac:dyDescent="0.2">
      <c r="A6" s="157"/>
      <c r="B6" s="158"/>
      <c r="C6" s="159"/>
      <c r="D6" s="160">
        <v>42310</v>
      </c>
      <c r="E6" s="161"/>
      <c r="F6" s="162">
        <v>117571</v>
      </c>
      <c r="G6" s="163"/>
      <c r="H6" s="164"/>
    </row>
    <row r="7" spans="1:8" x14ac:dyDescent="0.2">
      <c r="A7" s="145" t="s">
        <v>546</v>
      </c>
      <c r="B7" s="150"/>
      <c r="C7" s="151"/>
      <c r="D7" s="152">
        <v>128955</v>
      </c>
      <c r="E7" s="153"/>
      <c r="F7" s="154">
        <v>264232</v>
      </c>
      <c r="G7" s="155"/>
      <c r="H7" s="156"/>
    </row>
    <row r="8" spans="1:8" x14ac:dyDescent="0.2">
      <c r="A8" s="157"/>
      <c r="B8" s="158"/>
      <c r="C8" s="159"/>
      <c r="D8" s="160">
        <v>46573</v>
      </c>
      <c r="E8" s="161"/>
      <c r="F8" s="162">
        <v>133959</v>
      </c>
      <c r="G8" s="163"/>
      <c r="H8" s="164"/>
    </row>
    <row r="9" spans="1:8" x14ac:dyDescent="0.2">
      <c r="A9" s="145" t="s">
        <v>547</v>
      </c>
      <c r="B9" s="150"/>
      <c r="C9" s="151"/>
      <c r="D9" s="152">
        <v>125976</v>
      </c>
      <c r="E9" s="153"/>
      <c r="F9" s="154">
        <v>263613</v>
      </c>
      <c r="G9" s="155"/>
      <c r="H9" s="156"/>
    </row>
    <row r="10" spans="1:8" x14ac:dyDescent="0.2">
      <c r="A10" s="157"/>
      <c r="B10" s="158"/>
      <c r="C10" s="159"/>
      <c r="D10" s="160">
        <v>62397</v>
      </c>
      <c r="E10" s="161"/>
      <c r="F10" s="162">
        <v>128823</v>
      </c>
      <c r="G10" s="163"/>
      <c r="H10" s="164"/>
    </row>
    <row r="11" spans="1:8" x14ac:dyDescent="0.2">
      <c r="A11" s="145" t="s">
        <v>548</v>
      </c>
      <c r="B11" s="150"/>
      <c r="C11" s="151"/>
      <c r="D11" s="152">
        <v>130605</v>
      </c>
      <c r="E11" s="153"/>
      <c r="F11" s="154">
        <v>330026</v>
      </c>
      <c r="G11" s="155"/>
      <c r="H11" s="156"/>
    </row>
    <row r="12" spans="1:8" x14ac:dyDescent="0.2">
      <c r="A12" s="157"/>
      <c r="B12" s="158"/>
      <c r="C12" s="165"/>
      <c r="D12" s="160">
        <v>80653</v>
      </c>
      <c r="E12" s="161"/>
      <c r="F12" s="162">
        <v>141075</v>
      </c>
      <c r="G12" s="163"/>
      <c r="H12" s="164"/>
    </row>
    <row r="13" spans="1:8" x14ac:dyDescent="0.2">
      <c r="A13" s="145"/>
      <c r="B13" s="150"/>
      <c r="C13" s="166"/>
      <c r="D13" s="167">
        <v>157736</v>
      </c>
      <c r="E13" s="168"/>
      <c r="F13" s="169">
        <v>270799</v>
      </c>
      <c r="G13" s="170"/>
      <c r="H13" s="156"/>
    </row>
    <row r="14" spans="1:8" x14ac:dyDescent="0.2">
      <c r="A14" s="157"/>
      <c r="B14" s="158"/>
      <c r="C14" s="159"/>
      <c r="D14" s="160">
        <v>65062</v>
      </c>
      <c r="E14" s="161"/>
      <c r="F14" s="162">
        <v>125571</v>
      </c>
      <c r="G14" s="163"/>
      <c r="H14" s="164"/>
    </row>
    <row r="17" spans="1:11" x14ac:dyDescent="0.2">
      <c r="A17" s="141" t="s">
        <v>53</v>
      </c>
    </row>
    <row r="18" spans="1:11" x14ac:dyDescent="0.2">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2">
      <c r="A19" s="171" t="s">
        <v>54</v>
      </c>
      <c r="B19" s="171">
        <f>ROUND(VALUE(SUBSTITUTE(実質収支比率等に係る経年分析!F$48,"▲","-")),2)</f>
        <v>6.53</v>
      </c>
      <c r="C19" s="171">
        <f>ROUND(VALUE(SUBSTITUTE(実質収支比率等に係る経年分析!G$48,"▲","-")),2)</f>
        <v>5.31</v>
      </c>
      <c r="D19" s="171">
        <f>ROUND(VALUE(SUBSTITUTE(実質収支比率等に係る経年分析!H$48,"▲","-")),2)</f>
        <v>5.19</v>
      </c>
      <c r="E19" s="171">
        <f>ROUND(VALUE(SUBSTITUTE(実質収支比率等に係る経年分析!I$48,"▲","-")),2)</f>
        <v>5.53</v>
      </c>
      <c r="F19" s="171">
        <f>ROUND(VALUE(SUBSTITUTE(実質収支比率等に係る経年分析!J$48,"▲","-")),2)</f>
        <v>5.14</v>
      </c>
    </row>
    <row r="20" spans="1:11" x14ac:dyDescent="0.2">
      <c r="A20" s="171" t="s">
        <v>55</v>
      </c>
      <c r="B20" s="171">
        <f>ROUND(VALUE(SUBSTITUTE(実質収支比率等に係る経年分析!F$47,"▲","-")),2)</f>
        <v>30.37</v>
      </c>
      <c r="C20" s="171">
        <f>ROUND(VALUE(SUBSTITUTE(実質収支比率等に係る経年分析!G$47,"▲","-")),2)</f>
        <v>38.979999999999997</v>
      </c>
      <c r="D20" s="171">
        <f>ROUND(VALUE(SUBSTITUTE(実質収支比率等に係る経年分析!H$47,"▲","-")),2)</f>
        <v>30.58</v>
      </c>
      <c r="E20" s="171">
        <f>ROUND(VALUE(SUBSTITUTE(実質収支比率等に係る経年分析!I$47,"▲","-")),2)</f>
        <v>14.76</v>
      </c>
      <c r="F20" s="171">
        <f>ROUND(VALUE(SUBSTITUTE(実質収支比率等に係る経年分析!J$47,"▲","-")),2)</f>
        <v>32.6</v>
      </c>
    </row>
    <row r="21" spans="1:11" x14ac:dyDescent="0.2">
      <c r="A21" s="171" t="s">
        <v>56</v>
      </c>
      <c r="B21" s="171">
        <f>IF(ISNUMBER(VALUE(SUBSTITUTE(実質収支比率等に係る経年分析!F$49,"▲","-"))),ROUND(VALUE(SUBSTITUTE(実質収支比率等に係る経年分析!F$49,"▲","-")),2),NA())</f>
        <v>-2.78</v>
      </c>
      <c r="C21" s="171">
        <f>IF(ISNUMBER(VALUE(SUBSTITUTE(実質収支比率等に係る経年分析!G$49,"▲","-"))),ROUND(VALUE(SUBSTITUTE(実質収支比率等に係る経年分析!G$49,"▲","-")),2),NA())</f>
        <v>7.86</v>
      </c>
      <c r="D21" s="171">
        <f>IF(ISNUMBER(VALUE(SUBSTITUTE(実質収支比率等に係る経年分析!H$49,"▲","-"))),ROUND(VALUE(SUBSTITUTE(実質収支比率等に係る経年分析!H$49,"▲","-")),2),NA())</f>
        <v>-6.55</v>
      </c>
      <c r="E21" s="171">
        <f>IF(ISNUMBER(VALUE(SUBSTITUTE(実質収支比率等に係る経年分析!I$49,"▲","-"))),ROUND(VALUE(SUBSTITUTE(実質収支比率等に係る経年分析!I$49,"▲","-")),2),NA())</f>
        <v>-12.98</v>
      </c>
      <c r="F21" s="171">
        <f>IF(ISNUMBER(VALUE(SUBSTITUTE(実質収支比率等に係る経年分析!J$49,"▲","-"))),ROUND(VALUE(SUBSTITUTE(実質収支比率等に係る経年分析!J$49,"▲","-")),2),NA())</f>
        <v>19.079999999999998</v>
      </c>
    </row>
    <row r="24" spans="1:11" x14ac:dyDescent="0.2">
      <c r="A24" s="141" t="s">
        <v>57</v>
      </c>
    </row>
    <row r="25" spans="1:11" x14ac:dyDescent="0.2">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2">
      <c r="A26" s="172"/>
      <c r="B26" s="172" t="s">
        <v>58</v>
      </c>
      <c r="C26" s="172" t="s">
        <v>59</v>
      </c>
      <c r="D26" s="172" t="s">
        <v>58</v>
      </c>
      <c r="E26" s="172" t="s">
        <v>59</v>
      </c>
      <c r="F26" s="172" t="s">
        <v>58</v>
      </c>
      <c r="G26" s="172" t="s">
        <v>59</v>
      </c>
      <c r="H26" s="172" t="s">
        <v>58</v>
      </c>
      <c r="I26" s="172" t="s">
        <v>59</v>
      </c>
      <c r="J26" s="172" t="s">
        <v>58</v>
      </c>
      <c r="K26" s="172" t="s">
        <v>59</v>
      </c>
    </row>
    <row r="27" spans="1:11" x14ac:dyDescent="0.2">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0</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0</v>
      </c>
      <c r="F27" s="172" t="e">
        <f>IF(ROUND(VALUE(SUBSTITUTE(連結実質赤字比率に係る赤字・黒字の構成分析!H$43,"▲", "-")), 2) &lt; 0, ABS(ROUND(VALUE(SUBSTITUTE(連結実質赤字比率に係る赤字・黒字の構成分析!H$43,"▲", "-")), 2)), NA())</f>
        <v>#N/A</v>
      </c>
      <c r="G27" s="172">
        <f>IF(ROUND(VALUE(SUBSTITUTE(連結実質赤字比率に係る赤字・黒字の構成分析!H$43,"▲", "-")), 2) &gt;= 0, ABS(ROUND(VALUE(SUBSTITUTE(連結実質赤字比率に係る赤字・黒字の構成分析!H$43,"▲", "-")), 2)), NA())</f>
        <v>0</v>
      </c>
      <c r="H27" s="172" t="e">
        <f>IF(ROUND(VALUE(SUBSTITUTE(連結実質赤字比率に係る赤字・黒字の構成分析!I$43,"▲", "-")), 2) &lt; 0, ABS(ROUND(VALUE(SUBSTITUTE(連結実質赤字比率に係る赤字・黒字の構成分析!I$43,"▲", "-")), 2)), NA())</f>
        <v>#N/A</v>
      </c>
      <c r="I27" s="172">
        <f>IF(ROUND(VALUE(SUBSTITUTE(連結実質赤字比率に係る赤字・黒字の構成分析!I$43,"▲", "-")), 2) &gt;= 0, ABS(ROUND(VALUE(SUBSTITUTE(連結実質赤字比率に係る赤字・黒字の構成分析!I$43,"▲", "-")), 2)), NA())</f>
        <v>0</v>
      </c>
      <c r="J27" s="172" t="e">
        <f>IF(ROUND(VALUE(SUBSTITUTE(連結実質赤字比率に係る赤字・黒字の構成分析!J$43,"▲", "-")), 2) &lt; 0, ABS(ROUND(VALUE(SUBSTITUTE(連結実質赤字比率に係る赤字・黒字の構成分析!J$43,"▲", "-")), 2)), NA())</f>
        <v>#N/A</v>
      </c>
      <c r="K27" s="172">
        <f>IF(ROUND(VALUE(SUBSTITUTE(連結実質赤字比率に係る赤字・黒字の構成分析!J$43,"▲", "-")), 2) &gt;= 0, ABS(ROUND(VALUE(SUBSTITUTE(連結実質赤字比率に係る赤字・黒字の構成分析!J$43,"▲", "-")), 2)), NA())</f>
        <v>0</v>
      </c>
    </row>
    <row r="28" spans="1:11" x14ac:dyDescent="0.2">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2">
      <c r="A29" s="172" t="str">
        <f>IF(連結実質赤字比率に係る赤字・黒字の構成分析!C$41="",NA(),連結実質赤字比率に係る赤字・黒字の構成分析!C$41)</f>
        <v>公共下水道特別会計</v>
      </c>
      <c r="B29" s="172" t="e">
        <f>IF(ROUND(VALUE(SUBSTITUTE(連結実質赤字比率に係る赤字・黒字の構成分析!F$41,"▲", "-")), 2) &lt; 0, ABS(ROUND(VALUE(SUBSTITUTE(連結実質赤字比率に係る赤字・黒字の構成分析!F$41,"▲", "-")), 2)), NA())</f>
        <v>#N/A</v>
      </c>
      <c r="C29" s="172">
        <f>IF(ROUND(VALUE(SUBSTITUTE(連結実質赤字比率に係る赤字・黒字の構成分析!F$41,"▲", "-")), 2) &gt;= 0, ABS(ROUND(VALUE(SUBSTITUTE(連結実質赤字比率に係る赤字・黒字の構成分析!F$41,"▲", "-")), 2)), NA())</f>
        <v>0</v>
      </c>
      <c r="D29" s="172" t="e">
        <f>IF(ROUND(VALUE(SUBSTITUTE(連結実質赤字比率に係る赤字・黒字の構成分析!G$41,"▲", "-")), 2) &lt; 0, ABS(ROUND(VALUE(SUBSTITUTE(連結実質赤字比率に係る赤字・黒字の構成分析!G$41,"▲", "-")), 2)), NA())</f>
        <v>#N/A</v>
      </c>
      <c r="E29" s="172">
        <f>IF(ROUND(VALUE(SUBSTITUTE(連結実質赤字比率に係る赤字・黒字の構成分析!G$41,"▲", "-")), 2) &gt;= 0, ABS(ROUND(VALUE(SUBSTITUTE(連結実質赤字比率に係る赤字・黒字の構成分析!G$41,"▲", "-")), 2)), NA())</f>
        <v>0</v>
      </c>
      <c r="F29" s="172" t="e">
        <f>IF(ROUND(VALUE(SUBSTITUTE(連結実質赤字比率に係る赤字・黒字の構成分析!H$41,"▲", "-")), 2) &lt; 0, ABS(ROUND(VALUE(SUBSTITUTE(連結実質赤字比率に係る赤字・黒字の構成分析!H$41,"▲", "-")), 2)), NA())</f>
        <v>#N/A</v>
      </c>
      <c r="G29" s="172">
        <f>IF(ROUND(VALUE(SUBSTITUTE(連結実質赤字比率に係る赤字・黒字の構成分析!H$41,"▲", "-")), 2) &gt;= 0, ABS(ROUND(VALUE(SUBSTITUTE(連結実質赤字比率に係る赤字・黒字の構成分析!H$41,"▲", "-")), 2)), NA())</f>
        <v>0</v>
      </c>
      <c r="H29" s="172" t="e">
        <f>IF(ROUND(VALUE(SUBSTITUTE(連結実質赤字比率に係る赤字・黒字の構成分析!I$41,"▲", "-")), 2) &lt; 0, ABS(ROUND(VALUE(SUBSTITUTE(連結実質赤字比率に係る赤字・黒字の構成分析!I$41,"▲", "-")), 2)), NA())</f>
        <v>#N/A</v>
      </c>
      <c r="I29" s="172">
        <f>IF(ROUND(VALUE(SUBSTITUTE(連結実質赤字比率に係る赤字・黒字の構成分析!I$41,"▲", "-")), 2) &gt;= 0, ABS(ROUND(VALUE(SUBSTITUTE(連結実質赤字比率に係る赤字・黒字の構成分析!I$41,"▲", "-")), 2)), NA())</f>
        <v>0</v>
      </c>
      <c r="J29" s="172" t="e">
        <f>IF(ROUND(VALUE(SUBSTITUTE(連結実質赤字比率に係る赤字・黒字の構成分析!J$41,"▲", "-")), 2) &lt; 0, ABS(ROUND(VALUE(SUBSTITUTE(連結実質赤字比率に係る赤字・黒字の構成分析!J$41,"▲", "-")), 2)), NA())</f>
        <v>#N/A</v>
      </c>
      <c r="K29" s="172">
        <f>IF(ROUND(VALUE(SUBSTITUTE(連結実質赤字比率に係る赤字・黒字の構成分析!J$41,"▲", "-")), 2) &gt;= 0, ABS(ROUND(VALUE(SUBSTITUTE(連結実質赤字比率に係る赤字・黒字の構成分析!J$41,"▲", "-")), 2)), NA())</f>
        <v>0</v>
      </c>
    </row>
    <row r="30" spans="1:11" x14ac:dyDescent="0.2">
      <c r="A30" s="172" t="str">
        <f>IF(連結実質赤字比率に係る赤字・黒字の構成分析!C$40="",NA(),連結実質赤字比率に係る赤字・黒字の構成分析!C$40)</f>
        <v>後期高齢者医療特別会計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v>
      </c>
    </row>
    <row r="31" spans="1:11" x14ac:dyDescent="0.2">
      <c r="A31" s="172" t="str">
        <f>IF(連結実質赤字比率に係る赤字・黒字の構成分析!C$39="",NA(),連結実質赤字比率に係る赤字・黒字の構成分析!C$39)</f>
        <v>七ツ森地区下水道事業特別会計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v>
      </c>
    </row>
    <row r="32" spans="1:11" x14ac:dyDescent="0.2">
      <c r="A32" s="172" t="str">
        <f>IF(連結実質赤字比率に係る赤字・黒字の構成分析!C$38="",NA(),連結実質赤字比率に係る赤字・黒字の構成分析!C$38)</f>
        <v>公団分収造林特別会計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0</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v>
      </c>
    </row>
    <row r="33" spans="1:16" x14ac:dyDescent="0.2">
      <c r="A33" s="172" t="str">
        <f>IF(連結実質赤字比率に係る赤字・黒字の構成分析!C$37="",NA(),連結実質赤字比率に係る赤字・黒字の構成分析!C$37)</f>
        <v>国民健康保険特別会計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1.59</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0.35</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0.37</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0.45</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0.34</v>
      </c>
    </row>
    <row r="34" spans="1:16" x14ac:dyDescent="0.2">
      <c r="A34" s="172" t="str">
        <f>IF(連結実質赤字比率に係る赤字・黒字の構成分析!C$36="",NA(),連結実質赤字比率に係る赤字・黒字の構成分析!C$36)</f>
        <v>簡易水道特別会計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0.33</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0.67</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1.24</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0.59</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0.99</v>
      </c>
    </row>
    <row r="35" spans="1:16" x14ac:dyDescent="0.2">
      <c r="A35" s="172" t="str">
        <f>IF(連結実質赤字比率に係る赤字・黒字の構成分析!C$35="",NA(),連結実質赤字比率に係る赤字・黒字の構成分析!C$35)</f>
        <v>介護保険特別会計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0.51</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0.72</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0.83</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0.88</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1.02</v>
      </c>
    </row>
    <row r="36" spans="1:16" x14ac:dyDescent="0.2">
      <c r="A36" s="172" t="str">
        <f>IF(連結実質赤字比率に係る赤字・黒字の構成分析!C$34="",NA(),連結実質赤字比率に係る赤字・黒字の構成分析!C$34)</f>
        <v>一般会計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6.53</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5.3</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5.18</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5.53</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5.14</v>
      </c>
    </row>
    <row r="39" spans="1:16" x14ac:dyDescent="0.2">
      <c r="A39" s="141" t="s">
        <v>60</v>
      </c>
    </row>
    <row r="40" spans="1:16" x14ac:dyDescent="0.2">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2">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x14ac:dyDescent="0.2">
      <c r="A42" s="173" t="s">
        <v>63</v>
      </c>
      <c r="B42" s="173"/>
      <c r="C42" s="173"/>
      <c r="D42" s="173">
        <f>'実質公債費比率（分子）の構造'!K$52</f>
        <v>490</v>
      </c>
      <c r="E42" s="173"/>
      <c r="F42" s="173"/>
      <c r="G42" s="173">
        <f>'実質公債費比率（分子）の構造'!L$52</f>
        <v>512</v>
      </c>
      <c r="H42" s="173"/>
      <c r="I42" s="173"/>
      <c r="J42" s="173">
        <f>'実質公債費比率（分子）の構造'!M$52</f>
        <v>605</v>
      </c>
      <c r="K42" s="173"/>
      <c r="L42" s="173"/>
      <c r="M42" s="173">
        <f>'実質公債費比率（分子）の構造'!N$52</f>
        <v>631</v>
      </c>
      <c r="N42" s="173"/>
      <c r="O42" s="173"/>
      <c r="P42" s="173">
        <f>'実質公債費比率（分子）の構造'!O$52</f>
        <v>636</v>
      </c>
    </row>
    <row r="43" spans="1:16" x14ac:dyDescent="0.2">
      <c r="A43" s="173" t="s">
        <v>64</v>
      </c>
      <c r="B43" s="173">
        <f>'実質公債費比率（分子）の構造'!K$51</f>
        <v>0</v>
      </c>
      <c r="C43" s="173"/>
      <c r="D43" s="173"/>
      <c r="E43" s="173">
        <f>'実質公債費比率（分子）の構造'!L$51</f>
        <v>0</v>
      </c>
      <c r="F43" s="173"/>
      <c r="G43" s="173"/>
      <c r="H43" s="173">
        <f>'実質公債費比率（分子）の構造'!M$51</f>
        <v>0</v>
      </c>
      <c r="I43" s="173"/>
      <c r="J43" s="173"/>
      <c r="K43" s="173">
        <f>'実質公債費比率（分子）の構造'!N$51</f>
        <v>0</v>
      </c>
      <c r="L43" s="173"/>
      <c r="M43" s="173"/>
      <c r="N43" s="173">
        <f>'実質公債費比率（分子）の構造'!O$51</f>
        <v>0</v>
      </c>
      <c r="O43" s="173"/>
      <c r="P43" s="173"/>
    </row>
    <row r="44" spans="1:16" x14ac:dyDescent="0.2">
      <c r="A44" s="173" t="s">
        <v>65</v>
      </c>
      <c r="B44" s="173">
        <f>'実質公債費比率（分子）の構造'!K$50</f>
        <v>1</v>
      </c>
      <c r="C44" s="173"/>
      <c r="D44" s="173"/>
      <c r="E44" s="173">
        <f>'実質公債費比率（分子）の構造'!L$50</f>
        <v>1</v>
      </c>
      <c r="F44" s="173"/>
      <c r="G44" s="173"/>
      <c r="H44" s="173">
        <f>'実質公債費比率（分子）の構造'!M$50</f>
        <v>1</v>
      </c>
      <c r="I44" s="173"/>
      <c r="J44" s="173"/>
      <c r="K44" s="173">
        <f>'実質公債費比率（分子）の構造'!N$50</f>
        <v>1</v>
      </c>
      <c r="L44" s="173"/>
      <c r="M44" s="173"/>
      <c r="N44" s="173">
        <f>'実質公債費比率（分子）の構造'!O$50</f>
        <v>1</v>
      </c>
      <c r="O44" s="173"/>
      <c r="P44" s="173"/>
    </row>
    <row r="45" spans="1:16" x14ac:dyDescent="0.2">
      <c r="A45" s="173" t="s">
        <v>66</v>
      </c>
      <c r="B45" s="173">
        <f>'実質公債費比率（分子）の構造'!K$49</f>
        <v>2</v>
      </c>
      <c r="C45" s="173"/>
      <c r="D45" s="173"/>
      <c r="E45" s="173">
        <f>'実質公債費比率（分子）の構造'!L$49</f>
        <v>2</v>
      </c>
      <c r="F45" s="173"/>
      <c r="G45" s="173"/>
      <c r="H45" s="173">
        <f>'実質公債費比率（分子）の構造'!M$49</f>
        <v>2</v>
      </c>
      <c r="I45" s="173"/>
      <c r="J45" s="173"/>
      <c r="K45" s="173">
        <f>'実質公債費比率（分子）の構造'!N$49</f>
        <v>2</v>
      </c>
      <c r="L45" s="173"/>
      <c r="M45" s="173"/>
      <c r="N45" s="173">
        <f>'実質公債費比率（分子）の構造'!O$49</f>
        <v>2</v>
      </c>
      <c r="O45" s="173"/>
      <c r="P45" s="173"/>
    </row>
    <row r="46" spans="1:16" x14ac:dyDescent="0.2">
      <c r="A46" s="173" t="s">
        <v>67</v>
      </c>
      <c r="B46" s="173">
        <f>'実質公債費比率（分子）の構造'!K$48</f>
        <v>118</v>
      </c>
      <c r="C46" s="173"/>
      <c r="D46" s="173"/>
      <c r="E46" s="173">
        <f>'実質公債費比率（分子）の構造'!L$48</f>
        <v>121</v>
      </c>
      <c r="F46" s="173"/>
      <c r="G46" s="173"/>
      <c r="H46" s="173">
        <f>'実質公債費比率（分子）の構造'!M$48</f>
        <v>122</v>
      </c>
      <c r="I46" s="173"/>
      <c r="J46" s="173"/>
      <c r="K46" s="173">
        <f>'実質公債費比率（分子）の構造'!N$48</f>
        <v>123</v>
      </c>
      <c r="L46" s="173"/>
      <c r="M46" s="173"/>
      <c r="N46" s="173">
        <f>'実質公債費比率（分子）の構造'!O$48</f>
        <v>120</v>
      </c>
      <c r="O46" s="173"/>
      <c r="P46" s="173"/>
    </row>
    <row r="47" spans="1:16" x14ac:dyDescent="0.2">
      <c r="A47" s="173" t="s">
        <v>68</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2">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2">
      <c r="A49" s="173" t="s">
        <v>70</v>
      </c>
      <c r="B49" s="173">
        <f>'実質公債費比率（分子）の構造'!K$45</f>
        <v>502</v>
      </c>
      <c r="C49" s="173"/>
      <c r="D49" s="173"/>
      <c r="E49" s="173">
        <f>'実質公債費比率（分子）の構造'!L$45</f>
        <v>540</v>
      </c>
      <c r="F49" s="173"/>
      <c r="G49" s="173"/>
      <c r="H49" s="173">
        <f>'実質公債費比率（分子）の構造'!M$45</f>
        <v>694</v>
      </c>
      <c r="I49" s="173"/>
      <c r="J49" s="173"/>
      <c r="K49" s="173">
        <f>'実質公債費比率（分子）の構造'!N$45</f>
        <v>743</v>
      </c>
      <c r="L49" s="173"/>
      <c r="M49" s="173"/>
      <c r="N49" s="173">
        <f>'実質公債費比率（分子）の構造'!O$45</f>
        <v>745</v>
      </c>
      <c r="O49" s="173"/>
      <c r="P49" s="173"/>
    </row>
    <row r="50" spans="1:16" x14ac:dyDescent="0.2">
      <c r="A50" s="173" t="s">
        <v>71</v>
      </c>
      <c r="B50" s="173" t="e">
        <f>NA()</f>
        <v>#N/A</v>
      </c>
      <c r="C50" s="173">
        <f>IF(ISNUMBER('実質公債費比率（分子）の構造'!K$53),'実質公債費比率（分子）の構造'!K$53,NA())</f>
        <v>133</v>
      </c>
      <c r="D50" s="173" t="e">
        <f>NA()</f>
        <v>#N/A</v>
      </c>
      <c r="E50" s="173" t="e">
        <f>NA()</f>
        <v>#N/A</v>
      </c>
      <c r="F50" s="173">
        <f>IF(ISNUMBER('実質公債費比率（分子）の構造'!L$53),'実質公債費比率（分子）の構造'!L$53,NA())</f>
        <v>152</v>
      </c>
      <c r="G50" s="173" t="e">
        <f>NA()</f>
        <v>#N/A</v>
      </c>
      <c r="H50" s="173" t="e">
        <f>NA()</f>
        <v>#N/A</v>
      </c>
      <c r="I50" s="173">
        <f>IF(ISNUMBER('実質公債費比率（分子）の構造'!M$53),'実質公債費比率（分子）の構造'!M$53,NA())</f>
        <v>214</v>
      </c>
      <c r="J50" s="173" t="e">
        <f>NA()</f>
        <v>#N/A</v>
      </c>
      <c r="K50" s="173" t="e">
        <f>NA()</f>
        <v>#N/A</v>
      </c>
      <c r="L50" s="173">
        <f>IF(ISNUMBER('実質公債費比率（分子）の構造'!N$53),'実質公債費比率（分子）の構造'!N$53,NA())</f>
        <v>238</v>
      </c>
      <c r="M50" s="173" t="e">
        <f>NA()</f>
        <v>#N/A</v>
      </c>
      <c r="N50" s="173" t="e">
        <f>NA()</f>
        <v>#N/A</v>
      </c>
      <c r="O50" s="173">
        <f>IF(ISNUMBER('実質公債費比率（分子）の構造'!O$53),'実質公債費比率（分子）の構造'!O$53,NA())</f>
        <v>232</v>
      </c>
      <c r="P50" s="173" t="e">
        <f>NA()</f>
        <v>#N/A</v>
      </c>
    </row>
    <row r="53" spans="1:16" x14ac:dyDescent="0.2">
      <c r="A53" s="141" t="s">
        <v>72</v>
      </c>
    </row>
    <row r="54" spans="1:16" x14ac:dyDescent="0.2">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2">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x14ac:dyDescent="0.2">
      <c r="A56" s="172" t="s">
        <v>43</v>
      </c>
      <c r="B56" s="172"/>
      <c r="C56" s="172"/>
      <c r="D56" s="172">
        <f>'将来負担比率（分子）の構造'!I$52</f>
        <v>5852</v>
      </c>
      <c r="E56" s="172"/>
      <c r="F56" s="172"/>
      <c r="G56" s="172">
        <f>'将来負担比率（分子）の構造'!J$52</f>
        <v>5742</v>
      </c>
      <c r="H56" s="172"/>
      <c r="I56" s="172"/>
      <c r="J56" s="172">
        <f>'将来負担比率（分子）の構造'!K$52</f>
        <v>5449</v>
      </c>
      <c r="K56" s="172"/>
      <c r="L56" s="172"/>
      <c r="M56" s="172">
        <f>'将来負担比率（分子）の構造'!L$52</f>
        <v>5963</v>
      </c>
      <c r="N56" s="172"/>
      <c r="O56" s="172"/>
      <c r="P56" s="172">
        <f>'将来負担比率（分子）の構造'!M$52</f>
        <v>5716</v>
      </c>
    </row>
    <row r="57" spans="1:16" x14ac:dyDescent="0.2">
      <c r="A57" s="172" t="s">
        <v>42</v>
      </c>
      <c r="B57" s="172"/>
      <c r="C57" s="172"/>
      <c r="D57" s="172">
        <f>'将来負担比率（分子）の構造'!I$51</f>
        <v>191</v>
      </c>
      <c r="E57" s="172"/>
      <c r="F57" s="172"/>
      <c r="G57" s="172">
        <f>'将来負担比率（分子）の構造'!J$51</f>
        <v>20</v>
      </c>
      <c r="H57" s="172"/>
      <c r="I57" s="172"/>
      <c r="J57" s="172">
        <f>'将来負担比率（分子）の構造'!K$51</f>
        <v>14</v>
      </c>
      <c r="K57" s="172"/>
      <c r="L57" s="172"/>
      <c r="M57" s="172">
        <f>'将来負担比率（分子）の構造'!L$51</f>
        <v>9</v>
      </c>
      <c r="N57" s="172"/>
      <c r="O57" s="172"/>
      <c r="P57" s="172">
        <f>'将来負担比率（分子）の構造'!M$51</f>
        <v>6</v>
      </c>
    </row>
    <row r="58" spans="1:16" x14ac:dyDescent="0.2">
      <c r="A58" s="172" t="s">
        <v>41</v>
      </c>
      <c r="B58" s="172"/>
      <c r="C58" s="172"/>
      <c r="D58" s="172">
        <f>'将来負担比率（分子）の構造'!I$50</f>
        <v>1223</v>
      </c>
      <c r="E58" s="172"/>
      <c r="F58" s="172"/>
      <c r="G58" s="172">
        <f>'将来負担比率（分子）の構造'!J$50</f>
        <v>1342</v>
      </c>
      <c r="H58" s="172"/>
      <c r="I58" s="172"/>
      <c r="J58" s="172">
        <f>'将来負担比率（分子）の構造'!K$50</f>
        <v>1239</v>
      </c>
      <c r="K58" s="172"/>
      <c r="L58" s="172"/>
      <c r="M58" s="172">
        <f>'将来負担比率（分子）の構造'!L$50</f>
        <v>1332</v>
      </c>
      <c r="N58" s="172"/>
      <c r="O58" s="172"/>
      <c r="P58" s="172">
        <f>'将来負担比率（分子）の構造'!M$50</f>
        <v>1690</v>
      </c>
    </row>
    <row r="59" spans="1:16" x14ac:dyDescent="0.2">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2">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2">
      <c r="A61" s="172" t="s">
        <v>36</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x14ac:dyDescent="0.2">
      <c r="A62" s="172" t="s">
        <v>35</v>
      </c>
      <c r="B62" s="172">
        <f>'将来負担比率（分子）の構造'!I$45</f>
        <v>445</v>
      </c>
      <c r="C62" s="172"/>
      <c r="D62" s="172"/>
      <c r="E62" s="172">
        <f>'将来負担比率（分子）の構造'!J$45</f>
        <v>436</v>
      </c>
      <c r="F62" s="172"/>
      <c r="G62" s="172"/>
      <c r="H62" s="172">
        <f>'将来負担比率（分子）の構造'!K$45</f>
        <v>236</v>
      </c>
      <c r="I62" s="172"/>
      <c r="J62" s="172"/>
      <c r="K62" s="172">
        <f>'将来負担比率（分子）の構造'!L$45</f>
        <v>202</v>
      </c>
      <c r="L62" s="172"/>
      <c r="M62" s="172"/>
      <c r="N62" s="172">
        <f>'将来負担比率（分子）の構造'!M$45</f>
        <v>185</v>
      </c>
      <c r="O62" s="172"/>
      <c r="P62" s="172"/>
    </row>
    <row r="63" spans="1:16" x14ac:dyDescent="0.2">
      <c r="A63" s="172" t="s">
        <v>34</v>
      </c>
      <c r="B63" s="172">
        <f>'将来負担比率（分子）の構造'!I$44</f>
        <v>299</v>
      </c>
      <c r="C63" s="172"/>
      <c r="D63" s="172"/>
      <c r="E63" s="172">
        <f>'将来負担比率（分子）の構造'!J$44</f>
        <v>180</v>
      </c>
      <c r="F63" s="172"/>
      <c r="G63" s="172"/>
      <c r="H63" s="172">
        <f>'将来負担比率（分子）の構造'!K$44</f>
        <v>235</v>
      </c>
      <c r="I63" s="172"/>
      <c r="J63" s="172"/>
      <c r="K63" s="172">
        <f>'将来負担比率（分子）の構造'!L$44</f>
        <v>230</v>
      </c>
      <c r="L63" s="172"/>
      <c r="M63" s="172"/>
      <c r="N63" s="172">
        <f>'将来負担比率（分子）の構造'!M$44</f>
        <v>2628</v>
      </c>
      <c r="O63" s="172"/>
      <c r="P63" s="172"/>
    </row>
    <row r="64" spans="1:16" x14ac:dyDescent="0.2">
      <c r="A64" s="172" t="s">
        <v>33</v>
      </c>
      <c r="B64" s="172">
        <f>'将来負担比率（分子）の構造'!I$43</f>
        <v>1334</v>
      </c>
      <c r="C64" s="172"/>
      <c r="D64" s="172"/>
      <c r="E64" s="172">
        <f>'将来負担比率（分子）の構造'!J$43</f>
        <v>1285</v>
      </c>
      <c r="F64" s="172"/>
      <c r="G64" s="172"/>
      <c r="H64" s="172">
        <f>'将来負担比率（分子）の構造'!K$43</f>
        <v>1119</v>
      </c>
      <c r="I64" s="172"/>
      <c r="J64" s="172"/>
      <c r="K64" s="172">
        <f>'将来負担比率（分子）の構造'!L$43</f>
        <v>1118</v>
      </c>
      <c r="L64" s="172"/>
      <c r="M64" s="172"/>
      <c r="N64" s="172">
        <f>'将来負担比率（分子）の構造'!M$43</f>
        <v>1033</v>
      </c>
      <c r="O64" s="172"/>
      <c r="P64" s="172"/>
    </row>
    <row r="65" spans="1:16" x14ac:dyDescent="0.2">
      <c r="A65" s="172" t="s">
        <v>32</v>
      </c>
      <c r="B65" s="172" t="str">
        <f>'将来負担比率（分子）の構造'!I$42</f>
        <v>-</v>
      </c>
      <c r="C65" s="172"/>
      <c r="D65" s="172"/>
      <c r="E65" s="172" t="str">
        <f>'将来負担比率（分子）の構造'!J$42</f>
        <v>-</v>
      </c>
      <c r="F65" s="172"/>
      <c r="G65" s="172"/>
      <c r="H65" s="172" t="str">
        <f>'将来負担比率（分子）の構造'!K$42</f>
        <v>-</v>
      </c>
      <c r="I65" s="172"/>
      <c r="J65" s="172"/>
      <c r="K65" s="172" t="str">
        <f>'将来負担比率（分子）の構造'!L$42</f>
        <v>-</v>
      </c>
      <c r="L65" s="172"/>
      <c r="M65" s="172"/>
      <c r="N65" s="172" t="str">
        <f>'将来負担比率（分子）の構造'!M$42</f>
        <v>-</v>
      </c>
      <c r="O65" s="172"/>
      <c r="P65" s="172"/>
    </row>
    <row r="66" spans="1:16" x14ac:dyDescent="0.2">
      <c r="A66" s="172" t="s">
        <v>31</v>
      </c>
      <c r="B66" s="172">
        <f>'将来負担比率（分子）の構造'!I$41</f>
        <v>6603</v>
      </c>
      <c r="C66" s="172"/>
      <c r="D66" s="172"/>
      <c r="E66" s="172">
        <f>'将来負担比率（分子）の構造'!J$41</f>
        <v>6552</v>
      </c>
      <c r="F66" s="172"/>
      <c r="G66" s="172"/>
      <c r="H66" s="172">
        <f>'将来負担比率（分子）の構造'!K$41</f>
        <v>6189</v>
      </c>
      <c r="I66" s="172"/>
      <c r="J66" s="172"/>
      <c r="K66" s="172">
        <f>'将来負担比率（分子）の構造'!L$41</f>
        <v>5717</v>
      </c>
      <c r="L66" s="172"/>
      <c r="M66" s="172"/>
      <c r="N66" s="172">
        <f>'将来負担比率（分子）の構造'!M$41</f>
        <v>5191</v>
      </c>
      <c r="O66" s="172"/>
      <c r="P66" s="172"/>
    </row>
    <row r="67" spans="1:16" x14ac:dyDescent="0.2">
      <c r="A67" s="172" t="s">
        <v>75</v>
      </c>
      <c r="B67" s="172" t="e">
        <f>NA()</f>
        <v>#N/A</v>
      </c>
      <c r="C67" s="172">
        <f>IF(ISNUMBER('将来負担比率（分子）の構造'!I$53), IF('将来負担比率（分子）の構造'!I$53 &lt; 0, 0, '将来負担比率（分子）の構造'!I$53), NA())</f>
        <v>1415</v>
      </c>
      <c r="D67" s="172" t="e">
        <f>NA()</f>
        <v>#N/A</v>
      </c>
      <c r="E67" s="172" t="e">
        <f>NA()</f>
        <v>#N/A</v>
      </c>
      <c r="F67" s="172">
        <f>IF(ISNUMBER('将来負担比率（分子）の構造'!J$53), IF('将来負担比率（分子）の構造'!J$53 &lt; 0, 0, '将来負担比率（分子）の構造'!J$53), NA())</f>
        <v>1347</v>
      </c>
      <c r="G67" s="172" t="e">
        <f>NA()</f>
        <v>#N/A</v>
      </c>
      <c r="H67" s="172" t="e">
        <f>NA()</f>
        <v>#N/A</v>
      </c>
      <c r="I67" s="172">
        <f>IF(ISNUMBER('将来負担比率（分子）の構造'!K$53), IF('将来負担比率（分子）の構造'!K$53 &lt; 0, 0, '将来負担比率（分子）の構造'!K$53), NA())</f>
        <v>1077</v>
      </c>
      <c r="J67" s="172" t="e">
        <f>NA()</f>
        <v>#N/A</v>
      </c>
      <c r="K67" s="172" t="e">
        <f>NA()</f>
        <v>#N/A</v>
      </c>
      <c r="L67" s="172">
        <f>IF(ISNUMBER('将来負担比率（分子）の構造'!L$53), IF('将来負担比率（分子）の構造'!L$53 &lt; 0, 0, '将来負担比率（分子）の構造'!L$53), NA())</f>
        <v>0</v>
      </c>
      <c r="M67" s="172" t="e">
        <f>NA()</f>
        <v>#N/A</v>
      </c>
      <c r="N67" s="172" t="e">
        <f>NA()</f>
        <v>#N/A</v>
      </c>
      <c r="O67" s="172">
        <f>IF(ISNUMBER('将来負担比率（分子）の構造'!M$53), IF('将来負担比率（分子）の構造'!M$53 &lt; 0, 0, '将来負担比率（分子）の構造'!M$53), NA())</f>
        <v>1624</v>
      </c>
      <c r="P67" s="172" t="e">
        <f>NA()</f>
        <v>#N/A</v>
      </c>
    </row>
    <row r="70" spans="1:16" x14ac:dyDescent="0.2">
      <c r="A70" s="174" t="s">
        <v>76</v>
      </c>
      <c r="B70" s="174"/>
      <c r="C70" s="174"/>
      <c r="D70" s="174"/>
      <c r="E70" s="174"/>
      <c r="F70" s="174"/>
    </row>
    <row r="71" spans="1:16" x14ac:dyDescent="0.2">
      <c r="A71" s="175"/>
      <c r="B71" s="175" t="str">
        <f>基金残高に係る経年分析!F54</f>
        <v>R01</v>
      </c>
      <c r="C71" s="175" t="str">
        <f>基金残高に係る経年分析!G54</f>
        <v>R02</v>
      </c>
      <c r="D71" s="175" t="str">
        <f>基金残高に係る経年分析!H54</f>
        <v>R03</v>
      </c>
    </row>
    <row r="72" spans="1:16" x14ac:dyDescent="0.2">
      <c r="A72" s="175" t="s">
        <v>77</v>
      </c>
      <c r="B72" s="176">
        <f>基金残高に係る経年分析!F55</f>
        <v>688</v>
      </c>
      <c r="C72" s="176">
        <f>基金残高に係る経年分析!G55</f>
        <v>357</v>
      </c>
      <c r="D72" s="176">
        <f>基金残高に係る経年分析!H55</f>
        <v>857</v>
      </c>
    </row>
    <row r="73" spans="1:16" x14ac:dyDescent="0.2">
      <c r="A73" s="175" t="s">
        <v>78</v>
      </c>
      <c r="B73" s="176">
        <f>基金残高に係る経年分析!F56</f>
        <v>48</v>
      </c>
      <c r="C73" s="176">
        <f>基金残高に係る経年分析!G56</f>
        <v>3</v>
      </c>
      <c r="D73" s="176">
        <f>基金残高に係る経年分析!H56</f>
        <v>133</v>
      </c>
    </row>
    <row r="74" spans="1:16" x14ac:dyDescent="0.2">
      <c r="A74" s="175" t="s">
        <v>79</v>
      </c>
      <c r="B74" s="176">
        <f>基金残高に係る経年分析!F57</f>
        <v>377</v>
      </c>
      <c r="C74" s="176">
        <f>基金残高に係る経年分析!G57</f>
        <v>852</v>
      </c>
      <c r="D74" s="176">
        <f>基金残高に係る経年分析!H57</f>
        <v>591</v>
      </c>
    </row>
  </sheetData>
  <sheetProtection algorithmName="SHA-512" hashValue="6tfxxtHZKetBMvsMyMpucJqT7giDqMbBpVFD6t1Bn71e4156kJBgaFee9hWLAJtzDrGpyrSTza+Rkba984LP4Q==" saltValue="i8IzxZoUCpP15jgonU3aQQ=="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B1:EM52"/>
  <sheetViews>
    <sheetView showGridLines="0" zoomScale="75" zoomScaleNormal="75" workbookViewId="0">
      <selection activeCell="AN65" sqref="AN65:DC69"/>
    </sheetView>
  </sheetViews>
  <sheetFormatPr defaultColWidth="0" defaultRowHeight="11.25" customHeight="1" zeroHeight="1" x14ac:dyDescent="0.2"/>
  <cols>
    <col min="1" max="1" width="1.6640625" style="211" customWidth="1"/>
    <col min="2" max="2" width="2.33203125" style="211" customWidth="1"/>
    <col min="3" max="16" width="2.6640625" style="211" customWidth="1"/>
    <col min="17" max="17" width="2.33203125" style="211" customWidth="1"/>
    <col min="18" max="95" width="1.6640625" style="211" customWidth="1"/>
    <col min="96" max="133" width="1.6640625" style="217" customWidth="1"/>
    <col min="134" max="143" width="1.6640625" style="211" customWidth="1"/>
    <col min="144" max="16384" width="0" style="211" hidden="1"/>
  </cols>
  <sheetData>
    <row r="1" spans="2:143" ht="22.5" customHeight="1" thickBot="1" x14ac:dyDescent="0.25">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749" t="s">
        <v>210</v>
      </c>
      <c r="DI1" s="750"/>
      <c r="DJ1" s="750"/>
      <c r="DK1" s="750"/>
      <c r="DL1" s="750"/>
      <c r="DM1" s="750"/>
      <c r="DN1" s="751"/>
      <c r="DO1" s="211"/>
      <c r="DP1" s="749" t="s">
        <v>211</v>
      </c>
      <c r="DQ1" s="750"/>
      <c r="DR1" s="750"/>
      <c r="DS1" s="750"/>
      <c r="DT1" s="750"/>
      <c r="DU1" s="750"/>
      <c r="DV1" s="750"/>
      <c r="DW1" s="750"/>
      <c r="DX1" s="750"/>
      <c r="DY1" s="750"/>
      <c r="DZ1" s="750"/>
      <c r="EA1" s="750"/>
      <c r="EB1" s="750"/>
      <c r="EC1" s="751"/>
      <c r="ED1" s="210"/>
      <c r="EE1" s="210"/>
      <c r="EF1" s="210"/>
      <c r="EG1" s="210"/>
      <c r="EH1" s="210"/>
      <c r="EI1" s="210"/>
      <c r="EJ1" s="210"/>
      <c r="EK1" s="210"/>
      <c r="EL1" s="210"/>
      <c r="EM1" s="210"/>
    </row>
    <row r="2" spans="2:143" ht="22.5" customHeight="1" x14ac:dyDescent="0.2">
      <c r="B2" s="212" t="s">
        <v>212</v>
      </c>
      <c r="R2" s="213"/>
      <c r="S2" s="213"/>
      <c r="T2" s="213"/>
      <c r="U2" s="213"/>
      <c r="V2" s="213"/>
      <c r="W2" s="213"/>
      <c r="X2" s="213"/>
      <c r="Y2" s="213"/>
      <c r="Z2" s="213"/>
      <c r="AA2" s="213"/>
      <c r="AB2" s="213"/>
      <c r="AC2" s="213"/>
      <c r="AE2" s="358"/>
      <c r="AF2" s="358"/>
      <c r="AG2" s="358"/>
      <c r="AH2" s="358"/>
      <c r="AI2" s="358"/>
      <c r="AJ2" s="213"/>
      <c r="AK2" s="213"/>
      <c r="AL2" s="213"/>
      <c r="AM2" s="213"/>
      <c r="AN2" s="213"/>
      <c r="AO2" s="213"/>
      <c r="AP2" s="213"/>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210"/>
      <c r="DK2" s="210"/>
      <c r="DL2" s="210"/>
      <c r="DM2" s="210"/>
      <c r="DN2" s="210"/>
      <c r="DO2" s="210"/>
      <c r="DP2" s="210"/>
      <c r="DQ2" s="210"/>
      <c r="DR2" s="210"/>
      <c r="DS2" s="210"/>
      <c r="DT2" s="210"/>
      <c r="DU2" s="210"/>
      <c r="DV2" s="210"/>
      <c r="DW2" s="210"/>
      <c r="DX2" s="210"/>
      <c r="DY2" s="210"/>
      <c r="DZ2" s="210"/>
      <c r="EA2" s="210"/>
      <c r="EB2" s="210"/>
      <c r="EC2" s="210"/>
    </row>
    <row r="3" spans="2:143" ht="11.25" customHeight="1" x14ac:dyDescent="0.2">
      <c r="B3" s="711" t="s">
        <v>213</v>
      </c>
      <c r="C3" s="712"/>
      <c r="D3" s="712"/>
      <c r="E3" s="712"/>
      <c r="F3" s="712"/>
      <c r="G3" s="712"/>
      <c r="H3" s="712"/>
      <c r="I3" s="712"/>
      <c r="J3" s="712"/>
      <c r="K3" s="712"/>
      <c r="L3" s="712"/>
      <c r="M3" s="712"/>
      <c r="N3" s="712"/>
      <c r="O3" s="712"/>
      <c r="P3" s="712"/>
      <c r="Q3" s="712"/>
      <c r="R3" s="712"/>
      <c r="S3" s="712"/>
      <c r="T3" s="712"/>
      <c r="U3" s="712"/>
      <c r="V3" s="712"/>
      <c r="W3" s="712"/>
      <c r="X3" s="712"/>
      <c r="Y3" s="712"/>
      <c r="Z3" s="712"/>
      <c r="AA3" s="712"/>
      <c r="AB3" s="712"/>
      <c r="AC3" s="712"/>
      <c r="AD3" s="712"/>
      <c r="AE3" s="712"/>
      <c r="AF3" s="712"/>
      <c r="AG3" s="712"/>
      <c r="AH3" s="712"/>
      <c r="AI3" s="712"/>
      <c r="AJ3" s="712"/>
      <c r="AK3" s="712"/>
      <c r="AL3" s="712"/>
      <c r="AM3" s="712"/>
      <c r="AN3" s="712"/>
      <c r="AO3" s="712"/>
      <c r="AP3" s="711" t="s">
        <v>214</v>
      </c>
      <c r="AQ3" s="712"/>
      <c r="AR3" s="712"/>
      <c r="AS3" s="712"/>
      <c r="AT3" s="712"/>
      <c r="AU3" s="712"/>
      <c r="AV3" s="712"/>
      <c r="AW3" s="712"/>
      <c r="AX3" s="712"/>
      <c r="AY3" s="712"/>
      <c r="AZ3" s="712"/>
      <c r="BA3" s="712"/>
      <c r="BB3" s="712"/>
      <c r="BC3" s="712"/>
      <c r="BD3" s="712"/>
      <c r="BE3" s="712"/>
      <c r="BF3" s="712"/>
      <c r="BG3" s="712"/>
      <c r="BH3" s="712"/>
      <c r="BI3" s="712"/>
      <c r="BJ3" s="712"/>
      <c r="BK3" s="712"/>
      <c r="BL3" s="712"/>
      <c r="BM3" s="712"/>
      <c r="BN3" s="712"/>
      <c r="BO3" s="712"/>
      <c r="BP3" s="712"/>
      <c r="BQ3" s="712"/>
      <c r="BR3" s="712"/>
      <c r="BS3" s="712"/>
      <c r="BT3" s="712"/>
      <c r="BU3" s="712"/>
      <c r="BV3" s="712"/>
      <c r="BW3" s="712"/>
      <c r="BX3" s="712"/>
      <c r="BY3" s="712"/>
      <c r="BZ3" s="712"/>
      <c r="CA3" s="712"/>
      <c r="CB3" s="713"/>
      <c r="CD3" s="711" t="s">
        <v>215</v>
      </c>
      <c r="CE3" s="712"/>
      <c r="CF3" s="712"/>
      <c r="CG3" s="712"/>
      <c r="CH3" s="712"/>
      <c r="CI3" s="712"/>
      <c r="CJ3" s="712"/>
      <c r="CK3" s="712"/>
      <c r="CL3" s="712"/>
      <c r="CM3" s="712"/>
      <c r="CN3" s="712"/>
      <c r="CO3" s="712"/>
      <c r="CP3" s="712"/>
      <c r="CQ3" s="712"/>
      <c r="CR3" s="712"/>
      <c r="CS3" s="712"/>
      <c r="CT3" s="712"/>
      <c r="CU3" s="712"/>
      <c r="CV3" s="712"/>
      <c r="CW3" s="712"/>
      <c r="CX3" s="712"/>
      <c r="CY3" s="712"/>
      <c r="CZ3" s="712"/>
      <c r="DA3" s="712"/>
      <c r="DB3" s="712"/>
      <c r="DC3" s="712"/>
      <c r="DD3" s="712"/>
      <c r="DE3" s="712"/>
      <c r="DF3" s="712"/>
      <c r="DG3" s="712"/>
      <c r="DH3" s="712"/>
      <c r="DI3" s="712"/>
      <c r="DJ3" s="712"/>
      <c r="DK3" s="712"/>
      <c r="DL3" s="712"/>
      <c r="DM3" s="712"/>
      <c r="DN3" s="712"/>
      <c r="DO3" s="712"/>
      <c r="DP3" s="712"/>
      <c r="DQ3" s="712"/>
      <c r="DR3" s="712"/>
      <c r="DS3" s="712"/>
      <c r="DT3" s="712"/>
      <c r="DU3" s="712"/>
      <c r="DV3" s="712"/>
      <c r="DW3" s="712"/>
      <c r="DX3" s="712"/>
      <c r="DY3" s="712"/>
      <c r="DZ3" s="712"/>
      <c r="EA3" s="712"/>
      <c r="EB3" s="712"/>
      <c r="EC3" s="713"/>
    </row>
    <row r="4" spans="2:143" ht="11.25" customHeight="1" x14ac:dyDescent="0.2">
      <c r="B4" s="711" t="s">
        <v>1</v>
      </c>
      <c r="C4" s="712"/>
      <c r="D4" s="712"/>
      <c r="E4" s="712"/>
      <c r="F4" s="712"/>
      <c r="G4" s="712"/>
      <c r="H4" s="712"/>
      <c r="I4" s="712"/>
      <c r="J4" s="712"/>
      <c r="K4" s="712"/>
      <c r="L4" s="712"/>
      <c r="M4" s="712"/>
      <c r="N4" s="712"/>
      <c r="O4" s="712"/>
      <c r="P4" s="712"/>
      <c r="Q4" s="713"/>
      <c r="R4" s="711" t="s">
        <v>216</v>
      </c>
      <c r="S4" s="712"/>
      <c r="T4" s="712"/>
      <c r="U4" s="712"/>
      <c r="V4" s="712"/>
      <c r="W4" s="712"/>
      <c r="X4" s="712"/>
      <c r="Y4" s="713"/>
      <c r="Z4" s="711" t="s">
        <v>217</v>
      </c>
      <c r="AA4" s="712"/>
      <c r="AB4" s="712"/>
      <c r="AC4" s="713"/>
      <c r="AD4" s="711" t="s">
        <v>218</v>
      </c>
      <c r="AE4" s="712"/>
      <c r="AF4" s="712"/>
      <c r="AG4" s="712"/>
      <c r="AH4" s="712"/>
      <c r="AI4" s="712"/>
      <c r="AJ4" s="712"/>
      <c r="AK4" s="713"/>
      <c r="AL4" s="711" t="s">
        <v>217</v>
      </c>
      <c r="AM4" s="712"/>
      <c r="AN4" s="712"/>
      <c r="AO4" s="713"/>
      <c r="AP4" s="752" t="s">
        <v>219</v>
      </c>
      <c r="AQ4" s="752"/>
      <c r="AR4" s="752"/>
      <c r="AS4" s="752"/>
      <c r="AT4" s="752"/>
      <c r="AU4" s="752"/>
      <c r="AV4" s="752"/>
      <c r="AW4" s="752"/>
      <c r="AX4" s="752"/>
      <c r="AY4" s="752"/>
      <c r="AZ4" s="752"/>
      <c r="BA4" s="752"/>
      <c r="BB4" s="752"/>
      <c r="BC4" s="752"/>
      <c r="BD4" s="752"/>
      <c r="BE4" s="752"/>
      <c r="BF4" s="752"/>
      <c r="BG4" s="752" t="s">
        <v>220</v>
      </c>
      <c r="BH4" s="752"/>
      <c r="BI4" s="752"/>
      <c r="BJ4" s="752"/>
      <c r="BK4" s="752"/>
      <c r="BL4" s="752"/>
      <c r="BM4" s="752"/>
      <c r="BN4" s="752"/>
      <c r="BO4" s="752" t="s">
        <v>217</v>
      </c>
      <c r="BP4" s="752"/>
      <c r="BQ4" s="752"/>
      <c r="BR4" s="752"/>
      <c r="BS4" s="752" t="s">
        <v>221</v>
      </c>
      <c r="BT4" s="752"/>
      <c r="BU4" s="752"/>
      <c r="BV4" s="752"/>
      <c r="BW4" s="752"/>
      <c r="BX4" s="752"/>
      <c r="BY4" s="752"/>
      <c r="BZ4" s="752"/>
      <c r="CA4" s="752"/>
      <c r="CB4" s="752"/>
      <c r="CD4" s="711" t="s">
        <v>222</v>
      </c>
      <c r="CE4" s="712"/>
      <c r="CF4" s="712"/>
      <c r="CG4" s="712"/>
      <c r="CH4" s="712"/>
      <c r="CI4" s="712"/>
      <c r="CJ4" s="712"/>
      <c r="CK4" s="712"/>
      <c r="CL4" s="712"/>
      <c r="CM4" s="712"/>
      <c r="CN4" s="712"/>
      <c r="CO4" s="712"/>
      <c r="CP4" s="712"/>
      <c r="CQ4" s="712"/>
      <c r="CR4" s="712"/>
      <c r="CS4" s="712"/>
      <c r="CT4" s="712"/>
      <c r="CU4" s="712"/>
      <c r="CV4" s="712"/>
      <c r="CW4" s="712"/>
      <c r="CX4" s="712"/>
      <c r="CY4" s="712"/>
      <c r="CZ4" s="712"/>
      <c r="DA4" s="712"/>
      <c r="DB4" s="712"/>
      <c r="DC4" s="712"/>
      <c r="DD4" s="712"/>
      <c r="DE4" s="712"/>
      <c r="DF4" s="712"/>
      <c r="DG4" s="712"/>
      <c r="DH4" s="712"/>
      <c r="DI4" s="712"/>
      <c r="DJ4" s="712"/>
      <c r="DK4" s="712"/>
      <c r="DL4" s="712"/>
      <c r="DM4" s="712"/>
      <c r="DN4" s="712"/>
      <c r="DO4" s="712"/>
      <c r="DP4" s="712"/>
      <c r="DQ4" s="712"/>
      <c r="DR4" s="712"/>
      <c r="DS4" s="712"/>
      <c r="DT4" s="712"/>
      <c r="DU4" s="712"/>
      <c r="DV4" s="712"/>
      <c r="DW4" s="712"/>
      <c r="DX4" s="712"/>
      <c r="DY4" s="712"/>
      <c r="DZ4" s="712"/>
      <c r="EA4" s="712"/>
      <c r="EB4" s="712"/>
      <c r="EC4" s="713"/>
    </row>
    <row r="5" spans="2:143" ht="11.25" customHeight="1" x14ac:dyDescent="0.2">
      <c r="B5" s="708" t="s">
        <v>223</v>
      </c>
      <c r="C5" s="709"/>
      <c r="D5" s="709"/>
      <c r="E5" s="709"/>
      <c r="F5" s="709"/>
      <c r="G5" s="709"/>
      <c r="H5" s="709"/>
      <c r="I5" s="709"/>
      <c r="J5" s="709"/>
      <c r="K5" s="709"/>
      <c r="L5" s="709"/>
      <c r="M5" s="709"/>
      <c r="N5" s="709"/>
      <c r="O5" s="709"/>
      <c r="P5" s="709"/>
      <c r="Q5" s="710"/>
      <c r="R5" s="705">
        <v>579712</v>
      </c>
      <c r="S5" s="706"/>
      <c r="T5" s="706"/>
      <c r="U5" s="706"/>
      <c r="V5" s="706"/>
      <c r="W5" s="706"/>
      <c r="X5" s="706"/>
      <c r="Y5" s="734"/>
      <c r="Z5" s="747">
        <v>10.8</v>
      </c>
      <c r="AA5" s="747"/>
      <c r="AB5" s="747"/>
      <c r="AC5" s="747"/>
      <c r="AD5" s="748">
        <v>579712</v>
      </c>
      <c r="AE5" s="748"/>
      <c r="AF5" s="748"/>
      <c r="AG5" s="748"/>
      <c r="AH5" s="748"/>
      <c r="AI5" s="748"/>
      <c r="AJ5" s="748"/>
      <c r="AK5" s="748"/>
      <c r="AL5" s="735">
        <v>22.5</v>
      </c>
      <c r="AM5" s="720"/>
      <c r="AN5" s="720"/>
      <c r="AO5" s="736"/>
      <c r="AP5" s="708" t="s">
        <v>224</v>
      </c>
      <c r="AQ5" s="709"/>
      <c r="AR5" s="709"/>
      <c r="AS5" s="709"/>
      <c r="AT5" s="709"/>
      <c r="AU5" s="709"/>
      <c r="AV5" s="709"/>
      <c r="AW5" s="709"/>
      <c r="AX5" s="709"/>
      <c r="AY5" s="709"/>
      <c r="AZ5" s="709"/>
      <c r="BA5" s="709"/>
      <c r="BB5" s="709"/>
      <c r="BC5" s="709"/>
      <c r="BD5" s="709"/>
      <c r="BE5" s="709"/>
      <c r="BF5" s="710"/>
      <c r="BG5" s="658">
        <v>573946</v>
      </c>
      <c r="BH5" s="659"/>
      <c r="BI5" s="659"/>
      <c r="BJ5" s="659"/>
      <c r="BK5" s="659"/>
      <c r="BL5" s="659"/>
      <c r="BM5" s="659"/>
      <c r="BN5" s="660"/>
      <c r="BO5" s="684">
        <v>99</v>
      </c>
      <c r="BP5" s="684"/>
      <c r="BQ5" s="684"/>
      <c r="BR5" s="684"/>
      <c r="BS5" s="685" t="s">
        <v>127</v>
      </c>
      <c r="BT5" s="685"/>
      <c r="BU5" s="685"/>
      <c r="BV5" s="685"/>
      <c r="BW5" s="685"/>
      <c r="BX5" s="685"/>
      <c r="BY5" s="685"/>
      <c r="BZ5" s="685"/>
      <c r="CA5" s="685"/>
      <c r="CB5" s="730"/>
      <c r="CD5" s="711" t="s">
        <v>219</v>
      </c>
      <c r="CE5" s="712"/>
      <c r="CF5" s="712"/>
      <c r="CG5" s="712"/>
      <c r="CH5" s="712"/>
      <c r="CI5" s="712"/>
      <c r="CJ5" s="712"/>
      <c r="CK5" s="712"/>
      <c r="CL5" s="712"/>
      <c r="CM5" s="712"/>
      <c r="CN5" s="712"/>
      <c r="CO5" s="712"/>
      <c r="CP5" s="712"/>
      <c r="CQ5" s="713"/>
      <c r="CR5" s="711" t="s">
        <v>225</v>
      </c>
      <c r="CS5" s="712"/>
      <c r="CT5" s="712"/>
      <c r="CU5" s="712"/>
      <c r="CV5" s="712"/>
      <c r="CW5" s="712"/>
      <c r="CX5" s="712"/>
      <c r="CY5" s="713"/>
      <c r="CZ5" s="711" t="s">
        <v>217</v>
      </c>
      <c r="DA5" s="712"/>
      <c r="DB5" s="712"/>
      <c r="DC5" s="713"/>
      <c r="DD5" s="711" t="s">
        <v>226</v>
      </c>
      <c r="DE5" s="712"/>
      <c r="DF5" s="712"/>
      <c r="DG5" s="712"/>
      <c r="DH5" s="712"/>
      <c r="DI5" s="712"/>
      <c r="DJ5" s="712"/>
      <c r="DK5" s="712"/>
      <c r="DL5" s="712"/>
      <c r="DM5" s="712"/>
      <c r="DN5" s="712"/>
      <c r="DO5" s="712"/>
      <c r="DP5" s="713"/>
      <c r="DQ5" s="711" t="s">
        <v>227</v>
      </c>
      <c r="DR5" s="712"/>
      <c r="DS5" s="712"/>
      <c r="DT5" s="712"/>
      <c r="DU5" s="712"/>
      <c r="DV5" s="712"/>
      <c r="DW5" s="712"/>
      <c r="DX5" s="712"/>
      <c r="DY5" s="712"/>
      <c r="DZ5" s="712"/>
      <c r="EA5" s="712"/>
      <c r="EB5" s="712"/>
      <c r="EC5" s="713"/>
    </row>
    <row r="6" spans="2:143" ht="11.25" customHeight="1" x14ac:dyDescent="0.2">
      <c r="B6" s="655" t="s">
        <v>228</v>
      </c>
      <c r="C6" s="656"/>
      <c r="D6" s="656"/>
      <c r="E6" s="656"/>
      <c r="F6" s="656"/>
      <c r="G6" s="656"/>
      <c r="H6" s="656"/>
      <c r="I6" s="656"/>
      <c r="J6" s="656"/>
      <c r="K6" s="656"/>
      <c r="L6" s="656"/>
      <c r="M6" s="656"/>
      <c r="N6" s="656"/>
      <c r="O6" s="656"/>
      <c r="P6" s="656"/>
      <c r="Q6" s="657"/>
      <c r="R6" s="658">
        <v>26416</v>
      </c>
      <c r="S6" s="659"/>
      <c r="T6" s="659"/>
      <c r="U6" s="659"/>
      <c r="V6" s="659"/>
      <c r="W6" s="659"/>
      <c r="X6" s="659"/>
      <c r="Y6" s="660"/>
      <c r="Z6" s="684">
        <v>0.5</v>
      </c>
      <c r="AA6" s="684"/>
      <c r="AB6" s="684"/>
      <c r="AC6" s="684"/>
      <c r="AD6" s="685">
        <v>26416</v>
      </c>
      <c r="AE6" s="685"/>
      <c r="AF6" s="685"/>
      <c r="AG6" s="685"/>
      <c r="AH6" s="685"/>
      <c r="AI6" s="685"/>
      <c r="AJ6" s="685"/>
      <c r="AK6" s="685"/>
      <c r="AL6" s="661">
        <v>1</v>
      </c>
      <c r="AM6" s="662"/>
      <c r="AN6" s="662"/>
      <c r="AO6" s="686"/>
      <c r="AP6" s="655" t="s">
        <v>229</v>
      </c>
      <c r="AQ6" s="656"/>
      <c r="AR6" s="656"/>
      <c r="AS6" s="656"/>
      <c r="AT6" s="656"/>
      <c r="AU6" s="656"/>
      <c r="AV6" s="656"/>
      <c r="AW6" s="656"/>
      <c r="AX6" s="656"/>
      <c r="AY6" s="656"/>
      <c r="AZ6" s="656"/>
      <c r="BA6" s="656"/>
      <c r="BB6" s="656"/>
      <c r="BC6" s="656"/>
      <c r="BD6" s="656"/>
      <c r="BE6" s="656"/>
      <c r="BF6" s="657"/>
      <c r="BG6" s="658">
        <v>573946</v>
      </c>
      <c r="BH6" s="659"/>
      <c r="BI6" s="659"/>
      <c r="BJ6" s="659"/>
      <c r="BK6" s="659"/>
      <c r="BL6" s="659"/>
      <c r="BM6" s="659"/>
      <c r="BN6" s="660"/>
      <c r="BO6" s="684">
        <v>99</v>
      </c>
      <c r="BP6" s="684"/>
      <c r="BQ6" s="684"/>
      <c r="BR6" s="684"/>
      <c r="BS6" s="685" t="s">
        <v>127</v>
      </c>
      <c r="BT6" s="685"/>
      <c r="BU6" s="685"/>
      <c r="BV6" s="685"/>
      <c r="BW6" s="685"/>
      <c r="BX6" s="685"/>
      <c r="BY6" s="685"/>
      <c r="BZ6" s="685"/>
      <c r="CA6" s="685"/>
      <c r="CB6" s="730"/>
      <c r="CD6" s="708" t="s">
        <v>230</v>
      </c>
      <c r="CE6" s="709"/>
      <c r="CF6" s="709"/>
      <c r="CG6" s="709"/>
      <c r="CH6" s="709"/>
      <c r="CI6" s="709"/>
      <c r="CJ6" s="709"/>
      <c r="CK6" s="709"/>
      <c r="CL6" s="709"/>
      <c r="CM6" s="709"/>
      <c r="CN6" s="709"/>
      <c r="CO6" s="709"/>
      <c r="CP6" s="709"/>
      <c r="CQ6" s="710"/>
      <c r="CR6" s="658">
        <v>59700</v>
      </c>
      <c r="CS6" s="659"/>
      <c r="CT6" s="659"/>
      <c r="CU6" s="659"/>
      <c r="CV6" s="659"/>
      <c r="CW6" s="659"/>
      <c r="CX6" s="659"/>
      <c r="CY6" s="660"/>
      <c r="CZ6" s="735">
        <v>1.2</v>
      </c>
      <c r="DA6" s="720"/>
      <c r="DB6" s="720"/>
      <c r="DC6" s="737"/>
      <c r="DD6" s="664" t="s">
        <v>127</v>
      </c>
      <c r="DE6" s="659"/>
      <c r="DF6" s="659"/>
      <c r="DG6" s="659"/>
      <c r="DH6" s="659"/>
      <c r="DI6" s="659"/>
      <c r="DJ6" s="659"/>
      <c r="DK6" s="659"/>
      <c r="DL6" s="659"/>
      <c r="DM6" s="659"/>
      <c r="DN6" s="659"/>
      <c r="DO6" s="659"/>
      <c r="DP6" s="660"/>
      <c r="DQ6" s="664">
        <v>59700</v>
      </c>
      <c r="DR6" s="659"/>
      <c r="DS6" s="659"/>
      <c r="DT6" s="659"/>
      <c r="DU6" s="659"/>
      <c r="DV6" s="659"/>
      <c r="DW6" s="659"/>
      <c r="DX6" s="659"/>
      <c r="DY6" s="659"/>
      <c r="DZ6" s="659"/>
      <c r="EA6" s="659"/>
      <c r="EB6" s="659"/>
      <c r="EC6" s="694"/>
    </row>
    <row r="7" spans="2:143" ht="11.25" customHeight="1" x14ac:dyDescent="0.2">
      <c r="B7" s="655" t="s">
        <v>231</v>
      </c>
      <c r="C7" s="656"/>
      <c r="D7" s="656"/>
      <c r="E7" s="656"/>
      <c r="F7" s="656"/>
      <c r="G7" s="656"/>
      <c r="H7" s="656"/>
      <c r="I7" s="656"/>
      <c r="J7" s="656"/>
      <c r="K7" s="656"/>
      <c r="L7" s="656"/>
      <c r="M7" s="656"/>
      <c r="N7" s="656"/>
      <c r="O7" s="656"/>
      <c r="P7" s="656"/>
      <c r="Q7" s="657"/>
      <c r="R7" s="658">
        <v>214</v>
      </c>
      <c r="S7" s="659"/>
      <c r="T7" s="659"/>
      <c r="U7" s="659"/>
      <c r="V7" s="659"/>
      <c r="W7" s="659"/>
      <c r="X7" s="659"/>
      <c r="Y7" s="660"/>
      <c r="Z7" s="684">
        <v>0</v>
      </c>
      <c r="AA7" s="684"/>
      <c r="AB7" s="684"/>
      <c r="AC7" s="684"/>
      <c r="AD7" s="685">
        <v>214</v>
      </c>
      <c r="AE7" s="685"/>
      <c r="AF7" s="685"/>
      <c r="AG7" s="685"/>
      <c r="AH7" s="685"/>
      <c r="AI7" s="685"/>
      <c r="AJ7" s="685"/>
      <c r="AK7" s="685"/>
      <c r="AL7" s="661">
        <v>0</v>
      </c>
      <c r="AM7" s="662"/>
      <c r="AN7" s="662"/>
      <c r="AO7" s="686"/>
      <c r="AP7" s="655" t="s">
        <v>232</v>
      </c>
      <c r="AQ7" s="656"/>
      <c r="AR7" s="656"/>
      <c r="AS7" s="656"/>
      <c r="AT7" s="656"/>
      <c r="AU7" s="656"/>
      <c r="AV7" s="656"/>
      <c r="AW7" s="656"/>
      <c r="AX7" s="656"/>
      <c r="AY7" s="656"/>
      <c r="AZ7" s="656"/>
      <c r="BA7" s="656"/>
      <c r="BB7" s="656"/>
      <c r="BC7" s="656"/>
      <c r="BD7" s="656"/>
      <c r="BE7" s="656"/>
      <c r="BF7" s="657"/>
      <c r="BG7" s="658">
        <v>217373</v>
      </c>
      <c r="BH7" s="659"/>
      <c r="BI7" s="659"/>
      <c r="BJ7" s="659"/>
      <c r="BK7" s="659"/>
      <c r="BL7" s="659"/>
      <c r="BM7" s="659"/>
      <c r="BN7" s="660"/>
      <c r="BO7" s="684">
        <v>37.5</v>
      </c>
      <c r="BP7" s="684"/>
      <c r="BQ7" s="684"/>
      <c r="BR7" s="684"/>
      <c r="BS7" s="685" t="s">
        <v>127</v>
      </c>
      <c r="BT7" s="685"/>
      <c r="BU7" s="685"/>
      <c r="BV7" s="685"/>
      <c r="BW7" s="685"/>
      <c r="BX7" s="685"/>
      <c r="BY7" s="685"/>
      <c r="BZ7" s="685"/>
      <c r="CA7" s="685"/>
      <c r="CB7" s="730"/>
      <c r="CD7" s="655" t="s">
        <v>233</v>
      </c>
      <c r="CE7" s="656"/>
      <c r="CF7" s="656"/>
      <c r="CG7" s="656"/>
      <c r="CH7" s="656"/>
      <c r="CI7" s="656"/>
      <c r="CJ7" s="656"/>
      <c r="CK7" s="656"/>
      <c r="CL7" s="656"/>
      <c r="CM7" s="656"/>
      <c r="CN7" s="656"/>
      <c r="CO7" s="656"/>
      <c r="CP7" s="656"/>
      <c r="CQ7" s="657"/>
      <c r="CR7" s="658">
        <v>1908549</v>
      </c>
      <c r="CS7" s="659"/>
      <c r="CT7" s="659"/>
      <c r="CU7" s="659"/>
      <c r="CV7" s="659"/>
      <c r="CW7" s="659"/>
      <c r="CX7" s="659"/>
      <c r="CY7" s="660"/>
      <c r="CZ7" s="684">
        <v>37.1</v>
      </c>
      <c r="DA7" s="684"/>
      <c r="DB7" s="684"/>
      <c r="DC7" s="684"/>
      <c r="DD7" s="664">
        <v>56158</v>
      </c>
      <c r="DE7" s="659"/>
      <c r="DF7" s="659"/>
      <c r="DG7" s="659"/>
      <c r="DH7" s="659"/>
      <c r="DI7" s="659"/>
      <c r="DJ7" s="659"/>
      <c r="DK7" s="659"/>
      <c r="DL7" s="659"/>
      <c r="DM7" s="659"/>
      <c r="DN7" s="659"/>
      <c r="DO7" s="659"/>
      <c r="DP7" s="660"/>
      <c r="DQ7" s="664">
        <v>1126687</v>
      </c>
      <c r="DR7" s="659"/>
      <c r="DS7" s="659"/>
      <c r="DT7" s="659"/>
      <c r="DU7" s="659"/>
      <c r="DV7" s="659"/>
      <c r="DW7" s="659"/>
      <c r="DX7" s="659"/>
      <c r="DY7" s="659"/>
      <c r="DZ7" s="659"/>
      <c r="EA7" s="659"/>
      <c r="EB7" s="659"/>
      <c r="EC7" s="694"/>
    </row>
    <row r="8" spans="2:143" ht="11.25" customHeight="1" x14ac:dyDescent="0.2">
      <c r="B8" s="655" t="s">
        <v>234</v>
      </c>
      <c r="C8" s="656"/>
      <c r="D8" s="656"/>
      <c r="E8" s="656"/>
      <c r="F8" s="656"/>
      <c r="G8" s="656"/>
      <c r="H8" s="656"/>
      <c r="I8" s="656"/>
      <c r="J8" s="656"/>
      <c r="K8" s="656"/>
      <c r="L8" s="656"/>
      <c r="M8" s="656"/>
      <c r="N8" s="656"/>
      <c r="O8" s="656"/>
      <c r="P8" s="656"/>
      <c r="Q8" s="657"/>
      <c r="R8" s="658">
        <v>1502</v>
      </c>
      <c r="S8" s="659"/>
      <c r="T8" s="659"/>
      <c r="U8" s="659"/>
      <c r="V8" s="659"/>
      <c r="W8" s="659"/>
      <c r="X8" s="659"/>
      <c r="Y8" s="660"/>
      <c r="Z8" s="684">
        <v>0</v>
      </c>
      <c r="AA8" s="684"/>
      <c r="AB8" s="684"/>
      <c r="AC8" s="684"/>
      <c r="AD8" s="685">
        <v>1502</v>
      </c>
      <c r="AE8" s="685"/>
      <c r="AF8" s="685"/>
      <c r="AG8" s="685"/>
      <c r="AH8" s="685"/>
      <c r="AI8" s="685"/>
      <c r="AJ8" s="685"/>
      <c r="AK8" s="685"/>
      <c r="AL8" s="661">
        <v>0.1</v>
      </c>
      <c r="AM8" s="662"/>
      <c r="AN8" s="662"/>
      <c r="AO8" s="686"/>
      <c r="AP8" s="655" t="s">
        <v>235</v>
      </c>
      <c r="AQ8" s="656"/>
      <c r="AR8" s="656"/>
      <c r="AS8" s="656"/>
      <c r="AT8" s="656"/>
      <c r="AU8" s="656"/>
      <c r="AV8" s="656"/>
      <c r="AW8" s="656"/>
      <c r="AX8" s="656"/>
      <c r="AY8" s="656"/>
      <c r="AZ8" s="656"/>
      <c r="BA8" s="656"/>
      <c r="BB8" s="656"/>
      <c r="BC8" s="656"/>
      <c r="BD8" s="656"/>
      <c r="BE8" s="656"/>
      <c r="BF8" s="657"/>
      <c r="BG8" s="658">
        <v>5971</v>
      </c>
      <c r="BH8" s="659"/>
      <c r="BI8" s="659"/>
      <c r="BJ8" s="659"/>
      <c r="BK8" s="659"/>
      <c r="BL8" s="659"/>
      <c r="BM8" s="659"/>
      <c r="BN8" s="660"/>
      <c r="BO8" s="684">
        <v>1</v>
      </c>
      <c r="BP8" s="684"/>
      <c r="BQ8" s="684"/>
      <c r="BR8" s="684"/>
      <c r="BS8" s="685" t="s">
        <v>127</v>
      </c>
      <c r="BT8" s="685"/>
      <c r="BU8" s="685"/>
      <c r="BV8" s="685"/>
      <c r="BW8" s="685"/>
      <c r="BX8" s="685"/>
      <c r="BY8" s="685"/>
      <c r="BZ8" s="685"/>
      <c r="CA8" s="685"/>
      <c r="CB8" s="730"/>
      <c r="CD8" s="655" t="s">
        <v>236</v>
      </c>
      <c r="CE8" s="656"/>
      <c r="CF8" s="656"/>
      <c r="CG8" s="656"/>
      <c r="CH8" s="656"/>
      <c r="CI8" s="656"/>
      <c r="CJ8" s="656"/>
      <c r="CK8" s="656"/>
      <c r="CL8" s="656"/>
      <c r="CM8" s="656"/>
      <c r="CN8" s="656"/>
      <c r="CO8" s="656"/>
      <c r="CP8" s="656"/>
      <c r="CQ8" s="657"/>
      <c r="CR8" s="658">
        <v>732813</v>
      </c>
      <c r="CS8" s="659"/>
      <c r="CT8" s="659"/>
      <c r="CU8" s="659"/>
      <c r="CV8" s="659"/>
      <c r="CW8" s="659"/>
      <c r="CX8" s="659"/>
      <c r="CY8" s="660"/>
      <c r="CZ8" s="684">
        <v>14.2</v>
      </c>
      <c r="DA8" s="684"/>
      <c r="DB8" s="684"/>
      <c r="DC8" s="684"/>
      <c r="DD8" s="664">
        <v>2035</v>
      </c>
      <c r="DE8" s="659"/>
      <c r="DF8" s="659"/>
      <c r="DG8" s="659"/>
      <c r="DH8" s="659"/>
      <c r="DI8" s="659"/>
      <c r="DJ8" s="659"/>
      <c r="DK8" s="659"/>
      <c r="DL8" s="659"/>
      <c r="DM8" s="659"/>
      <c r="DN8" s="659"/>
      <c r="DO8" s="659"/>
      <c r="DP8" s="660"/>
      <c r="DQ8" s="664">
        <v>367701</v>
      </c>
      <c r="DR8" s="659"/>
      <c r="DS8" s="659"/>
      <c r="DT8" s="659"/>
      <c r="DU8" s="659"/>
      <c r="DV8" s="659"/>
      <c r="DW8" s="659"/>
      <c r="DX8" s="659"/>
      <c r="DY8" s="659"/>
      <c r="DZ8" s="659"/>
      <c r="EA8" s="659"/>
      <c r="EB8" s="659"/>
      <c r="EC8" s="694"/>
    </row>
    <row r="9" spans="2:143" ht="11.25" customHeight="1" x14ac:dyDescent="0.2">
      <c r="B9" s="655" t="s">
        <v>237</v>
      </c>
      <c r="C9" s="656"/>
      <c r="D9" s="656"/>
      <c r="E9" s="656"/>
      <c r="F9" s="656"/>
      <c r="G9" s="656"/>
      <c r="H9" s="656"/>
      <c r="I9" s="656"/>
      <c r="J9" s="656"/>
      <c r="K9" s="656"/>
      <c r="L9" s="656"/>
      <c r="M9" s="656"/>
      <c r="N9" s="656"/>
      <c r="O9" s="656"/>
      <c r="P9" s="656"/>
      <c r="Q9" s="657"/>
      <c r="R9" s="658">
        <v>1589</v>
      </c>
      <c r="S9" s="659"/>
      <c r="T9" s="659"/>
      <c r="U9" s="659"/>
      <c r="V9" s="659"/>
      <c r="W9" s="659"/>
      <c r="X9" s="659"/>
      <c r="Y9" s="660"/>
      <c r="Z9" s="684">
        <v>0</v>
      </c>
      <c r="AA9" s="684"/>
      <c r="AB9" s="684"/>
      <c r="AC9" s="684"/>
      <c r="AD9" s="685">
        <v>1589</v>
      </c>
      <c r="AE9" s="685"/>
      <c r="AF9" s="685"/>
      <c r="AG9" s="685"/>
      <c r="AH9" s="685"/>
      <c r="AI9" s="685"/>
      <c r="AJ9" s="685"/>
      <c r="AK9" s="685"/>
      <c r="AL9" s="661">
        <v>0.1</v>
      </c>
      <c r="AM9" s="662"/>
      <c r="AN9" s="662"/>
      <c r="AO9" s="686"/>
      <c r="AP9" s="655" t="s">
        <v>238</v>
      </c>
      <c r="AQ9" s="656"/>
      <c r="AR9" s="656"/>
      <c r="AS9" s="656"/>
      <c r="AT9" s="656"/>
      <c r="AU9" s="656"/>
      <c r="AV9" s="656"/>
      <c r="AW9" s="656"/>
      <c r="AX9" s="656"/>
      <c r="AY9" s="656"/>
      <c r="AZ9" s="656"/>
      <c r="BA9" s="656"/>
      <c r="BB9" s="656"/>
      <c r="BC9" s="656"/>
      <c r="BD9" s="656"/>
      <c r="BE9" s="656"/>
      <c r="BF9" s="657"/>
      <c r="BG9" s="658">
        <v>119049</v>
      </c>
      <c r="BH9" s="659"/>
      <c r="BI9" s="659"/>
      <c r="BJ9" s="659"/>
      <c r="BK9" s="659"/>
      <c r="BL9" s="659"/>
      <c r="BM9" s="659"/>
      <c r="BN9" s="660"/>
      <c r="BO9" s="684">
        <v>20.5</v>
      </c>
      <c r="BP9" s="684"/>
      <c r="BQ9" s="684"/>
      <c r="BR9" s="684"/>
      <c r="BS9" s="685" t="s">
        <v>127</v>
      </c>
      <c r="BT9" s="685"/>
      <c r="BU9" s="685"/>
      <c r="BV9" s="685"/>
      <c r="BW9" s="685"/>
      <c r="BX9" s="685"/>
      <c r="BY9" s="685"/>
      <c r="BZ9" s="685"/>
      <c r="CA9" s="685"/>
      <c r="CB9" s="730"/>
      <c r="CD9" s="655" t="s">
        <v>239</v>
      </c>
      <c r="CE9" s="656"/>
      <c r="CF9" s="656"/>
      <c r="CG9" s="656"/>
      <c r="CH9" s="656"/>
      <c r="CI9" s="656"/>
      <c r="CJ9" s="656"/>
      <c r="CK9" s="656"/>
      <c r="CL9" s="656"/>
      <c r="CM9" s="656"/>
      <c r="CN9" s="656"/>
      <c r="CO9" s="656"/>
      <c r="CP9" s="656"/>
      <c r="CQ9" s="657"/>
      <c r="CR9" s="658">
        <v>259940</v>
      </c>
      <c r="CS9" s="659"/>
      <c r="CT9" s="659"/>
      <c r="CU9" s="659"/>
      <c r="CV9" s="659"/>
      <c r="CW9" s="659"/>
      <c r="CX9" s="659"/>
      <c r="CY9" s="660"/>
      <c r="CZ9" s="684">
        <v>5</v>
      </c>
      <c r="DA9" s="684"/>
      <c r="DB9" s="684"/>
      <c r="DC9" s="684"/>
      <c r="DD9" s="664">
        <v>22275</v>
      </c>
      <c r="DE9" s="659"/>
      <c r="DF9" s="659"/>
      <c r="DG9" s="659"/>
      <c r="DH9" s="659"/>
      <c r="DI9" s="659"/>
      <c r="DJ9" s="659"/>
      <c r="DK9" s="659"/>
      <c r="DL9" s="659"/>
      <c r="DM9" s="659"/>
      <c r="DN9" s="659"/>
      <c r="DO9" s="659"/>
      <c r="DP9" s="660"/>
      <c r="DQ9" s="664">
        <v>139591</v>
      </c>
      <c r="DR9" s="659"/>
      <c r="DS9" s="659"/>
      <c r="DT9" s="659"/>
      <c r="DU9" s="659"/>
      <c r="DV9" s="659"/>
      <c r="DW9" s="659"/>
      <c r="DX9" s="659"/>
      <c r="DY9" s="659"/>
      <c r="DZ9" s="659"/>
      <c r="EA9" s="659"/>
      <c r="EB9" s="659"/>
      <c r="EC9" s="694"/>
    </row>
    <row r="10" spans="2:143" ht="11.25" customHeight="1" x14ac:dyDescent="0.2">
      <c r="B10" s="655" t="s">
        <v>240</v>
      </c>
      <c r="C10" s="656"/>
      <c r="D10" s="656"/>
      <c r="E10" s="656"/>
      <c r="F10" s="656"/>
      <c r="G10" s="656"/>
      <c r="H10" s="656"/>
      <c r="I10" s="656"/>
      <c r="J10" s="656"/>
      <c r="K10" s="656"/>
      <c r="L10" s="656"/>
      <c r="M10" s="656"/>
      <c r="N10" s="656"/>
      <c r="O10" s="656"/>
      <c r="P10" s="656"/>
      <c r="Q10" s="657"/>
      <c r="R10" s="658" t="s">
        <v>127</v>
      </c>
      <c r="S10" s="659"/>
      <c r="T10" s="659"/>
      <c r="U10" s="659"/>
      <c r="V10" s="659"/>
      <c r="W10" s="659"/>
      <c r="X10" s="659"/>
      <c r="Y10" s="660"/>
      <c r="Z10" s="684" t="s">
        <v>127</v>
      </c>
      <c r="AA10" s="684"/>
      <c r="AB10" s="684"/>
      <c r="AC10" s="684"/>
      <c r="AD10" s="685" t="s">
        <v>127</v>
      </c>
      <c r="AE10" s="685"/>
      <c r="AF10" s="685"/>
      <c r="AG10" s="685"/>
      <c r="AH10" s="685"/>
      <c r="AI10" s="685"/>
      <c r="AJ10" s="685"/>
      <c r="AK10" s="685"/>
      <c r="AL10" s="661" t="s">
        <v>127</v>
      </c>
      <c r="AM10" s="662"/>
      <c r="AN10" s="662"/>
      <c r="AO10" s="686"/>
      <c r="AP10" s="655" t="s">
        <v>241</v>
      </c>
      <c r="AQ10" s="656"/>
      <c r="AR10" s="656"/>
      <c r="AS10" s="656"/>
      <c r="AT10" s="656"/>
      <c r="AU10" s="656"/>
      <c r="AV10" s="656"/>
      <c r="AW10" s="656"/>
      <c r="AX10" s="656"/>
      <c r="AY10" s="656"/>
      <c r="AZ10" s="656"/>
      <c r="BA10" s="656"/>
      <c r="BB10" s="656"/>
      <c r="BC10" s="656"/>
      <c r="BD10" s="656"/>
      <c r="BE10" s="656"/>
      <c r="BF10" s="657"/>
      <c r="BG10" s="658">
        <v>10026</v>
      </c>
      <c r="BH10" s="659"/>
      <c r="BI10" s="659"/>
      <c r="BJ10" s="659"/>
      <c r="BK10" s="659"/>
      <c r="BL10" s="659"/>
      <c r="BM10" s="659"/>
      <c r="BN10" s="660"/>
      <c r="BO10" s="684">
        <v>1.7</v>
      </c>
      <c r="BP10" s="684"/>
      <c r="BQ10" s="684"/>
      <c r="BR10" s="684"/>
      <c r="BS10" s="685" t="s">
        <v>127</v>
      </c>
      <c r="BT10" s="685"/>
      <c r="BU10" s="685"/>
      <c r="BV10" s="685"/>
      <c r="BW10" s="685"/>
      <c r="BX10" s="685"/>
      <c r="BY10" s="685"/>
      <c r="BZ10" s="685"/>
      <c r="CA10" s="685"/>
      <c r="CB10" s="730"/>
      <c r="CD10" s="655" t="s">
        <v>242</v>
      </c>
      <c r="CE10" s="656"/>
      <c r="CF10" s="656"/>
      <c r="CG10" s="656"/>
      <c r="CH10" s="656"/>
      <c r="CI10" s="656"/>
      <c r="CJ10" s="656"/>
      <c r="CK10" s="656"/>
      <c r="CL10" s="656"/>
      <c r="CM10" s="656"/>
      <c r="CN10" s="656"/>
      <c r="CO10" s="656"/>
      <c r="CP10" s="656"/>
      <c r="CQ10" s="657"/>
      <c r="CR10" s="658" t="s">
        <v>127</v>
      </c>
      <c r="CS10" s="659"/>
      <c r="CT10" s="659"/>
      <c r="CU10" s="659"/>
      <c r="CV10" s="659"/>
      <c r="CW10" s="659"/>
      <c r="CX10" s="659"/>
      <c r="CY10" s="660"/>
      <c r="CZ10" s="684" t="s">
        <v>127</v>
      </c>
      <c r="DA10" s="684"/>
      <c r="DB10" s="684"/>
      <c r="DC10" s="684"/>
      <c r="DD10" s="664" t="s">
        <v>127</v>
      </c>
      <c r="DE10" s="659"/>
      <c r="DF10" s="659"/>
      <c r="DG10" s="659"/>
      <c r="DH10" s="659"/>
      <c r="DI10" s="659"/>
      <c r="DJ10" s="659"/>
      <c r="DK10" s="659"/>
      <c r="DL10" s="659"/>
      <c r="DM10" s="659"/>
      <c r="DN10" s="659"/>
      <c r="DO10" s="659"/>
      <c r="DP10" s="660"/>
      <c r="DQ10" s="664" t="s">
        <v>127</v>
      </c>
      <c r="DR10" s="659"/>
      <c r="DS10" s="659"/>
      <c r="DT10" s="659"/>
      <c r="DU10" s="659"/>
      <c r="DV10" s="659"/>
      <c r="DW10" s="659"/>
      <c r="DX10" s="659"/>
      <c r="DY10" s="659"/>
      <c r="DZ10" s="659"/>
      <c r="EA10" s="659"/>
      <c r="EB10" s="659"/>
      <c r="EC10" s="694"/>
    </row>
    <row r="11" spans="2:143" ht="11.25" customHeight="1" x14ac:dyDescent="0.2">
      <c r="B11" s="655" t="s">
        <v>243</v>
      </c>
      <c r="C11" s="656"/>
      <c r="D11" s="656"/>
      <c r="E11" s="656"/>
      <c r="F11" s="656"/>
      <c r="G11" s="656"/>
      <c r="H11" s="656"/>
      <c r="I11" s="656"/>
      <c r="J11" s="656"/>
      <c r="K11" s="656"/>
      <c r="L11" s="656"/>
      <c r="M11" s="656"/>
      <c r="N11" s="656"/>
      <c r="O11" s="656"/>
      <c r="P11" s="656"/>
      <c r="Q11" s="657"/>
      <c r="R11" s="658">
        <v>101231</v>
      </c>
      <c r="S11" s="659"/>
      <c r="T11" s="659"/>
      <c r="U11" s="659"/>
      <c r="V11" s="659"/>
      <c r="W11" s="659"/>
      <c r="X11" s="659"/>
      <c r="Y11" s="660"/>
      <c r="Z11" s="661">
        <v>1.9</v>
      </c>
      <c r="AA11" s="662"/>
      <c r="AB11" s="662"/>
      <c r="AC11" s="663"/>
      <c r="AD11" s="664">
        <v>101231</v>
      </c>
      <c r="AE11" s="659"/>
      <c r="AF11" s="659"/>
      <c r="AG11" s="659"/>
      <c r="AH11" s="659"/>
      <c r="AI11" s="659"/>
      <c r="AJ11" s="659"/>
      <c r="AK11" s="660"/>
      <c r="AL11" s="661">
        <v>3.9</v>
      </c>
      <c r="AM11" s="662"/>
      <c r="AN11" s="662"/>
      <c r="AO11" s="686"/>
      <c r="AP11" s="655" t="s">
        <v>244</v>
      </c>
      <c r="AQ11" s="656"/>
      <c r="AR11" s="656"/>
      <c r="AS11" s="656"/>
      <c r="AT11" s="656"/>
      <c r="AU11" s="656"/>
      <c r="AV11" s="656"/>
      <c r="AW11" s="656"/>
      <c r="AX11" s="656"/>
      <c r="AY11" s="656"/>
      <c r="AZ11" s="656"/>
      <c r="BA11" s="656"/>
      <c r="BB11" s="656"/>
      <c r="BC11" s="656"/>
      <c r="BD11" s="656"/>
      <c r="BE11" s="656"/>
      <c r="BF11" s="657"/>
      <c r="BG11" s="658">
        <v>82327</v>
      </c>
      <c r="BH11" s="659"/>
      <c r="BI11" s="659"/>
      <c r="BJ11" s="659"/>
      <c r="BK11" s="659"/>
      <c r="BL11" s="659"/>
      <c r="BM11" s="659"/>
      <c r="BN11" s="660"/>
      <c r="BO11" s="684">
        <v>14.2</v>
      </c>
      <c r="BP11" s="684"/>
      <c r="BQ11" s="684"/>
      <c r="BR11" s="684"/>
      <c r="BS11" s="685" t="s">
        <v>127</v>
      </c>
      <c r="BT11" s="685"/>
      <c r="BU11" s="685"/>
      <c r="BV11" s="685"/>
      <c r="BW11" s="685"/>
      <c r="BX11" s="685"/>
      <c r="BY11" s="685"/>
      <c r="BZ11" s="685"/>
      <c r="CA11" s="685"/>
      <c r="CB11" s="730"/>
      <c r="CD11" s="655" t="s">
        <v>245</v>
      </c>
      <c r="CE11" s="656"/>
      <c r="CF11" s="656"/>
      <c r="CG11" s="656"/>
      <c r="CH11" s="656"/>
      <c r="CI11" s="656"/>
      <c r="CJ11" s="656"/>
      <c r="CK11" s="656"/>
      <c r="CL11" s="656"/>
      <c r="CM11" s="656"/>
      <c r="CN11" s="656"/>
      <c r="CO11" s="656"/>
      <c r="CP11" s="656"/>
      <c r="CQ11" s="657"/>
      <c r="CR11" s="658">
        <v>263491</v>
      </c>
      <c r="CS11" s="659"/>
      <c r="CT11" s="659"/>
      <c r="CU11" s="659"/>
      <c r="CV11" s="659"/>
      <c r="CW11" s="659"/>
      <c r="CX11" s="659"/>
      <c r="CY11" s="660"/>
      <c r="CZ11" s="684">
        <v>5.0999999999999996</v>
      </c>
      <c r="DA11" s="684"/>
      <c r="DB11" s="684"/>
      <c r="DC11" s="684"/>
      <c r="DD11" s="664">
        <v>4297</v>
      </c>
      <c r="DE11" s="659"/>
      <c r="DF11" s="659"/>
      <c r="DG11" s="659"/>
      <c r="DH11" s="659"/>
      <c r="DI11" s="659"/>
      <c r="DJ11" s="659"/>
      <c r="DK11" s="659"/>
      <c r="DL11" s="659"/>
      <c r="DM11" s="659"/>
      <c r="DN11" s="659"/>
      <c r="DO11" s="659"/>
      <c r="DP11" s="660"/>
      <c r="DQ11" s="664">
        <v>157013</v>
      </c>
      <c r="DR11" s="659"/>
      <c r="DS11" s="659"/>
      <c r="DT11" s="659"/>
      <c r="DU11" s="659"/>
      <c r="DV11" s="659"/>
      <c r="DW11" s="659"/>
      <c r="DX11" s="659"/>
      <c r="DY11" s="659"/>
      <c r="DZ11" s="659"/>
      <c r="EA11" s="659"/>
      <c r="EB11" s="659"/>
      <c r="EC11" s="694"/>
    </row>
    <row r="12" spans="2:143" ht="11.25" customHeight="1" x14ac:dyDescent="0.2">
      <c r="B12" s="655" t="s">
        <v>246</v>
      </c>
      <c r="C12" s="656"/>
      <c r="D12" s="656"/>
      <c r="E12" s="656"/>
      <c r="F12" s="656"/>
      <c r="G12" s="656"/>
      <c r="H12" s="656"/>
      <c r="I12" s="656"/>
      <c r="J12" s="656"/>
      <c r="K12" s="656"/>
      <c r="L12" s="656"/>
      <c r="M12" s="656"/>
      <c r="N12" s="656"/>
      <c r="O12" s="656"/>
      <c r="P12" s="656"/>
      <c r="Q12" s="657"/>
      <c r="R12" s="658">
        <v>4974</v>
      </c>
      <c r="S12" s="659"/>
      <c r="T12" s="659"/>
      <c r="U12" s="659"/>
      <c r="V12" s="659"/>
      <c r="W12" s="659"/>
      <c r="X12" s="659"/>
      <c r="Y12" s="660"/>
      <c r="Z12" s="684">
        <v>0.1</v>
      </c>
      <c r="AA12" s="684"/>
      <c r="AB12" s="684"/>
      <c r="AC12" s="684"/>
      <c r="AD12" s="685">
        <v>4974</v>
      </c>
      <c r="AE12" s="685"/>
      <c r="AF12" s="685"/>
      <c r="AG12" s="685"/>
      <c r="AH12" s="685"/>
      <c r="AI12" s="685"/>
      <c r="AJ12" s="685"/>
      <c r="AK12" s="685"/>
      <c r="AL12" s="661">
        <v>0.2</v>
      </c>
      <c r="AM12" s="662"/>
      <c r="AN12" s="662"/>
      <c r="AO12" s="686"/>
      <c r="AP12" s="655" t="s">
        <v>247</v>
      </c>
      <c r="AQ12" s="656"/>
      <c r="AR12" s="656"/>
      <c r="AS12" s="656"/>
      <c r="AT12" s="656"/>
      <c r="AU12" s="656"/>
      <c r="AV12" s="656"/>
      <c r="AW12" s="656"/>
      <c r="AX12" s="656"/>
      <c r="AY12" s="656"/>
      <c r="AZ12" s="656"/>
      <c r="BA12" s="656"/>
      <c r="BB12" s="656"/>
      <c r="BC12" s="656"/>
      <c r="BD12" s="656"/>
      <c r="BE12" s="656"/>
      <c r="BF12" s="657"/>
      <c r="BG12" s="658">
        <v>324615</v>
      </c>
      <c r="BH12" s="659"/>
      <c r="BI12" s="659"/>
      <c r="BJ12" s="659"/>
      <c r="BK12" s="659"/>
      <c r="BL12" s="659"/>
      <c r="BM12" s="659"/>
      <c r="BN12" s="660"/>
      <c r="BO12" s="684">
        <v>56</v>
      </c>
      <c r="BP12" s="684"/>
      <c r="BQ12" s="684"/>
      <c r="BR12" s="684"/>
      <c r="BS12" s="685" t="s">
        <v>127</v>
      </c>
      <c r="BT12" s="685"/>
      <c r="BU12" s="685"/>
      <c r="BV12" s="685"/>
      <c r="BW12" s="685"/>
      <c r="BX12" s="685"/>
      <c r="BY12" s="685"/>
      <c r="BZ12" s="685"/>
      <c r="CA12" s="685"/>
      <c r="CB12" s="730"/>
      <c r="CD12" s="655" t="s">
        <v>248</v>
      </c>
      <c r="CE12" s="656"/>
      <c r="CF12" s="656"/>
      <c r="CG12" s="656"/>
      <c r="CH12" s="656"/>
      <c r="CI12" s="656"/>
      <c r="CJ12" s="656"/>
      <c r="CK12" s="656"/>
      <c r="CL12" s="656"/>
      <c r="CM12" s="656"/>
      <c r="CN12" s="656"/>
      <c r="CO12" s="656"/>
      <c r="CP12" s="656"/>
      <c r="CQ12" s="657"/>
      <c r="CR12" s="658">
        <v>153920</v>
      </c>
      <c r="CS12" s="659"/>
      <c r="CT12" s="659"/>
      <c r="CU12" s="659"/>
      <c r="CV12" s="659"/>
      <c r="CW12" s="659"/>
      <c r="CX12" s="659"/>
      <c r="CY12" s="660"/>
      <c r="CZ12" s="684">
        <v>3</v>
      </c>
      <c r="DA12" s="684"/>
      <c r="DB12" s="684"/>
      <c r="DC12" s="684"/>
      <c r="DD12" s="664">
        <v>25443</v>
      </c>
      <c r="DE12" s="659"/>
      <c r="DF12" s="659"/>
      <c r="DG12" s="659"/>
      <c r="DH12" s="659"/>
      <c r="DI12" s="659"/>
      <c r="DJ12" s="659"/>
      <c r="DK12" s="659"/>
      <c r="DL12" s="659"/>
      <c r="DM12" s="659"/>
      <c r="DN12" s="659"/>
      <c r="DO12" s="659"/>
      <c r="DP12" s="660"/>
      <c r="DQ12" s="664">
        <v>67126</v>
      </c>
      <c r="DR12" s="659"/>
      <c r="DS12" s="659"/>
      <c r="DT12" s="659"/>
      <c r="DU12" s="659"/>
      <c r="DV12" s="659"/>
      <c r="DW12" s="659"/>
      <c r="DX12" s="659"/>
      <c r="DY12" s="659"/>
      <c r="DZ12" s="659"/>
      <c r="EA12" s="659"/>
      <c r="EB12" s="659"/>
      <c r="EC12" s="694"/>
    </row>
    <row r="13" spans="2:143" ht="11.25" customHeight="1" x14ac:dyDescent="0.2">
      <c r="B13" s="655" t="s">
        <v>249</v>
      </c>
      <c r="C13" s="656"/>
      <c r="D13" s="656"/>
      <c r="E13" s="656"/>
      <c r="F13" s="656"/>
      <c r="G13" s="656"/>
      <c r="H13" s="656"/>
      <c r="I13" s="656"/>
      <c r="J13" s="656"/>
      <c r="K13" s="656"/>
      <c r="L13" s="656"/>
      <c r="M13" s="656"/>
      <c r="N13" s="656"/>
      <c r="O13" s="656"/>
      <c r="P13" s="656"/>
      <c r="Q13" s="657"/>
      <c r="R13" s="658" t="s">
        <v>127</v>
      </c>
      <c r="S13" s="659"/>
      <c r="T13" s="659"/>
      <c r="U13" s="659"/>
      <c r="V13" s="659"/>
      <c r="W13" s="659"/>
      <c r="X13" s="659"/>
      <c r="Y13" s="660"/>
      <c r="Z13" s="684" t="s">
        <v>127</v>
      </c>
      <c r="AA13" s="684"/>
      <c r="AB13" s="684"/>
      <c r="AC13" s="684"/>
      <c r="AD13" s="685" t="s">
        <v>127</v>
      </c>
      <c r="AE13" s="685"/>
      <c r="AF13" s="685"/>
      <c r="AG13" s="685"/>
      <c r="AH13" s="685"/>
      <c r="AI13" s="685"/>
      <c r="AJ13" s="685"/>
      <c r="AK13" s="685"/>
      <c r="AL13" s="661" t="s">
        <v>127</v>
      </c>
      <c r="AM13" s="662"/>
      <c r="AN13" s="662"/>
      <c r="AO13" s="686"/>
      <c r="AP13" s="655" t="s">
        <v>250</v>
      </c>
      <c r="AQ13" s="656"/>
      <c r="AR13" s="656"/>
      <c r="AS13" s="656"/>
      <c r="AT13" s="656"/>
      <c r="AU13" s="656"/>
      <c r="AV13" s="656"/>
      <c r="AW13" s="656"/>
      <c r="AX13" s="656"/>
      <c r="AY13" s="656"/>
      <c r="AZ13" s="656"/>
      <c r="BA13" s="656"/>
      <c r="BB13" s="656"/>
      <c r="BC13" s="656"/>
      <c r="BD13" s="656"/>
      <c r="BE13" s="656"/>
      <c r="BF13" s="657"/>
      <c r="BG13" s="658">
        <v>323931</v>
      </c>
      <c r="BH13" s="659"/>
      <c r="BI13" s="659"/>
      <c r="BJ13" s="659"/>
      <c r="BK13" s="659"/>
      <c r="BL13" s="659"/>
      <c r="BM13" s="659"/>
      <c r="BN13" s="660"/>
      <c r="BO13" s="684">
        <v>55.9</v>
      </c>
      <c r="BP13" s="684"/>
      <c r="BQ13" s="684"/>
      <c r="BR13" s="684"/>
      <c r="BS13" s="685" t="s">
        <v>127</v>
      </c>
      <c r="BT13" s="685"/>
      <c r="BU13" s="685"/>
      <c r="BV13" s="685"/>
      <c r="BW13" s="685"/>
      <c r="BX13" s="685"/>
      <c r="BY13" s="685"/>
      <c r="BZ13" s="685"/>
      <c r="CA13" s="685"/>
      <c r="CB13" s="730"/>
      <c r="CD13" s="655" t="s">
        <v>251</v>
      </c>
      <c r="CE13" s="656"/>
      <c r="CF13" s="656"/>
      <c r="CG13" s="656"/>
      <c r="CH13" s="656"/>
      <c r="CI13" s="656"/>
      <c r="CJ13" s="656"/>
      <c r="CK13" s="656"/>
      <c r="CL13" s="656"/>
      <c r="CM13" s="656"/>
      <c r="CN13" s="656"/>
      <c r="CO13" s="656"/>
      <c r="CP13" s="656"/>
      <c r="CQ13" s="657"/>
      <c r="CR13" s="658">
        <v>432841</v>
      </c>
      <c r="CS13" s="659"/>
      <c r="CT13" s="659"/>
      <c r="CU13" s="659"/>
      <c r="CV13" s="659"/>
      <c r="CW13" s="659"/>
      <c r="CX13" s="659"/>
      <c r="CY13" s="660"/>
      <c r="CZ13" s="684">
        <v>8.4</v>
      </c>
      <c r="DA13" s="684"/>
      <c r="DB13" s="684"/>
      <c r="DC13" s="684"/>
      <c r="DD13" s="664">
        <v>190305</v>
      </c>
      <c r="DE13" s="659"/>
      <c r="DF13" s="659"/>
      <c r="DG13" s="659"/>
      <c r="DH13" s="659"/>
      <c r="DI13" s="659"/>
      <c r="DJ13" s="659"/>
      <c r="DK13" s="659"/>
      <c r="DL13" s="659"/>
      <c r="DM13" s="659"/>
      <c r="DN13" s="659"/>
      <c r="DO13" s="659"/>
      <c r="DP13" s="660"/>
      <c r="DQ13" s="664">
        <v>161744</v>
      </c>
      <c r="DR13" s="659"/>
      <c r="DS13" s="659"/>
      <c r="DT13" s="659"/>
      <c r="DU13" s="659"/>
      <c r="DV13" s="659"/>
      <c r="DW13" s="659"/>
      <c r="DX13" s="659"/>
      <c r="DY13" s="659"/>
      <c r="DZ13" s="659"/>
      <c r="EA13" s="659"/>
      <c r="EB13" s="659"/>
      <c r="EC13" s="694"/>
    </row>
    <row r="14" spans="2:143" ht="11.25" customHeight="1" x14ac:dyDescent="0.2">
      <c r="B14" s="655" t="s">
        <v>252</v>
      </c>
      <c r="C14" s="656"/>
      <c r="D14" s="656"/>
      <c r="E14" s="656"/>
      <c r="F14" s="656"/>
      <c r="G14" s="656"/>
      <c r="H14" s="656"/>
      <c r="I14" s="656"/>
      <c r="J14" s="656"/>
      <c r="K14" s="656"/>
      <c r="L14" s="656"/>
      <c r="M14" s="656"/>
      <c r="N14" s="656"/>
      <c r="O14" s="656"/>
      <c r="P14" s="656"/>
      <c r="Q14" s="657"/>
      <c r="R14" s="658" t="s">
        <v>127</v>
      </c>
      <c r="S14" s="659"/>
      <c r="T14" s="659"/>
      <c r="U14" s="659"/>
      <c r="V14" s="659"/>
      <c r="W14" s="659"/>
      <c r="X14" s="659"/>
      <c r="Y14" s="660"/>
      <c r="Z14" s="684" t="s">
        <v>127</v>
      </c>
      <c r="AA14" s="684"/>
      <c r="AB14" s="684"/>
      <c r="AC14" s="684"/>
      <c r="AD14" s="685" t="s">
        <v>127</v>
      </c>
      <c r="AE14" s="685"/>
      <c r="AF14" s="685"/>
      <c r="AG14" s="685"/>
      <c r="AH14" s="685"/>
      <c r="AI14" s="685"/>
      <c r="AJ14" s="685"/>
      <c r="AK14" s="685"/>
      <c r="AL14" s="661" t="s">
        <v>127</v>
      </c>
      <c r="AM14" s="662"/>
      <c r="AN14" s="662"/>
      <c r="AO14" s="686"/>
      <c r="AP14" s="655" t="s">
        <v>253</v>
      </c>
      <c r="AQ14" s="656"/>
      <c r="AR14" s="656"/>
      <c r="AS14" s="656"/>
      <c r="AT14" s="656"/>
      <c r="AU14" s="656"/>
      <c r="AV14" s="656"/>
      <c r="AW14" s="656"/>
      <c r="AX14" s="656"/>
      <c r="AY14" s="656"/>
      <c r="AZ14" s="656"/>
      <c r="BA14" s="656"/>
      <c r="BB14" s="656"/>
      <c r="BC14" s="656"/>
      <c r="BD14" s="656"/>
      <c r="BE14" s="656"/>
      <c r="BF14" s="657"/>
      <c r="BG14" s="658">
        <v>12743</v>
      </c>
      <c r="BH14" s="659"/>
      <c r="BI14" s="659"/>
      <c r="BJ14" s="659"/>
      <c r="BK14" s="659"/>
      <c r="BL14" s="659"/>
      <c r="BM14" s="659"/>
      <c r="BN14" s="660"/>
      <c r="BO14" s="684">
        <v>2.2000000000000002</v>
      </c>
      <c r="BP14" s="684"/>
      <c r="BQ14" s="684"/>
      <c r="BR14" s="684"/>
      <c r="BS14" s="685" t="s">
        <v>127</v>
      </c>
      <c r="BT14" s="685"/>
      <c r="BU14" s="685"/>
      <c r="BV14" s="685"/>
      <c r="BW14" s="685"/>
      <c r="BX14" s="685"/>
      <c r="BY14" s="685"/>
      <c r="BZ14" s="685"/>
      <c r="CA14" s="685"/>
      <c r="CB14" s="730"/>
      <c r="CD14" s="655" t="s">
        <v>254</v>
      </c>
      <c r="CE14" s="656"/>
      <c r="CF14" s="656"/>
      <c r="CG14" s="656"/>
      <c r="CH14" s="656"/>
      <c r="CI14" s="656"/>
      <c r="CJ14" s="656"/>
      <c r="CK14" s="656"/>
      <c r="CL14" s="656"/>
      <c r="CM14" s="656"/>
      <c r="CN14" s="656"/>
      <c r="CO14" s="656"/>
      <c r="CP14" s="656"/>
      <c r="CQ14" s="657"/>
      <c r="CR14" s="658">
        <v>205381</v>
      </c>
      <c r="CS14" s="659"/>
      <c r="CT14" s="659"/>
      <c r="CU14" s="659"/>
      <c r="CV14" s="659"/>
      <c r="CW14" s="659"/>
      <c r="CX14" s="659"/>
      <c r="CY14" s="660"/>
      <c r="CZ14" s="684">
        <v>4</v>
      </c>
      <c r="DA14" s="684"/>
      <c r="DB14" s="684"/>
      <c r="DC14" s="684"/>
      <c r="DD14" s="664">
        <v>83829</v>
      </c>
      <c r="DE14" s="659"/>
      <c r="DF14" s="659"/>
      <c r="DG14" s="659"/>
      <c r="DH14" s="659"/>
      <c r="DI14" s="659"/>
      <c r="DJ14" s="659"/>
      <c r="DK14" s="659"/>
      <c r="DL14" s="659"/>
      <c r="DM14" s="659"/>
      <c r="DN14" s="659"/>
      <c r="DO14" s="659"/>
      <c r="DP14" s="660"/>
      <c r="DQ14" s="664">
        <v>113572</v>
      </c>
      <c r="DR14" s="659"/>
      <c r="DS14" s="659"/>
      <c r="DT14" s="659"/>
      <c r="DU14" s="659"/>
      <c r="DV14" s="659"/>
      <c r="DW14" s="659"/>
      <c r="DX14" s="659"/>
      <c r="DY14" s="659"/>
      <c r="DZ14" s="659"/>
      <c r="EA14" s="659"/>
      <c r="EB14" s="659"/>
      <c r="EC14" s="694"/>
    </row>
    <row r="15" spans="2:143" ht="11.25" customHeight="1" x14ac:dyDescent="0.2">
      <c r="B15" s="655" t="s">
        <v>255</v>
      </c>
      <c r="C15" s="656"/>
      <c r="D15" s="656"/>
      <c r="E15" s="656"/>
      <c r="F15" s="656"/>
      <c r="G15" s="656"/>
      <c r="H15" s="656"/>
      <c r="I15" s="656"/>
      <c r="J15" s="656"/>
      <c r="K15" s="656"/>
      <c r="L15" s="656"/>
      <c r="M15" s="656"/>
      <c r="N15" s="656"/>
      <c r="O15" s="656"/>
      <c r="P15" s="656"/>
      <c r="Q15" s="657"/>
      <c r="R15" s="658" t="s">
        <v>127</v>
      </c>
      <c r="S15" s="659"/>
      <c r="T15" s="659"/>
      <c r="U15" s="659"/>
      <c r="V15" s="659"/>
      <c r="W15" s="659"/>
      <c r="X15" s="659"/>
      <c r="Y15" s="660"/>
      <c r="Z15" s="684" t="s">
        <v>127</v>
      </c>
      <c r="AA15" s="684"/>
      <c r="AB15" s="684"/>
      <c r="AC15" s="684"/>
      <c r="AD15" s="685" t="s">
        <v>127</v>
      </c>
      <c r="AE15" s="685"/>
      <c r="AF15" s="685"/>
      <c r="AG15" s="685"/>
      <c r="AH15" s="685"/>
      <c r="AI15" s="685"/>
      <c r="AJ15" s="685"/>
      <c r="AK15" s="685"/>
      <c r="AL15" s="661" t="s">
        <v>127</v>
      </c>
      <c r="AM15" s="662"/>
      <c r="AN15" s="662"/>
      <c r="AO15" s="686"/>
      <c r="AP15" s="655" t="s">
        <v>256</v>
      </c>
      <c r="AQ15" s="656"/>
      <c r="AR15" s="656"/>
      <c r="AS15" s="656"/>
      <c r="AT15" s="656"/>
      <c r="AU15" s="656"/>
      <c r="AV15" s="656"/>
      <c r="AW15" s="656"/>
      <c r="AX15" s="656"/>
      <c r="AY15" s="656"/>
      <c r="AZ15" s="656"/>
      <c r="BA15" s="656"/>
      <c r="BB15" s="656"/>
      <c r="BC15" s="656"/>
      <c r="BD15" s="656"/>
      <c r="BE15" s="656"/>
      <c r="BF15" s="657"/>
      <c r="BG15" s="658">
        <v>19215</v>
      </c>
      <c r="BH15" s="659"/>
      <c r="BI15" s="659"/>
      <c r="BJ15" s="659"/>
      <c r="BK15" s="659"/>
      <c r="BL15" s="659"/>
      <c r="BM15" s="659"/>
      <c r="BN15" s="660"/>
      <c r="BO15" s="684">
        <v>3.3</v>
      </c>
      <c r="BP15" s="684"/>
      <c r="BQ15" s="684"/>
      <c r="BR15" s="684"/>
      <c r="BS15" s="685" t="s">
        <v>127</v>
      </c>
      <c r="BT15" s="685"/>
      <c r="BU15" s="685"/>
      <c r="BV15" s="685"/>
      <c r="BW15" s="685"/>
      <c r="BX15" s="685"/>
      <c r="BY15" s="685"/>
      <c r="BZ15" s="685"/>
      <c r="CA15" s="685"/>
      <c r="CB15" s="730"/>
      <c r="CD15" s="655" t="s">
        <v>257</v>
      </c>
      <c r="CE15" s="656"/>
      <c r="CF15" s="656"/>
      <c r="CG15" s="656"/>
      <c r="CH15" s="656"/>
      <c r="CI15" s="656"/>
      <c r="CJ15" s="656"/>
      <c r="CK15" s="656"/>
      <c r="CL15" s="656"/>
      <c r="CM15" s="656"/>
      <c r="CN15" s="656"/>
      <c r="CO15" s="656"/>
      <c r="CP15" s="656"/>
      <c r="CQ15" s="657"/>
      <c r="CR15" s="658">
        <v>385106</v>
      </c>
      <c r="CS15" s="659"/>
      <c r="CT15" s="659"/>
      <c r="CU15" s="659"/>
      <c r="CV15" s="659"/>
      <c r="CW15" s="659"/>
      <c r="CX15" s="659"/>
      <c r="CY15" s="660"/>
      <c r="CZ15" s="684">
        <v>7.5</v>
      </c>
      <c r="DA15" s="684"/>
      <c r="DB15" s="684"/>
      <c r="DC15" s="684"/>
      <c r="DD15" s="664">
        <v>53053</v>
      </c>
      <c r="DE15" s="659"/>
      <c r="DF15" s="659"/>
      <c r="DG15" s="659"/>
      <c r="DH15" s="659"/>
      <c r="DI15" s="659"/>
      <c r="DJ15" s="659"/>
      <c r="DK15" s="659"/>
      <c r="DL15" s="659"/>
      <c r="DM15" s="659"/>
      <c r="DN15" s="659"/>
      <c r="DO15" s="659"/>
      <c r="DP15" s="660"/>
      <c r="DQ15" s="664">
        <v>232999</v>
      </c>
      <c r="DR15" s="659"/>
      <c r="DS15" s="659"/>
      <c r="DT15" s="659"/>
      <c r="DU15" s="659"/>
      <c r="DV15" s="659"/>
      <c r="DW15" s="659"/>
      <c r="DX15" s="659"/>
      <c r="DY15" s="659"/>
      <c r="DZ15" s="659"/>
      <c r="EA15" s="659"/>
      <c r="EB15" s="659"/>
      <c r="EC15" s="694"/>
    </row>
    <row r="16" spans="2:143" ht="11.25" customHeight="1" x14ac:dyDescent="0.2">
      <c r="B16" s="655" t="s">
        <v>258</v>
      </c>
      <c r="C16" s="656"/>
      <c r="D16" s="656"/>
      <c r="E16" s="656"/>
      <c r="F16" s="656"/>
      <c r="G16" s="656"/>
      <c r="H16" s="656"/>
      <c r="I16" s="656"/>
      <c r="J16" s="656"/>
      <c r="K16" s="656"/>
      <c r="L16" s="656"/>
      <c r="M16" s="656"/>
      <c r="N16" s="656"/>
      <c r="O16" s="656"/>
      <c r="P16" s="656"/>
      <c r="Q16" s="657"/>
      <c r="R16" s="658">
        <v>1577</v>
      </c>
      <c r="S16" s="659"/>
      <c r="T16" s="659"/>
      <c r="U16" s="659"/>
      <c r="V16" s="659"/>
      <c r="W16" s="659"/>
      <c r="X16" s="659"/>
      <c r="Y16" s="660"/>
      <c r="Z16" s="684">
        <v>0</v>
      </c>
      <c r="AA16" s="684"/>
      <c r="AB16" s="684"/>
      <c r="AC16" s="684"/>
      <c r="AD16" s="685">
        <v>1577</v>
      </c>
      <c r="AE16" s="685"/>
      <c r="AF16" s="685"/>
      <c r="AG16" s="685"/>
      <c r="AH16" s="685"/>
      <c r="AI16" s="685"/>
      <c r="AJ16" s="685"/>
      <c r="AK16" s="685"/>
      <c r="AL16" s="661">
        <v>0.1</v>
      </c>
      <c r="AM16" s="662"/>
      <c r="AN16" s="662"/>
      <c r="AO16" s="686"/>
      <c r="AP16" s="655" t="s">
        <v>259</v>
      </c>
      <c r="AQ16" s="656"/>
      <c r="AR16" s="656"/>
      <c r="AS16" s="656"/>
      <c r="AT16" s="656"/>
      <c r="AU16" s="656"/>
      <c r="AV16" s="656"/>
      <c r="AW16" s="656"/>
      <c r="AX16" s="656"/>
      <c r="AY16" s="656"/>
      <c r="AZ16" s="656"/>
      <c r="BA16" s="656"/>
      <c r="BB16" s="656"/>
      <c r="BC16" s="656"/>
      <c r="BD16" s="656"/>
      <c r="BE16" s="656"/>
      <c r="BF16" s="657"/>
      <c r="BG16" s="658" t="s">
        <v>127</v>
      </c>
      <c r="BH16" s="659"/>
      <c r="BI16" s="659"/>
      <c r="BJ16" s="659"/>
      <c r="BK16" s="659"/>
      <c r="BL16" s="659"/>
      <c r="BM16" s="659"/>
      <c r="BN16" s="660"/>
      <c r="BO16" s="684" t="s">
        <v>127</v>
      </c>
      <c r="BP16" s="684"/>
      <c r="BQ16" s="684"/>
      <c r="BR16" s="684"/>
      <c r="BS16" s="685" t="s">
        <v>127</v>
      </c>
      <c r="BT16" s="685"/>
      <c r="BU16" s="685"/>
      <c r="BV16" s="685"/>
      <c r="BW16" s="685"/>
      <c r="BX16" s="685"/>
      <c r="BY16" s="685"/>
      <c r="BZ16" s="685"/>
      <c r="CA16" s="685"/>
      <c r="CB16" s="730"/>
      <c r="CD16" s="655" t="s">
        <v>260</v>
      </c>
      <c r="CE16" s="656"/>
      <c r="CF16" s="656"/>
      <c r="CG16" s="656"/>
      <c r="CH16" s="656"/>
      <c r="CI16" s="656"/>
      <c r="CJ16" s="656"/>
      <c r="CK16" s="656"/>
      <c r="CL16" s="656"/>
      <c r="CM16" s="656"/>
      <c r="CN16" s="656"/>
      <c r="CO16" s="656"/>
      <c r="CP16" s="656"/>
      <c r="CQ16" s="657"/>
      <c r="CR16" s="658">
        <v>627</v>
      </c>
      <c r="CS16" s="659"/>
      <c r="CT16" s="659"/>
      <c r="CU16" s="659"/>
      <c r="CV16" s="659"/>
      <c r="CW16" s="659"/>
      <c r="CX16" s="659"/>
      <c r="CY16" s="660"/>
      <c r="CZ16" s="684">
        <v>0</v>
      </c>
      <c r="DA16" s="684"/>
      <c r="DB16" s="684"/>
      <c r="DC16" s="684"/>
      <c r="DD16" s="664" t="s">
        <v>127</v>
      </c>
      <c r="DE16" s="659"/>
      <c r="DF16" s="659"/>
      <c r="DG16" s="659"/>
      <c r="DH16" s="659"/>
      <c r="DI16" s="659"/>
      <c r="DJ16" s="659"/>
      <c r="DK16" s="659"/>
      <c r="DL16" s="659"/>
      <c r="DM16" s="659"/>
      <c r="DN16" s="659"/>
      <c r="DO16" s="659"/>
      <c r="DP16" s="660"/>
      <c r="DQ16" s="664">
        <v>627</v>
      </c>
      <c r="DR16" s="659"/>
      <c r="DS16" s="659"/>
      <c r="DT16" s="659"/>
      <c r="DU16" s="659"/>
      <c r="DV16" s="659"/>
      <c r="DW16" s="659"/>
      <c r="DX16" s="659"/>
      <c r="DY16" s="659"/>
      <c r="DZ16" s="659"/>
      <c r="EA16" s="659"/>
      <c r="EB16" s="659"/>
      <c r="EC16" s="694"/>
    </row>
    <row r="17" spans="2:133" ht="11.25" customHeight="1" x14ac:dyDescent="0.2">
      <c r="B17" s="655" t="s">
        <v>261</v>
      </c>
      <c r="C17" s="656"/>
      <c r="D17" s="656"/>
      <c r="E17" s="656"/>
      <c r="F17" s="656"/>
      <c r="G17" s="656"/>
      <c r="H17" s="656"/>
      <c r="I17" s="656"/>
      <c r="J17" s="656"/>
      <c r="K17" s="656"/>
      <c r="L17" s="656"/>
      <c r="M17" s="656"/>
      <c r="N17" s="656"/>
      <c r="O17" s="656"/>
      <c r="P17" s="656"/>
      <c r="Q17" s="657"/>
      <c r="R17" s="658">
        <v>13237</v>
      </c>
      <c r="S17" s="659"/>
      <c r="T17" s="659"/>
      <c r="U17" s="659"/>
      <c r="V17" s="659"/>
      <c r="W17" s="659"/>
      <c r="X17" s="659"/>
      <c r="Y17" s="660"/>
      <c r="Z17" s="684">
        <v>0.2</v>
      </c>
      <c r="AA17" s="684"/>
      <c r="AB17" s="684"/>
      <c r="AC17" s="684"/>
      <c r="AD17" s="685">
        <v>13237</v>
      </c>
      <c r="AE17" s="685"/>
      <c r="AF17" s="685"/>
      <c r="AG17" s="685"/>
      <c r="AH17" s="685"/>
      <c r="AI17" s="685"/>
      <c r="AJ17" s="685"/>
      <c r="AK17" s="685"/>
      <c r="AL17" s="661">
        <v>0.5</v>
      </c>
      <c r="AM17" s="662"/>
      <c r="AN17" s="662"/>
      <c r="AO17" s="686"/>
      <c r="AP17" s="655" t="s">
        <v>262</v>
      </c>
      <c r="AQ17" s="656"/>
      <c r="AR17" s="656"/>
      <c r="AS17" s="656"/>
      <c r="AT17" s="656"/>
      <c r="AU17" s="656"/>
      <c r="AV17" s="656"/>
      <c r="AW17" s="656"/>
      <c r="AX17" s="656"/>
      <c r="AY17" s="656"/>
      <c r="AZ17" s="656"/>
      <c r="BA17" s="656"/>
      <c r="BB17" s="656"/>
      <c r="BC17" s="656"/>
      <c r="BD17" s="656"/>
      <c r="BE17" s="656"/>
      <c r="BF17" s="657"/>
      <c r="BG17" s="658" t="s">
        <v>127</v>
      </c>
      <c r="BH17" s="659"/>
      <c r="BI17" s="659"/>
      <c r="BJ17" s="659"/>
      <c r="BK17" s="659"/>
      <c r="BL17" s="659"/>
      <c r="BM17" s="659"/>
      <c r="BN17" s="660"/>
      <c r="BO17" s="684" t="s">
        <v>127</v>
      </c>
      <c r="BP17" s="684"/>
      <c r="BQ17" s="684"/>
      <c r="BR17" s="684"/>
      <c r="BS17" s="685" t="s">
        <v>127</v>
      </c>
      <c r="BT17" s="685"/>
      <c r="BU17" s="685"/>
      <c r="BV17" s="685"/>
      <c r="BW17" s="685"/>
      <c r="BX17" s="685"/>
      <c r="BY17" s="685"/>
      <c r="BZ17" s="685"/>
      <c r="CA17" s="685"/>
      <c r="CB17" s="730"/>
      <c r="CD17" s="655" t="s">
        <v>263</v>
      </c>
      <c r="CE17" s="656"/>
      <c r="CF17" s="656"/>
      <c r="CG17" s="656"/>
      <c r="CH17" s="656"/>
      <c r="CI17" s="656"/>
      <c r="CJ17" s="656"/>
      <c r="CK17" s="656"/>
      <c r="CL17" s="656"/>
      <c r="CM17" s="656"/>
      <c r="CN17" s="656"/>
      <c r="CO17" s="656"/>
      <c r="CP17" s="656"/>
      <c r="CQ17" s="657"/>
      <c r="CR17" s="658">
        <v>745280</v>
      </c>
      <c r="CS17" s="659"/>
      <c r="CT17" s="659"/>
      <c r="CU17" s="659"/>
      <c r="CV17" s="659"/>
      <c r="CW17" s="659"/>
      <c r="CX17" s="659"/>
      <c r="CY17" s="660"/>
      <c r="CZ17" s="684">
        <v>14.5</v>
      </c>
      <c r="DA17" s="684"/>
      <c r="DB17" s="684"/>
      <c r="DC17" s="684"/>
      <c r="DD17" s="664" t="s">
        <v>127</v>
      </c>
      <c r="DE17" s="659"/>
      <c r="DF17" s="659"/>
      <c r="DG17" s="659"/>
      <c r="DH17" s="659"/>
      <c r="DI17" s="659"/>
      <c r="DJ17" s="659"/>
      <c r="DK17" s="659"/>
      <c r="DL17" s="659"/>
      <c r="DM17" s="659"/>
      <c r="DN17" s="659"/>
      <c r="DO17" s="659"/>
      <c r="DP17" s="660"/>
      <c r="DQ17" s="664">
        <v>737377</v>
      </c>
      <c r="DR17" s="659"/>
      <c r="DS17" s="659"/>
      <c r="DT17" s="659"/>
      <c r="DU17" s="659"/>
      <c r="DV17" s="659"/>
      <c r="DW17" s="659"/>
      <c r="DX17" s="659"/>
      <c r="DY17" s="659"/>
      <c r="DZ17" s="659"/>
      <c r="EA17" s="659"/>
      <c r="EB17" s="659"/>
      <c r="EC17" s="694"/>
    </row>
    <row r="18" spans="2:133" ht="11.25" customHeight="1" x14ac:dyDescent="0.2">
      <c r="B18" s="655" t="s">
        <v>264</v>
      </c>
      <c r="C18" s="656"/>
      <c r="D18" s="656"/>
      <c r="E18" s="656"/>
      <c r="F18" s="656"/>
      <c r="G18" s="656"/>
      <c r="H18" s="656"/>
      <c r="I18" s="656"/>
      <c r="J18" s="656"/>
      <c r="K18" s="656"/>
      <c r="L18" s="656"/>
      <c r="M18" s="656"/>
      <c r="N18" s="656"/>
      <c r="O18" s="656"/>
      <c r="P18" s="656"/>
      <c r="Q18" s="657"/>
      <c r="R18" s="658">
        <v>95326</v>
      </c>
      <c r="S18" s="659"/>
      <c r="T18" s="659"/>
      <c r="U18" s="659"/>
      <c r="V18" s="659"/>
      <c r="W18" s="659"/>
      <c r="X18" s="659"/>
      <c r="Y18" s="660"/>
      <c r="Z18" s="684">
        <v>1.8</v>
      </c>
      <c r="AA18" s="684"/>
      <c r="AB18" s="684"/>
      <c r="AC18" s="684"/>
      <c r="AD18" s="685">
        <v>95326</v>
      </c>
      <c r="AE18" s="685"/>
      <c r="AF18" s="685"/>
      <c r="AG18" s="685"/>
      <c r="AH18" s="685"/>
      <c r="AI18" s="685"/>
      <c r="AJ18" s="685"/>
      <c r="AK18" s="685"/>
      <c r="AL18" s="661">
        <v>3.7000000476837158</v>
      </c>
      <c r="AM18" s="662"/>
      <c r="AN18" s="662"/>
      <c r="AO18" s="686"/>
      <c r="AP18" s="655" t="s">
        <v>265</v>
      </c>
      <c r="AQ18" s="656"/>
      <c r="AR18" s="656"/>
      <c r="AS18" s="656"/>
      <c r="AT18" s="656"/>
      <c r="AU18" s="656"/>
      <c r="AV18" s="656"/>
      <c r="AW18" s="656"/>
      <c r="AX18" s="656"/>
      <c r="AY18" s="656"/>
      <c r="AZ18" s="656"/>
      <c r="BA18" s="656"/>
      <c r="BB18" s="656"/>
      <c r="BC18" s="656"/>
      <c r="BD18" s="656"/>
      <c r="BE18" s="656"/>
      <c r="BF18" s="657"/>
      <c r="BG18" s="658" t="s">
        <v>127</v>
      </c>
      <c r="BH18" s="659"/>
      <c r="BI18" s="659"/>
      <c r="BJ18" s="659"/>
      <c r="BK18" s="659"/>
      <c r="BL18" s="659"/>
      <c r="BM18" s="659"/>
      <c r="BN18" s="660"/>
      <c r="BO18" s="684" t="s">
        <v>127</v>
      </c>
      <c r="BP18" s="684"/>
      <c r="BQ18" s="684"/>
      <c r="BR18" s="684"/>
      <c r="BS18" s="685" t="s">
        <v>127</v>
      </c>
      <c r="BT18" s="685"/>
      <c r="BU18" s="685"/>
      <c r="BV18" s="685"/>
      <c r="BW18" s="685"/>
      <c r="BX18" s="685"/>
      <c r="BY18" s="685"/>
      <c r="BZ18" s="685"/>
      <c r="CA18" s="685"/>
      <c r="CB18" s="730"/>
      <c r="CD18" s="655" t="s">
        <v>266</v>
      </c>
      <c r="CE18" s="656"/>
      <c r="CF18" s="656"/>
      <c r="CG18" s="656"/>
      <c r="CH18" s="656"/>
      <c r="CI18" s="656"/>
      <c r="CJ18" s="656"/>
      <c r="CK18" s="656"/>
      <c r="CL18" s="656"/>
      <c r="CM18" s="656"/>
      <c r="CN18" s="656"/>
      <c r="CO18" s="656"/>
      <c r="CP18" s="656"/>
      <c r="CQ18" s="657"/>
      <c r="CR18" s="658" t="s">
        <v>127</v>
      </c>
      <c r="CS18" s="659"/>
      <c r="CT18" s="659"/>
      <c r="CU18" s="659"/>
      <c r="CV18" s="659"/>
      <c r="CW18" s="659"/>
      <c r="CX18" s="659"/>
      <c r="CY18" s="660"/>
      <c r="CZ18" s="684" t="s">
        <v>127</v>
      </c>
      <c r="DA18" s="684"/>
      <c r="DB18" s="684"/>
      <c r="DC18" s="684"/>
      <c r="DD18" s="664" t="s">
        <v>127</v>
      </c>
      <c r="DE18" s="659"/>
      <c r="DF18" s="659"/>
      <c r="DG18" s="659"/>
      <c r="DH18" s="659"/>
      <c r="DI18" s="659"/>
      <c r="DJ18" s="659"/>
      <c r="DK18" s="659"/>
      <c r="DL18" s="659"/>
      <c r="DM18" s="659"/>
      <c r="DN18" s="659"/>
      <c r="DO18" s="659"/>
      <c r="DP18" s="660"/>
      <c r="DQ18" s="664" t="s">
        <v>127</v>
      </c>
      <c r="DR18" s="659"/>
      <c r="DS18" s="659"/>
      <c r="DT18" s="659"/>
      <c r="DU18" s="659"/>
      <c r="DV18" s="659"/>
      <c r="DW18" s="659"/>
      <c r="DX18" s="659"/>
      <c r="DY18" s="659"/>
      <c r="DZ18" s="659"/>
      <c r="EA18" s="659"/>
      <c r="EB18" s="659"/>
      <c r="EC18" s="694"/>
    </row>
    <row r="19" spans="2:133" ht="11.25" customHeight="1" x14ac:dyDescent="0.2">
      <c r="B19" s="655" t="s">
        <v>267</v>
      </c>
      <c r="C19" s="656"/>
      <c r="D19" s="656"/>
      <c r="E19" s="656"/>
      <c r="F19" s="656"/>
      <c r="G19" s="656"/>
      <c r="H19" s="656"/>
      <c r="I19" s="656"/>
      <c r="J19" s="656"/>
      <c r="K19" s="656"/>
      <c r="L19" s="656"/>
      <c r="M19" s="656"/>
      <c r="N19" s="656"/>
      <c r="O19" s="656"/>
      <c r="P19" s="656"/>
      <c r="Q19" s="657"/>
      <c r="R19" s="658">
        <v>2018</v>
      </c>
      <c r="S19" s="659"/>
      <c r="T19" s="659"/>
      <c r="U19" s="659"/>
      <c r="V19" s="659"/>
      <c r="W19" s="659"/>
      <c r="X19" s="659"/>
      <c r="Y19" s="660"/>
      <c r="Z19" s="684">
        <v>0</v>
      </c>
      <c r="AA19" s="684"/>
      <c r="AB19" s="684"/>
      <c r="AC19" s="684"/>
      <c r="AD19" s="685">
        <v>2018</v>
      </c>
      <c r="AE19" s="685"/>
      <c r="AF19" s="685"/>
      <c r="AG19" s="685"/>
      <c r="AH19" s="685"/>
      <c r="AI19" s="685"/>
      <c r="AJ19" s="685"/>
      <c r="AK19" s="685"/>
      <c r="AL19" s="661">
        <v>0.1</v>
      </c>
      <c r="AM19" s="662"/>
      <c r="AN19" s="662"/>
      <c r="AO19" s="686"/>
      <c r="AP19" s="655" t="s">
        <v>268</v>
      </c>
      <c r="AQ19" s="656"/>
      <c r="AR19" s="656"/>
      <c r="AS19" s="656"/>
      <c r="AT19" s="656"/>
      <c r="AU19" s="656"/>
      <c r="AV19" s="656"/>
      <c r="AW19" s="656"/>
      <c r="AX19" s="656"/>
      <c r="AY19" s="656"/>
      <c r="AZ19" s="656"/>
      <c r="BA19" s="656"/>
      <c r="BB19" s="656"/>
      <c r="BC19" s="656"/>
      <c r="BD19" s="656"/>
      <c r="BE19" s="656"/>
      <c r="BF19" s="657"/>
      <c r="BG19" s="658">
        <v>5766</v>
      </c>
      <c r="BH19" s="659"/>
      <c r="BI19" s="659"/>
      <c r="BJ19" s="659"/>
      <c r="BK19" s="659"/>
      <c r="BL19" s="659"/>
      <c r="BM19" s="659"/>
      <c r="BN19" s="660"/>
      <c r="BO19" s="684">
        <v>1</v>
      </c>
      <c r="BP19" s="684"/>
      <c r="BQ19" s="684"/>
      <c r="BR19" s="684"/>
      <c r="BS19" s="685" t="s">
        <v>127</v>
      </c>
      <c r="BT19" s="685"/>
      <c r="BU19" s="685"/>
      <c r="BV19" s="685"/>
      <c r="BW19" s="685"/>
      <c r="BX19" s="685"/>
      <c r="BY19" s="685"/>
      <c r="BZ19" s="685"/>
      <c r="CA19" s="685"/>
      <c r="CB19" s="730"/>
      <c r="CD19" s="655" t="s">
        <v>269</v>
      </c>
      <c r="CE19" s="656"/>
      <c r="CF19" s="656"/>
      <c r="CG19" s="656"/>
      <c r="CH19" s="656"/>
      <c r="CI19" s="656"/>
      <c r="CJ19" s="656"/>
      <c r="CK19" s="656"/>
      <c r="CL19" s="656"/>
      <c r="CM19" s="656"/>
      <c r="CN19" s="656"/>
      <c r="CO19" s="656"/>
      <c r="CP19" s="656"/>
      <c r="CQ19" s="657"/>
      <c r="CR19" s="658" t="s">
        <v>127</v>
      </c>
      <c r="CS19" s="659"/>
      <c r="CT19" s="659"/>
      <c r="CU19" s="659"/>
      <c r="CV19" s="659"/>
      <c r="CW19" s="659"/>
      <c r="CX19" s="659"/>
      <c r="CY19" s="660"/>
      <c r="CZ19" s="684" t="s">
        <v>127</v>
      </c>
      <c r="DA19" s="684"/>
      <c r="DB19" s="684"/>
      <c r="DC19" s="684"/>
      <c r="DD19" s="664" t="s">
        <v>127</v>
      </c>
      <c r="DE19" s="659"/>
      <c r="DF19" s="659"/>
      <c r="DG19" s="659"/>
      <c r="DH19" s="659"/>
      <c r="DI19" s="659"/>
      <c r="DJ19" s="659"/>
      <c r="DK19" s="659"/>
      <c r="DL19" s="659"/>
      <c r="DM19" s="659"/>
      <c r="DN19" s="659"/>
      <c r="DO19" s="659"/>
      <c r="DP19" s="660"/>
      <c r="DQ19" s="664" t="s">
        <v>127</v>
      </c>
      <c r="DR19" s="659"/>
      <c r="DS19" s="659"/>
      <c r="DT19" s="659"/>
      <c r="DU19" s="659"/>
      <c r="DV19" s="659"/>
      <c r="DW19" s="659"/>
      <c r="DX19" s="659"/>
      <c r="DY19" s="659"/>
      <c r="DZ19" s="659"/>
      <c r="EA19" s="659"/>
      <c r="EB19" s="659"/>
      <c r="EC19" s="694"/>
    </row>
    <row r="20" spans="2:133" ht="11.25" customHeight="1" x14ac:dyDescent="0.2">
      <c r="B20" s="655" t="s">
        <v>270</v>
      </c>
      <c r="C20" s="656"/>
      <c r="D20" s="656"/>
      <c r="E20" s="656"/>
      <c r="F20" s="656"/>
      <c r="G20" s="656"/>
      <c r="H20" s="656"/>
      <c r="I20" s="656"/>
      <c r="J20" s="656"/>
      <c r="K20" s="656"/>
      <c r="L20" s="656"/>
      <c r="M20" s="656"/>
      <c r="N20" s="656"/>
      <c r="O20" s="656"/>
      <c r="P20" s="656"/>
      <c r="Q20" s="657"/>
      <c r="R20" s="658">
        <v>454</v>
      </c>
      <c r="S20" s="659"/>
      <c r="T20" s="659"/>
      <c r="U20" s="659"/>
      <c r="V20" s="659"/>
      <c r="W20" s="659"/>
      <c r="X20" s="659"/>
      <c r="Y20" s="660"/>
      <c r="Z20" s="684">
        <v>0</v>
      </c>
      <c r="AA20" s="684"/>
      <c r="AB20" s="684"/>
      <c r="AC20" s="684"/>
      <c r="AD20" s="685">
        <v>454</v>
      </c>
      <c r="AE20" s="685"/>
      <c r="AF20" s="685"/>
      <c r="AG20" s="685"/>
      <c r="AH20" s="685"/>
      <c r="AI20" s="685"/>
      <c r="AJ20" s="685"/>
      <c r="AK20" s="685"/>
      <c r="AL20" s="661">
        <v>0</v>
      </c>
      <c r="AM20" s="662"/>
      <c r="AN20" s="662"/>
      <c r="AO20" s="686"/>
      <c r="AP20" s="655" t="s">
        <v>271</v>
      </c>
      <c r="AQ20" s="656"/>
      <c r="AR20" s="656"/>
      <c r="AS20" s="656"/>
      <c r="AT20" s="656"/>
      <c r="AU20" s="656"/>
      <c r="AV20" s="656"/>
      <c r="AW20" s="656"/>
      <c r="AX20" s="656"/>
      <c r="AY20" s="656"/>
      <c r="AZ20" s="656"/>
      <c r="BA20" s="656"/>
      <c r="BB20" s="656"/>
      <c r="BC20" s="656"/>
      <c r="BD20" s="656"/>
      <c r="BE20" s="656"/>
      <c r="BF20" s="657"/>
      <c r="BG20" s="658">
        <v>5766</v>
      </c>
      <c r="BH20" s="659"/>
      <c r="BI20" s="659"/>
      <c r="BJ20" s="659"/>
      <c r="BK20" s="659"/>
      <c r="BL20" s="659"/>
      <c r="BM20" s="659"/>
      <c r="BN20" s="660"/>
      <c r="BO20" s="684">
        <v>1</v>
      </c>
      <c r="BP20" s="684"/>
      <c r="BQ20" s="684"/>
      <c r="BR20" s="684"/>
      <c r="BS20" s="685" t="s">
        <v>127</v>
      </c>
      <c r="BT20" s="685"/>
      <c r="BU20" s="685"/>
      <c r="BV20" s="685"/>
      <c r="BW20" s="685"/>
      <c r="BX20" s="685"/>
      <c r="BY20" s="685"/>
      <c r="BZ20" s="685"/>
      <c r="CA20" s="685"/>
      <c r="CB20" s="730"/>
      <c r="CD20" s="655" t="s">
        <v>272</v>
      </c>
      <c r="CE20" s="656"/>
      <c r="CF20" s="656"/>
      <c r="CG20" s="656"/>
      <c r="CH20" s="656"/>
      <c r="CI20" s="656"/>
      <c r="CJ20" s="656"/>
      <c r="CK20" s="656"/>
      <c r="CL20" s="656"/>
      <c r="CM20" s="656"/>
      <c r="CN20" s="656"/>
      <c r="CO20" s="656"/>
      <c r="CP20" s="656"/>
      <c r="CQ20" s="657"/>
      <c r="CR20" s="658">
        <v>5147648</v>
      </c>
      <c r="CS20" s="659"/>
      <c r="CT20" s="659"/>
      <c r="CU20" s="659"/>
      <c r="CV20" s="659"/>
      <c r="CW20" s="659"/>
      <c r="CX20" s="659"/>
      <c r="CY20" s="660"/>
      <c r="CZ20" s="684">
        <v>100</v>
      </c>
      <c r="DA20" s="684"/>
      <c r="DB20" s="684"/>
      <c r="DC20" s="684"/>
      <c r="DD20" s="664">
        <v>437395</v>
      </c>
      <c r="DE20" s="659"/>
      <c r="DF20" s="659"/>
      <c r="DG20" s="659"/>
      <c r="DH20" s="659"/>
      <c r="DI20" s="659"/>
      <c r="DJ20" s="659"/>
      <c r="DK20" s="659"/>
      <c r="DL20" s="659"/>
      <c r="DM20" s="659"/>
      <c r="DN20" s="659"/>
      <c r="DO20" s="659"/>
      <c r="DP20" s="660"/>
      <c r="DQ20" s="664">
        <v>3164137</v>
      </c>
      <c r="DR20" s="659"/>
      <c r="DS20" s="659"/>
      <c r="DT20" s="659"/>
      <c r="DU20" s="659"/>
      <c r="DV20" s="659"/>
      <c r="DW20" s="659"/>
      <c r="DX20" s="659"/>
      <c r="DY20" s="659"/>
      <c r="DZ20" s="659"/>
      <c r="EA20" s="659"/>
      <c r="EB20" s="659"/>
      <c r="EC20" s="694"/>
    </row>
    <row r="21" spans="2:133" ht="11.25" customHeight="1" x14ac:dyDescent="0.2">
      <c r="B21" s="655" t="s">
        <v>273</v>
      </c>
      <c r="C21" s="656"/>
      <c r="D21" s="656"/>
      <c r="E21" s="656"/>
      <c r="F21" s="656"/>
      <c r="G21" s="656"/>
      <c r="H21" s="656"/>
      <c r="I21" s="656"/>
      <c r="J21" s="656"/>
      <c r="K21" s="656"/>
      <c r="L21" s="656"/>
      <c r="M21" s="656"/>
      <c r="N21" s="656"/>
      <c r="O21" s="656"/>
      <c r="P21" s="656"/>
      <c r="Q21" s="657"/>
      <c r="R21" s="658">
        <v>172</v>
      </c>
      <c r="S21" s="659"/>
      <c r="T21" s="659"/>
      <c r="U21" s="659"/>
      <c r="V21" s="659"/>
      <c r="W21" s="659"/>
      <c r="X21" s="659"/>
      <c r="Y21" s="660"/>
      <c r="Z21" s="684">
        <v>0</v>
      </c>
      <c r="AA21" s="684"/>
      <c r="AB21" s="684"/>
      <c r="AC21" s="684"/>
      <c r="AD21" s="685">
        <v>172</v>
      </c>
      <c r="AE21" s="685"/>
      <c r="AF21" s="685"/>
      <c r="AG21" s="685"/>
      <c r="AH21" s="685"/>
      <c r="AI21" s="685"/>
      <c r="AJ21" s="685"/>
      <c r="AK21" s="685"/>
      <c r="AL21" s="661">
        <v>0</v>
      </c>
      <c r="AM21" s="662"/>
      <c r="AN21" s="662"/>
      <c r="AO21" s="686"/>
      <c r="AP21" s="655" t="s">
        <v>274</v>
      </c>
      <c r="AQ21" s="731"/>
      <c r="AR21" s="731"/>
      <c r="AS21" s="731"/>
      <c r="AT21" s="731"/>
      <c r="AU21" s="731"/>
      <c r="AV21" s="731"/>
      <c r="AW21" s="731"/>
      <c r="AX21" s="731"/>
      <c r="AY21" s="731"/>
      <c r="AZ21" s="731"/>
      <c r="BA21" s="731"/>
      <c r="BB21" s="731"/>
      <c r="BC21" s="731"/>
      <c r="BD21" s="731"/>
      <c r="BE21" s="731"/>
      <c r="BF21" s="732"/>
      <c r="BG21" s="658">
        <v>5766</v>
      </c>
      <c r="BH21" s="659"/>
      <c r="BI21" s="659"/>
      <c r="BJ21" s="659"/>
      <c r="BK21" s="659"/>
      <c r="BL21" s="659"/>
      <c r="BM21" s="659"/>
      <c r="BN21" s="660"/>
      <c r="BO21" s="684">
        <v>1</v>
      </c>
      <c r="BP21" s="684"/>
      <c r="BQ21" s="684"/>
      <c r="BR21" s="684"/>
      <c r="BS21" s="685" t="s">
        <v>127</v>
      </c>
      <c r="BT21" s="685"/>
      <c r="BU21" s="685"/>
      <c r="BV21" s="685"/>
      <c r="BW21" s="685"/>
      <c r="BX21" s="685"/>
      <c r="BY21" s="685"/>
      <c r="BZ21" s="685"/>
      <c r="CA21" s="685"/>
      <c r="CB21" s="730"/>
      <c r="CD21" s="635"/>
      <c r="CE21" s="636"/>
      <c r="CF21" s="636"/>
      <c r="CG21" s="636"/>
      <c r="CH21" s="636"/>
      <c r="CI21" s="636"/>
      <c r="CJ21" s="636"/>
      <c r="CK21" s="636"/>
      <c r="CL21" s="636"/>
      <c r="CM21" s="636"/>
      <c r="CN21" s="636"/>
      <c r="CO21" s="636"/>
      <c r="CP21" s="636"/>
      <c r="CQ21" s="637"/>
      <c r="CR21" s="738"/>
      <c r="CS21" s="739"/>
      <c r="CT21" s="739"/>
      <c r="CU21" s="739"/>
      <c r="CV21" s="739"/>
      <c r="CW21" s="739"/>
      <c r="CX21" s="739"/>
      <c r="CY21" s="740"/>
      <c r="CZ21" s="741"/>
      <c r="DA21" s="741"/>
      <c r="DB21" s="741"/>
      <c r="DC21" s="741"/>
      <c r="DD21" s="742"/>
      <c r="DE21" s="739"/>
      <c r="DF21" s="739"/>
      <c r="DG21" s="739"/>
      <c r="DH21" s="739"/>
      <c r="DI21" s="739"/>
      <c r="DJ21" s="739"/>
      <c r="DK21" s="739"/>
      <c r="DL21" s="739"/>
      <c r="DM21" s="739"/>
      <c r="DN21" s="739"/>
      <c r="DO21" s="739"/>
      <c r="DP21" s="740"/>
      <c r="DQ21" s="742"/>
      <c r="DR21" s="739"/>
      <c r="DS21" s="739"/>
      <c r="DT21" s="739"/>
      <c r="DU21" s="739"/>
      <c r="DV21" s="739"/>
      <c r="DW21" s="739"/>
      <c r="DX21" s="739"/>
      <c r="DY21" s="739"/>
      <c r="DZ21" s="739"/>
      <c r="EA21" s="739"/>
      <c r="EB21" s="739"/>
      <c r="EC21" s="746"/>
    </row>
    <row r="22" spans="2:133" ht="11.25" customHeight="1" x14ac:dyDescent="0.2">
      <c r="B22" s="715" t="s">
        <v>275</v>
      </c>
      <c r="C22" s="716"/>
      <c r="D22" s="716"/>
      <c r="E22" s="716"/>
      <c r="F22" s="716"/>
      <c r="G22" s="716"/>
      <c r="H22" s="716"/>
      <c r="I22" s="716"/>
      <c r="J22" s="716"/>
      <c r="K22" s="716"/>
      <c r="L22" s="716"/>
      <c r="M22" s="716"/>
      <c r="N22" s="716"/>
      <c r="O22" s="716"/>
      <c r="P22" s="716"/>
      <c r="Q22" s="717"/>
      <c r="R22" s="658">
        <v>92682</v>
      </c>
      <c r="S22" s="659"/>
      <c r="T22" s="659"/>
      <c r="U22" s="659"/>
      <c r="V22" s="659"/>
      <c r="W22" s="659"/>
      <c r="X22" s="659"/>
      <c r="Y22" s="660"/>
      <c r="Z22" s="684">
        <v>1.7</v>
      </c>
      <c r="AA22" s="684"/>
      <c r="AB22" s="684"/>
      <c r="AC22" s="684"/>
      <c r="AD22" s="685">
        <v>92682</v>
      </c>
      <c r="AE22" s="685"/>
      <c r="AF22" s="685"/>
      <c r="AG22" s="685"/>
      <c r="AH22" s="685"/>
      <c r="AI22" s="685"/>
      <c r="AJ22" s="685"/>
      <c r="AK22" s="685"/>
      <c r="AL22" s="661">
        <v>3.5999999046325684</v>
      </c>
      <c r="AM22" s="662"/>
      <c r="AN22" s="662"/>
      <c r="AO22" s="686"/>
      <c r="AP22" s="655" t="s">
        <v>276</v>
      </c>
      <c r="AQ22" s="731"/>
      <c r="AR22" s="731"/>
      <c r="AS22" s="731"/>
      <c r="AT22" s="731"/>
      <c r="AU22" s="731"/>
      <c r="AV22" s="731"/>
      <c r="AW22" s="731"/>
      <c r="AX22" s="731"/>
      <c r="AY22" s="731"/>
      <c r="AZ22" s="731"/>
      <c r="BA22" s="731"/>
      <c r="BB22" s="731"/>
      <c r="BC22" s="731"/>
      <c r="BD22" s="731"/>
      <c r="BE22" s="731"/>
      <c r="BF22" s="732"/>
      <c r="BG22" s="658" t="s">
        <v>127</v>
      </c>
      <c r="BH22" s="659"/>
      <c r="BI22" s="659"/>
      <c r="BJ22" s="659"/>
      <c r="BK22" s="659"/>
      <c r="BL22" s="659"/>
      <c r="BM22" s="659"/>
      <c r="BN22" s="660"/>
      <c r="BO22" s="684" t="s">
        <v>127</v>
      </c>
      <c r="BP22" s="684"/>
      <c r="BQ22" s="684"/>
      <c r="BR22" s="684"/>
      <c r="BS22" s="685" t="s">
        <v>127</v>
      </c>
      <c r="BT22" s="685"/>
      <c r="BU22" s="685"/>
      <c r="BV22" s="685"/>
      <c r="BW22" s="685"/>
      <c r="BX22" s="685"/>
      <c r="BY22" s="685"/>
      <c r="BZ22" s="685"/>
      <c r="CA22" s="685"/>
      <c r="CB22" s="730"/>
      <c r="CD22" s="711" t="s">
        <v>277</v>
      </c>
      <c r="CE22" s="712"/>
      <c r="CF22" s="712"/>
      <c r="CG22" s="712"/>
      <c r="CH22" s="712"/>
      <c r="CI22" s="712"/>
      <c r="CJ22" s="712"/>
      <c r="CK22" s="712"/>
      <c r="CL22" s="712"/>
      <c r="CM22" s="712"/>
      <c r="CN22" s="712"/>
      <c r="CO22" s="712"/>
      <c r="CP22" s="712"/>
      <c r="CQ22" s="712"/>
      <c r="CR22" s="712"/>
      <c r="CS22" s="712"/>
      <c r="CT22" s="712"/>
      <c r="CU22" s="712"/>
      <c r="CV22" s="712"/>
      <c r="CW22" s="712"/>
      <c r="CX22" s="712"/>
      <c r="CY22" s="712"/>
      <c r="CZ22" s="712"/>
      <c r="DA22" s="712"/>
      <c r="DB22" s="712"/>
      <c r="DC22" s="712"/>
      <c r="DD22" s="712"/>
      <c r="DE22" s="712"/>
      <c r="DF22" s="712"/>
      <c r="DG22" s="712"/>
      <c r="DH22" s="712"/>
      <c r="DI22" s="712"/>
      <c r="DJ22" s="712"/>
      <c r="DK22" s="712"/>
      <c r="DL22" s="712"/>
      <c r="DM22" s="712"/>
      <c r="DN22" s="712"/>
      <c r="DO22" s="712"/>
      <c r="DP22" s="712"/>
      <c r="DQ22" s="712"/>
      <c r="DR22" s="712"/>
      <c r="DS22" s="712"/>
      <c r="DT22" s="712"/>
      <c r="DU22" s="712"/>
      <c r="DV22" s="712"/>
      <c r="DW22" s="712"/>
      <c r="DX22" s="712"/>
      <c r="DY22" s="712"/>
      <c r="DZ22" s="712"/>
      <c r="EA22" s="712"/>
      <c r="EB22" s="712"/>
      <c r="EC22" s="713"/>
    </row>
    <row r="23" spans="2:133" ht="11.25" customHeight="1" x14ac:dyDescent="0.2">
      <c r="B23" s="655" t="s">
        <v>278</v>
      </c>
      <c r="C23" s="656"/>
      <c r="D23" s="656"/>
      <c r="E23" s="656"/>
      <c r="F23" s="656"/>
      <c r="G23" s="656"/>
      <c r="H23" s="656"/>
      <c r="I23" s="656"/>
      <c r="J23" s="656"/>
      <c r="K23" s="656"/>
      <c r="L23" s="656"/>
      <c r="M23" s="656"/>
      <c r="N23" s="656"/>
      <c r="O23" s="656"/>
      <c r="P23" s="656"/>
      <c r="Q23" s="657"/>
      <c r="R23" s="658">
        <v>2064033</v>
      </c>
      <c r="S23" s="659"/>
      <c r="T23" s="659"/>
      <c r="U23" s="659"/>
      <c r="V23" s="659"/>
      <c r="W23" s="659"/>
      <c r="X23" s="659"/>
      <c r="Y23" s="660"/>
      <c r="Z23" s="684">
        <v>38.299999999999997</v>
      </c>
      <c r="AA23" s="684"/>
      <c r="AB23" s="684"/>
      <c r="AC23" s="684"/>
      <c r="AD23" s="685">
        <v>1743467</v>
      </c>
      <c r="AE23" s="685"/>
      <c r="AF23" s="685"/>
      <c r="AG23" s="685"/>
      <c r="AH23" s="685"/>
      <c r="AI23" s="685"/>
      <c r="AJ23" s="685"/>
      <c r="AK23" s="685"/>
      <c r="AL23" s="661">
        <v>67.8</v>
      </c>
      <c r="AM23" s="662"/>
      <c r="AN23" s="662"/>
      <c r="AO23" s="686"/>
      <c r="AP23" s="655" t="s">
        <v>279</v>
      </c>
      <c r="AQ23" s="731"/>
      <c r="AR23" s="731"/>
      <c r="AS23" s="731"/>
      <c r="AT23" s="731"/>
      <c r="AU23" s="731"/>
      <c r="AV23" s="731"/>
      <c r="AW23" s="731"/>
      <c r="AX23" s="731"/>
      <c r="AY23" s="731"/>
      <c r="AZ23" s="731"/>
      <c r="BA23" s="731"/>
      <c r="BB23" s="731"/>
      <c r="BC23" s="731"/>
      <c r="BD23" s="731"/>
      <c r="BE23" s="731"/>
      <c r="BF23" s="732"/>
      <c r="BG23" s="658" t="s">
        <v>127</v>
      </c>
      <c r="BH23" s="659"/>
      <c r="BI23" s="659"/>
      <c r="BJ23" s="659"/>
      <c r="BK23" s="659"/>
      <c r="BL23" s="659"/>
      <c r="BM23" s="659"/>
      <c r="BN23" s="660"/>
      <c r="BO23" s="684" t="s">
        <v>127</v>
      </c>
      <c r="BP23" s="684"/>
      <c r="BQ23" s="684"/>
      <c r="BR23" s="684"/>
      <c r="BS23" s="685" t="s">
        <v>127</v>
      </c>
      <c r="BT23" s="685"/>
      <c r="BU23" s="685"/>
      <c r="BV23" s="685"/>
      <c r="BW23" s="685"/>
      <c r="BX23" s="685"/>
      <c r="BY23" s="685"/>
      <c r="BZ23" s="685"/>
      <c r="CA23" s="685"/>
      <c r="CB23" s="730"/>
      <c r="CD23" s="711" t="s">
        <v>219</v>
      </c>
      <c r="CE23" s="712"/>
      <c r="CF23" s="712"/>
      <c r="CG23" s="712"/>
      <c r="CH23" s="712"/>
      <c r="CI23" s="712"/>
      <c r="CJ23" s="712"/>
      <c r="CK23" s="712"/>
      <c r="CL23" s="712"/>
      <c r="CM23" s="712"/>
      <c r="CN23" s="712"/>
      <c r="CO23" s="712"/>
      <c r="CP23" s="712"/>
      <c r="CQ23" s="713"/>
      <c r="CR23" s="711" t="s">
        <v>280</v>
      </c>
      <c r="CS23" s="712"/>
      <c r="CT23" s="712"/>
      <c r="CU23" s="712"/>
      <c r="CV23" s="712"/>
      <c r="CW23" s="712"/>
      <c r="CX23" s="712"/>
      <c r="CY23" s="713"/>
      <c r="CZ23" s="711" t="s">
        <v>281</v>
      </c>
      <c r="DA23" s="712"/>
      <c r="DB23" s="712"/>
      <c r="DC23" s="713"/>
      <c r="DD23" s="711" t="s">
        <v>282</v>
      </c>
      <c r="DE23" s="712"/>
      <c r="DF23" s="712"/>
      <c r="DG23" s="712"/>
      <c r="DH23" s="712"/>
      <c r="DI23" s="712"/>
      <c r="DJ23" s="712"/>
      <c r="DK23" s="713"/>
      <c r="DL23" s="743" t="s">
        <v>283</v>
      </c>
      <c r="DM23" s="744"/>
      <c r="DN23" s="744"/>
      <c r="DO23" s="744"/>
      <c r="DP23" s="744"/>
      <c r="DQ23" s="744"/>
      <c r="DR23" s="744"/>
      <c r="DS23" s="744"/>
      <c r="DT23" s="744"/>
      <c r="DU23" s="744"/>
      <c r="DV23" s="745"/>
      <c r="DW23" s="711" t="s">
        <v>284</v>
      </c>
      <c r="DX23" s="712"/>
      <c r="DY23" s="712"/>
      <c r="DZ23" s="712"/>
      <c r="EA23" s="712"/>
      <c r="EB23" s="712"/>
      <c r="EC23" s="713"/>
    </row>
    <row r="24" spans="2:133" ht="11.25" customHeight="1" x14ac:dyDescent="0.2">
      <c r="B24" s="655" t="s">
        <v>285</v>
      </c>
      <c r="C24" s="656"/>
      <c r="D24" s="656"/>
      <c r="E24" s="656"/>
      <c r="F24" s="656"/>
      <c r="G24" s="656"/>
      <c r="H24" s="656"/>
      <c r="I24" s="656"/>
      <c r="J24" s="656"/>
      <c r="K24" s="656"/>
      <c r="L24" s="656"/>
      <c r="M24" s="656"/>
      <c r="N24" s="656"/>
      <c r="O24" s="656"/>
      <c r="P24" s="656"/>
      <c r="Q24" s="657"/>
      <c r="R24" s="658">
        <v>1743467</v>
      </c>
      <c r="S24" s="659"/>
      <c r="T24" s="659"/>
      <c r="U24" s="659"/>
      <c r="V24" s="659"/>
      <c r="W24" s="659"/>
      <c r="X24" s="659"/>
      <c r="Y24" s="660"/>
      <c r="Z24" s="684">
        <v>32.4</v>
      </c>
      <c r="AA24" s="684"/>
      <c r="AB24" s="684"/>
      <c r="AC24" s="684"/>
      <c r="AD24" s="685">
        <v>1743467</v>
      </c>
      <c r="AE24" s="685"/>
      <c r="AF24" s="685"/>
      <c r="AG24" s="685"/>
      <c r="AH24" s="685"/>
      <c r="AI24" s="685"/>
      <c r="AJ24" s="685"/>
      <c r="AK24" s="685"/>
      <c r="AL24" s="661">
        <v>67.8</v>
      </c>
      <c r="AM24" s="662"/>
      <c r="AN24" s="662"/>
      <c r="AO24" s="686"/>
      <c r="AP24" s="655" t="s">
        <v>286</v>
      </c>
      <c r="AQ24" s="731"/>
      <c r="AR24" s="731"/>
      <c r="AS24" s="731"/>
      <c r="AT24" s="731"/>
      <c r="AU24" s="731"/>
      <c r="AV24" s="731"/>
      <c r="AW24" s="731"/>
      <c r="AX24" s="731"/>
      <c r="AY24" s="731"/>
      <c r="AZ24" s="731"/>
      <c r="BA24" s="731"/>
      <c r="BB24" s="731"/>
      <c r="BC24" s="731"/>
      <c r="BD24" s="731"/>
      <c r="BE24" s="731"/>
      <c r="BF24" s="732"/>
      <c r="BG24" s="658" t="s">
        <v>127</v>
      </c>
      <c r="BH24" s="659"/>
      <c r="BI24" s="659"/>
      <c r="BJ24" s="659"/>
      <c r="BK24" s="659"/>
      <c r="BL24" s="659"/>
      <c r="BM24" s="659"/>
      <c r="BN24" s="660"/>
      <c r="BO24" s="684" t="s">
        <v>127</v>
      </c>
      <c r="BP24" s="684"/>
      <c r="BQ24" s="684"/>
      <c r="BR24" s="684"/>
      <c r="BS24" s="685" t="s">
        <v>127</v>
      </c>
      <c r="BT24" s="685"/>
      <c r="BU24" s="685"/>
      <c r="BV24" s="685"/>
      <c r="BW24" s="685"/>
      <c r="BX24" s="685"/>
      <c r="BY24" s="685"/>
      <c r="BZ24" s="685"/>
      <c r="CA24" s="685"/>
      <c r="CB24" s="730"/>
      <c r="CD24" s="708" t="s">
        <v>287</v>
      </c>
      <c r="CE24" s="709"/>
      <c r="CF24" s="709"/>
      <c r="CG24" s="709"/>
      <c r="CH24" s="709"/>
      <c r="CI24" s="709"/>
      <c r="CJ24" s="709"/>
      <c r="CK24" s="709"/>
      <c r="CL24" s="709"/>
      <c r="CM24" s="709"/>
      <c r="CN24" s="709"/>
      <c r="CO24" s="709"/>
      <c r="CP24" s="709"/>
      <c r="CQ24" s="710"/>
      <c r="CR24" s="705">
        <v>1834239</v>
      </c>
      <c r="CS24" s="706"/>
      <c r="CT24" s="706"/>
      <c r="CU24" s="706"/>
      <c r="CV24" s="706"/>
      <c r="CW24" s="706"/>
      <c r="CX24" s="706"/>
      <c r="CY24" s="734"/>
      <c r="CZ24" s="735">
        <v>35.6</v>
      </c>
      <c r="DA24" s="720"/>
      <c r="DB24" s="720"/>
      <c r="DC24" s="737"/>
      <c r="DD24" s="733">
        <v>1465188</v>
      </c>
      <c r="DE24" s="706"/>
      <c r="DF24" s="706"/>
      <c r="DG24" s="706"/>
      <c r="DH24" s="706"/>
      <c r="DI24" s="706"/>
      <c r="DJ24" s="706"/>
      <c r="DK24" s="734"/>
      <c r="DL24" s="733">
        <v>1339601</v>
      </c>
      <c r="DM24" s="706"/>
      <c r="DN24" s="706"/>
      <c r="DO24" s="706"/>
      <c r="DP24" s="706"/>
      <c r="DQ24" s="706"/>
      <c r="DR24" s="706"/>
      <c r="DS24" s="706"/>
      <c r="DT24" s="706"/>
      <c r="DU24" s="706"/>
      <c r="DV24" s="734"/>
      <c r="DW24" s="735">
        <v>50.6</v>
      </c>
      <c r="DX24" s="720"/>
      <c r="DY24" s="720"/>
      <c r="DZ24" s="720"/>
      <c r="EA24" s="720"/>
      <c r="EB24" s="720"/>
      <c r="EC24" s="736"/>
    </row>
    <row r="25" spans="2:133" ht="11.25" customHeight="1" x14ac:dyDescent="0.2">
      <c r="B25" s="655" t="s">
        <v>288</v>
      </c>
      <c r="C25" s="656"/>
      <c r="D25" s="656"/>
      <c r="E25" s="656"/>
      <c r="F25" s="656"/>
      <c r="G25" s="656"/>
      <c r="H25" s="656"/>
      <c r="I25" s="656"/>
      <c r="J25" s="656"/>
      <c r="K25" s="656"/>
      <c r="L25" s="656"/>
      <c r="M25" s="656"/>
      <c r="N25" s="656"/>
      <c r="O25" s="656"/>
      <c r="P25" s="656"/>
      <c r="Q25" s="657"/>
      <c r="R25" s="658">
        <v>245949</v>
      </c>
      <c r="S25" s="659"/>
      <c r="T25" s="659"/>
      <c r="U25" s="659"/>
      <c r="V25" s="659"/>
      <c r="W25" s="659"/>
      <c r="X25" s="659"/>
      <c r="Y25" s="660"/>
      <c r="Z25" s="684">
        <v>4.5999999999999996</v>
      </c>
      <c r="AA25" s="684"/>
      <c r="AB25" s="684"/>
      <c r="AC25" s="684"/>
      <c r="AD25" s="685" t="s">
        <v>127</v>
      </c>
      <c r="AE25" s="685"/>
      <c r="AF25" s="685"/>
      <c r="AG25" s="685"/>
      <c r="AH25" s="685"/>
      <c r="AI25" s="685"/>
      <c r="AJ25" s="685"/>
      <c r="AK25" s="685"/>
      <c r="AL25" s="661" t="s">
        <v>127</v>
      </c>
      <c r="AM25" s="662"/>
      <c r="AN25" s="662"/>
      <c r="AO25" s="686"/>
      <c r="AP25" s="655" t="s">
        <v>289</v>
      </c>
      <c r="AQ25" s="731"/>
      <c r="AR25" s="731"/>
      <c r="AS25" s="731"/>
      <c r="AT25" s="731"/>
      <c r="AU25" s="731"/>
      <c r="AV25" s="731"/>
      <c r="AW25" s="731"/>
      <c r="AX25" s="731"/>
      <c r="AY25" s="731"/>
      <c r="AZ25" s="731"/>
      <c r="BA25" s="731"/>
      <c r="BB25" s="731"/>
      <c r="BC25" s="731"/>
      <c r="BD25" s="731"/>
      <c r="BE25" s="731"/>
      <c r="BF25" s="732"/>
      <c r="BG25" s="658" t="s">
        <v>127</v>
      </c>
      <c r="BH25" s="659"/>
      <c r="BI25" s="659"/>
      <c r="BJ25" s="659"/>
      <c r="BK25" s="659"/>
      <c r="BL25" s="659"/>
      <c r="BM25" s="659"/>
      <c r="BN25" s="660"/>
      <c r="BO25" s="684" t="s">
        <v>127</v>
      </c>
      <c r="BP25" s="684"/>
      <c r="BQ25" s="684"/>
      <c r="BR25" s="684"/>
      <c r="BS25" s="685" t="s">
        <v>127</v>
      </c>
      <c r="BT25" s="685"/>
      <c r="BU25" s="685"/>
      <c r="BV25" s="685"/>
      <c r="BW25" s="685"/>
      <c r="BX25" s="685"/>
      <c r="BY25" s="685"/>
      <c r="BZ25" s="685"/>
      <c r="CA25" s="685"/>
      <c r="CB25" s="730"/>
      <c r="CD25" s="655" t="s">
        <v>290</v>
      </c>
      <c r="CE25" s="656"/>
      <c r="CF25" s="656"/>
      <c r="CG25" s="656"/>
      <c r="CH25" s="656"/>
      <c r="CI25" s="656"/>
      <c r="CJ25" s="656"/>
      <c r="CK25" s="656"/>
      <c r="CL25" s="656"/>
      <c r="CM25" s="656"/>
      <c r="CN25" s="656"/>
      <c r="CO25" s="656"/>
      <c r="CP25" s="656"/>
      <c r="CQ25" s="657"/>
      <c r="CR25" s="658">
        <v>841797</v>
      </c>
      <c r="CS25" s="668"/>
      <c r="CT25" s="668"/>
      <c r="CU25" s="668"/>
      <c r="CV25" s="668"/>
      <c r="CW25" s="668"/>
      <c r="CX25" s="668"/>
      <c r="CY25" s="669"/>
      <c r="CZ25" s="661">
        <v>16.399999999999999</v>
      </c>
      <c r="DA25" s="670"/>
      <c r="DB25" s="670"/>
      <c r="DC25" s="671"/>
      <c r="DD25" s="664">
        <v>676415</v>
      </c>
      <c r="DE25" s="668"/>
      <c r="DF25" s="668"/>
      <c r="DG25" s="668"/>
      <c r="DH25" s="668"/>
      <c r="DI25" s="668"/>
      <c r="DJ25" s="668"/>
      <c r="DK25" s="669"/>
      <c r="DL25" s="664">
        <v>557391</v>
      </c>
      <c r="DM25" s="668"/>
      <c r="DN25" s="668"/>
      <c r="DO25" s="668"/>
      <c r="DP25" s="668"/>
      <c r="DQ25" s="668"/>
      <c r="DR25" s="668"/>
      <c r="DS25" s="668"/>
      <c r="DT25" s="668"/>
      <c r="DU25" s="668"/>
      <c r="DV25" s="669"/>
      <c r="DW25" s="661">
        <v>21.1</v>
      </c>
      <c r="DX25" s="670"/>
      <c r="DY25" s="670"/>
      <c r="DZ25" s="670"/>
      <c r="EA25" s="670"/>
      <c r="EB25" s="670"/>
      <c r="EC25" s="689"/>
    </row>
    <row r="26" spans="2:133" ht="11.25" customHeight="1" x14ac:dyDescent="0.2">
      <c r="B26" s="655" t="s">
        <v>291</v>
      </c>
      <c r="C26" s="656"/>
      <c r="D26" s="656"/>
      <c r="E26" s="656"/>
      <c r="F26" s="656"/>
      <c r="G26" s="656"/>
      <c r="H26" s="656"/>
      <c r="I26" s="656"/>
      <c r="J26" s="656"/>
      <c r="K26" s="656"/>
      <c r="L26" s="656"/>
      <c r="M26" s="656"/>
      <c r="N26" s="656"/>
      <c r="O26" s="656"/>
      <c r="P26" s="656"/>
      <c r="Q26" s="657"/>
      <c r="R26" s="658">
        <v>74617</v>
      </c>
      <c r="S26" s="659"/>
      <c r="T26" s="659"/>
      <c r="U26" s="659"/>
      <c r="V26" s="659"/>
      <c r="W26" s="659"/>
      <c r="X26" s="659"/>
      <c r="Y26" s="660"/>
      <c r="Z26" s="684">
        <v>1.4</v>
      </c>
      <c r="AA26" s="684"/>
      <c r="AB26" s="684"/>
      <c r="AC26" s="684"/>
      <c r="AD26" s="685" t="s">
        <v>127</v>
      </c>
      <c r="AE26" s="685"/>
      <c r="AF26" s="685"/>
      <c r="AG26" s="685"/>
      <c r="AH26" s="685"/>
      <c r="AI26" s="685"/>
      <c r="AJ26" s="685"/>
      <c r="AK26" s="685"/>
      <c r="AL26" s="661" t="s">
        <v>127</v>
      </c>
      <c r="AM26" s="662"/>
      <c r="AN26" s="662"/>
      <c r="AO26" s="686"/>
      <c r="AP26" s="655" t="s">
        <v>292</v>
      </c>
      <c r="AQ26" s="731"/>
      <c r="AR26" s="731"/>
      <c r="AS26" s="731"/>
      <c r="AT26" s="731"/>
      <c r="AU26" s="731"/>
      <c r="AV26" s="731"/>
      <c r="AW26" s="731"/>
      <c r="AX26" s="731"/>
      <c r="AY26" s="731"/>
      <c r="AZ26" s="731"/>
      <c r="BA26" s="731"/>
      <c r="BB26" s="731"/>
      <c r="BC26" s="731"/>
      <c r="BD26" s="731"/>
      <c r="BE26" s="731"/>
      <c r="BF26" s="732"/>
      <c r="BG26" s="658" t="s">
        <v>127</v>
      </c>
      <c r="BH26" s="659"/>
      <c r="BI26" s="659"/>
      <c r="BJ26" s="659"/>
      <c r="BK26" s="659"/>
      <c r="BL26" s="659"/>
      <c r="BM26" s="659"/>
      <c r="BN26" s="660"/>
      <c r="BO26" s="684" t="s">
        <v>127</v>
      </c>
      <c r="BP26" s="684"/>
      <c r="BQ26" s="684"/>
      <c r="BR26" s="684"/>
      <c r="BS26" s="685" t="s">
        <v>127</v>
      </c>
      <c r="BT26" s="685"/>
      <c r="BU26" s="685"/>
      <c r="BV26" s="685"/>
      <c r="BW26" s="685"/>
      <c r="BX26" s="685"/>
      <c r="BY26" s="685"/>
      <c r="BZ26" s="685"/>
      <c r="CA26" s="685"/>
      <c r="CB26" s="730"/>
      <c r="CD26" s="655" t="s">
        <v>293</v>
      </c>
      <c r="CE26" s="656"/>
      <c r="CF26" s="656"/>
      <c r="CG26" s="656"/>
      <c r="CH26" s="656"/>
      <c r="CI26" s="656"/>
      <c r="CJ26" s="656"/>
      <c r="CK26" s="656"/>
      <c r="CL26" s="656"/>
      <c r="CM26" s="656"/>
      <c r="CN26" s="656"/>
      <c r="CO26" s="656"/>
      <c r="CP26" s="656"/>
      <c r="CQ26" s="657"/>
      <c r="CR26" s="658">
        <v>487569</v>
      </c>
      <c r="CS26" s="659"/>
      <c r="CT26" s="659"/>
      <c r="CU26" s="659"/>
      <c r="CV26" s="659"/>
      <c r="CW26" s="659"/>
      <c r="CX26" s="659"/>
      <c r="CY26" s="660"/>
      <c r="CZ26" s="661">
        <v>9.5</v>
      </c>
      <c r="DA26" s="670"/>
      <c r="DB26" s="670"/>
      <c r="DC26" s="671"/>
      <c r="DD26" s="664">
        <v>375168</v>
      </c>
      <c r="DE26" s="659"/>
      <c r="DF26" s="659"/>
      <c r="DG26" s="659"/>
      <c r="DH26" s="659"/>
      <c r="DI26" s="659"/>
      <c r="DJ26" s="659"/>
      <c r="DK26" s="660"/>
      <c r="DL26" s="664" t="s">
        <v>127</v>
      </c>
      <c r="DM26" s="659"/>
      <c r="DN26" s="659"/>
      <c r="DO26" s="659"/>
      <c r="DP26" s="659"/>
      <c r="DQ26" s="659"/>
      <c r="DR26" s="659"/>
      <c r="DS26" s="659"/>
      <c r="DT26" s="659"/>
      <c r="DU26" s="659"/>
      <c r="DV26" s="660"/>
      <c r="DW26" s="661" t="s">
        <v>127</v>
      </c>
      <c r="DX26" s="670"/>
      <c r="DY26" s="670"/>
      <c r="DZ26" s="670"/>
      <c r="EA26" s="670"/>
      <c r="EB26" s="670"/>
      <c r="EC26" s="689"/>
    </row>
    <row r="27" spans="2:133" ht="11.25" customHeight="1" x14ac:dyDescent="0.2">
      <c r="B27" s="655" t="s">
        <v>294</v>
      </c>
      <c r="C27" s="656"/>
      <c r="D27" s="656"/>
      <c r="E27" s="656"/>
      <c r="F27" s="656"/>
      <c r="G27" s="656"/>
      <c r="H27" s="656"/>
      <c r="I27" s="656"/>
      <c r="J27" s="656"/>
      <c r="K27" s="656"/>
      <c r="L27" s="656"/>
      <c r="M27" s="656"/>
      <c r="N27" s="656"/>
      <c r="O27" s="656"/>
      <c r="P27" s="656"/>
      <c r="Q27" s="657"/>
      <c r="R27" s="658">
        <v>2889811</v>
      </c>
      <c r="S27" s="659"/>
      <c r="T27" s="659"/>
      <c r="U27" s="659"/>
      <c r="V27" s="659"/>
      <c r="W27" s="659"/>
      <c r="X27" s="659"/>
      <c r="Y27" s="660"/>
      <c r="Z27" s="684">
        <v>53.7</v>
      </c>
      <c r="AA27" s="684"/>
      <c r="AB27" s="684"/>
      <c r="AC27" s="684"/>
      <c r="AD27" s="685">
        <v>2569245</v>
      </c>
      <c r="AE27" s="685"/>
      <c r="AF27" s="685"/>
      <c r="AG27" s="685"/>
      <c r="AH27" s="685"/>
      <c r="AI27" s="685"/>
      <c r="AJ27" s="685"/>
      <c r="AK27" s="685"/>
      <c r="AL27" s="661">
        <v>99.900001525878906</v>
      </c>
      <c r="AM27" s="662"/>
      <c r="AN27" s="662"/>
      <c r="AO27" s="686"/>
      <c r="AP27" s="655" t="s">
        <v>295</v>
      </c>
      <c r="AQ27" s="656"/>
      <c r="AR27" s="656"/>
      <c r="AS27" s="656"/>
      <c r="AT27" s="656"/>
      <c r="AU27" s="656"/>
      <c r="AV27" s="656"/>
      <c r="AW27" s="656"/>
      <c r="AX27" s="656"/>
      <c r="AY27" s="656"/>
      <c r="AZ27" s="656"/>
      <c r="BA27" s="656"/>
      <c r="BB27" s="656"/>
      <c r="BC27" s="656"/>
      <c r="BD27" s="656"/>
      <c r="BE27" s="656"/>
      <c r="BF27" s="657"/>
      <c r="BG27" s="658">
        <v>579712</v>
      </c>
      <c r="BH27" s="659"/>
      <c r="BI27" s="659"/>
      <c r="BJ27" s="659"/>
      <c r="BK27" s="659"/>
      <c r="BL27" s="659"/>
      <c r="BM27" s="659"/>
      <c r="BN27" s="660"/>
      <c r="BO27" s="684">
        <v>100</v>
      </c>
      <c r="BP27" s="684"/>
      <c r="BQ27" s="684"/>
      <c r="BR27" s="684"/>
      <c r="BS27" s="685" t="s">
        <v>127</v>
      </c>
      <c r="BT27" s="685"/>
      <c r="BU27" s="685"/>
      <c r="BV27" s="685"/>
      <c r="BW27" s="685"/>
      <c r="BX27" s="685"/>
      <c r="BY27" s="685"/>
      <c r="BZ27" s="685"/>
      <c r="CA27" s="685"/>
      <c r="CB27" s="730"/>
      <c r="CD27" s="655" t="s">
        <v>296</v>
      </c>
      <c r="CE27" s="656"/>
      <c r="CF27" s="656"/>
      <c r="CG27" s="656"/>
      <c r="CH27" s="656"/>
      <c r="CI27" s="656"/>
      <c r="CJ27" s="656"/>
      <c r="CK27" s="656"/>
      <c r="CL27" s="656"/>
      <c r="CM27" s="656"/>
      <c r="CN27" s="656"/>
      <c r="CO27" s="656"/>
      <c r="CP27" s="656"/>
      <c r="CQ27" s="657"/>
      <c r="CR27" s="658">
        <v>247162</v>
      </c>
      <c r="CS27" s="668"/>
      <c r="CT27" s="668"/>
      <c r="CU27" s="668"/>
      <c r="CV27" s="668"/>
      <c r="CW27" s="668"/>
      <c r="CX27" s="668"/>
      <c r="CY27" s="669"/>
      <c r="CZ27" s="661">
        <v>4.8</v>
      </c>
      <c r="DA27" s="670"/>
      <c r="DB27" s="670"/>
      <c r="DC27" s="671"/>
      <c r="DD27" s="664">
        <v>51396</v>
      </c>
      <c r="DE27" s="668"/>
      <c r="DF27" s="668"/>
      <c r="DG27" s="668"/>
      <c r="DH27" s="668"/>
      <c r="DI27" s="668"/>
      <c r="DJ27" s="668"/>
      <c r="DK27" s="669"/>
      <c r="DL27" s="664">
        <v>44833</v>
      </c>
      <c r="DM27" s="668"/>
      <c r="DN27" s="668"/>
      <c r="DO27" s="668"/>
      <c r="DP27" s="668"/>
      <c r="DQ27" s="668"/>
      <c r="DR27" s="668"/>
      <c r="DS27" s="668"/>
      <c r="DT27" s="668"/>
      <c r="DU27" s="668"/>
      <c r="DV27" s="669"/>
      <c r="DW27" s="661">
        <v>1.7</v>
      </c>
      <c r="DX27" s="670"/>
      <c r="DY27" s="670"/>
      <c r="DZ27" s="670"/>
      <c r="EA27" s="670"/>
      <c r="EB27" s="670"/>
      <c r="EC27" s="689"/>
    </row>
    <row r="28" spans="2:133" ht="11.25" customHeight="1" x14ac:dyDescent="0.2">
      <c r="B28" s="655" t="s">
        <v>297</v>
      </c>
      <c r="C28" s="656"/>
      <c r="D28" s="656"/>
      <c r="E28" s="656"/>
      <c r="F28" s="656"/>
      <c r="G28" s="656"/>
      <c r="H28" s="656"/>
      <c r="I28" s="656"/>
      <c r="J28" s="656"/>
      <c r="K28" s="656"/>
      <c r="L28" s="656"/>
      <c r="M28" s="656"/>
      <c r="N28" s="656"/>
      <c r="O28" s="656"/>
      <c r="P28" s="656"/>
      <c r="Q28" s="657"/>
      <c r="R28" s="658" t="s">
        <v>127</v>
      </c>
      <c r="S28" s="659"/>
      <c r="T28" s="659"/>
      <c r="U28" s="659"/>
      <c r="V28" s="659"/>
      <c r="W28" s="659"/>
      <c r="X28" s="659"/>
      <c r="Y28" s="660"/>
      <c r="Z28" s="684" t="s">
        <v>127</v>
      </c>
      <c r="AA28" s="684"/>
      <c r="AB28" s="684"/>
      <c r="AC28" s="684"/>
      <c r="AD28" s="685" t="s">
        <v>127</v>
      </c>
      <c r="AE28" s="685"/>
      <c r="AF28" s="685"/>
      <c r="AG28" s="685"/>
      <c r="AH28" s="685"/>
      <c r="AI28" s="685"/>
      <c r="AJ28" s="685"/>
      <c r="AK28" s="685"/>
      <c r="AL28" s="661" t="s">
        <v>127</v>
      </c>
      <c r="AM28" s="662"/>
      <c r="AN28" s="662"/>
      <c r="AO28" s="686"/>
      <c r="AP28" s="655"/>
      <c r="AQ28" s="656"/>
      <c r="AR28" s="656"/>
      <c r="AS28" s="656"/>
      <c r="AT28" s="656"/>
      <c r="AU28" s="656"/>
      <c r="AV28" s="656"/>
      <c r="AW28" s="656"/>
      <c r="AX28" s="656"/>
      <c r="AY28" s="656"/>
      <c r="AZ28" s="656"/>
      <c r="BA28" s="656"/>
      <c r="BB28" s="656"/>
      <c r="BC28" s="656"/>
      <c r="BD28" s="656"/>
      <c r="BE28" s="656"/>
      <c r="BF28" s="657"/>
      <c r="BG28" s="658"/>
      <c r="BH28" s="659"/>
      <c r="BI28" s="659"/>
      <c r="BJ28" s="659"/>
      <c r="BK28" s="659"/>
      <c r="BL28" s="659"/>
      <c r="BM28" s="659"/>
      <c r="BN28" s="660"/>
      <c r="BO28" s="684"/>
      <c r="BP28" s="684"/>
      <c r="BQ28" s="684"/>
      <c r="BR28" s="684"/>
      <c r="BS28" s="664"/>
      <c r="BT28" s="659"/>
      <c r="BU28" s="659"/>
      <c r="BV28" s="659"/>
      <c r="BW28" s="659"/>
      <c r="BX28" s="659"/>
      <c r="BY28" s="659"/>
      <c r="BZ28" s="659"/>
      <c r="CA28" s="659"/>
      <c r="CB28" s="694"/>
      <c r="CD28" s="655" t="s">
        <v>298</v>
      </c>
      <c r="CE28" s="656"/>
      <c r="CF28" s="656"/>
      <c r="CG28" s="656"/>
      <c r="CH28" s="656"/>
      <c r="CI28" s="656"/>
      <c r="CJ28" s="656"/>
      <c r="CK28" s="656"/>
      <c r="CL28" s="656"/>
      <c r="CM28" s="656"/>
      <c r="CN28" s="656"/>
      <c r="CO28" s="656"/>
      <c r="CP28" s="656"/>
      <c r="CQ28" s="657"/>
      <c r="CR28" s="658">
        <v>745280</v>
      </c>
      <c r="CS28" s="659"/>
      <c r="CT28" s="659"/>
      <c r="CU28" s="659"/>
      <c r="CV28" s="659"/>
      <c r="CW28" s="659"/>
      <c r="CX28" s="659"/>
      <c r="CY28" s="660"/>
      <c r="CZ28" s="661">
        <v>14.5</v>
      </c>
      <c r="DA28" s="670"/>
      <c r="DB28" s="670"/>
      <c r="DC28" s="671"/>
      <c r="DD28" s="664">
        <v>737377</v>
      </c>
      <c r="DE28" s="659"/>
      <c r="DF28" s="659"/>
      <c r="DG28" s="659"/>
      <c r="DH28" s="659"/>
      <c r="DI28" s="659"/>
      <c r="DJ28" s="659"/>
      <c r="DK28" s="660"/>
      <c r="DL28" s="664">
        <v>737377</v>
      </c>
      <c r="DM28" s="659"/>
      <c r="DN28" s="659"/>
      <c r="DO28" s="659"/>
      <c r="DP28" s="659"/>
      <c r="DQ28" s="659"/>
      <c r="DR28" s="659"/>
      <c r="DS28" s="659"/>
      <c r="DT28" s="659"/>
      <c r="DU28" s="659"/>
      <c r="DV28" s="660"/>
      <c r="DW28" s="661">
        <v>27.9</v>
      </c>
      <c r="DX28" s="670"/>
      <c r="DY28" s="670"/>
      <c r="DZ28" s="670"/>
      <c r="EA28" s="670"/>
      <c r="EB28" s="670"/>
      <c r="EC28" s="689"/>
    </row>
    <row r="29" spans="2:133" ht="11.25" customHeight="1" x14ac:dyDescent="0.2">
      <c r="B29" s="655" t="s">
        <v>299</v>
      </c>
      <c r="C29" s="656"/>
      <c r="D29" s="656"/>
      <c r="E29" s="656"/>
      <c r="F29" s="656"/>
      <c r="G29" s="656"/>
      <c r="H29" s="656"/>
      <c r="I29" s="656"/>
      <c r="J29" s="656"/>
      <c r="K29" s="656"/>
      <c r="L29" s="656"/>
      <c r="M29" s="656"/>
      <c r="N29" s="656"/>
      <c r="O29" s="656"/>
      <c r="P29" s="656"/>
      <c r="Q29" s="657"/>
      <c r="R29" s="658">
        <v>968</v>
      </c>
      <c r="S29" s="659"/>
      <c r="T29" s="659"/>
      <c r="U29" s="659"/>
      <c r="V29" s="659"/>
      <c r="W29" s="659"/>
      <c r="X29" s="659"/>
      <c r="Y29" s="660"/>
      <c r="Z29" s="684">
        <v>0</v>
      </c>
      <c r="AA29" s="684"/>
      <c r="AB29" s="684"/>
      <c r="AC29" s="684"/>
      <c r="AD29" s="685">
        <v>13</v>
      </c>
      <c r="AE29" s="685"/>
      <c r="AF29" s="685"/>
      <c r="AG29" s="685"/>
      <c r="AH29" s="685"/>
      <c r="AI29" s="685"/>
      <c r="AJ29" s="685"/>
      <c r="AK29" s="685"/>
      <c r="AL29" s="661">
        <v>0</v>
      </c>
      <c r="AM29" s="662"/>
      <c r="AN29" s="662"/>
      <c r="AO29" s="686"/>
      <c r="AP29" s="635"/>
      <c r="AQ29" s="636"/>
      <c r="AR29" s="636"/>
      <c r="AS29" s="636"/>
      <c r="AT29" s="636"/>
      <c r="AU29" s="636"/>
      <c r="AV29" s="636"/>
      <c r="AW29" s="636"/>
      <c r="AX29" s="636"/>
      <c r="AY29" s="636"/>
      <c r="AZ29" s="636"/>
      <c r="BA29" s="636"/>
      <c r="BB29" s="636"/>
      <c r="BC29" s="636"/>
      <c r="BD29" s="636"/>
      <c r="BE29" s="636"/>
      <c r="BF29" s="637"/>
      <c r="BG29" s="658"/>
      <c r="BH29" s="659"/>
      <c r="BI29" s="659"/>
      <c r="BJ29" s="659"/>
      <c r="BK29" s="659"/>
      <c r="BL29" s="659"/>
      <c r="BM29" s="659"/>
      <c r="BN29" s="660"/>
      <c r="BO29" s="684"/>
      <c r="BP29" s="684"/>
      <c r="BQ29" s="684"/>
      <c r="BR29" s="684"/>
      <c r="BS29" s="685"/>
      <c r="BT29" s="685"/>
      <c r="BU29" s="685"/>
      <c r="BV29" s="685"/>
      <c r="BW29" s="685"/>
      <c r="BX29" s="685"/>
      <c r="BY29" s="685"/>
      <c r="BZ29" s="685"/>
      <c r="CA29" s="685"/>
      <c r="CB29" s="730"/>
      <c r="CD29" s="678" t="s">
        <v>300</v>
      </c>
      <c r="CE29" s="679"/>
      <c r="CF29" s="655" t="s">
        <v>70</v>
      </c>
      <c r="CG29" s="656"/>
      <c r="CH29" s="656"/>
      <c r="CI29" s="656"/>
      <c r="CJ29" s="656"/>
      <c r="CK29" s="656"/>
      <c r="CL29" s="656"/>
      <c r="CM29" s="656"/>
      <c r="CN29" s="656"/>
      <c r="CO29" s="656"/>
      <c r="CP29" s="656"/>
      <c r="CQ29" s="657"/>
      <c r="CR29" s="658">
        <v>745234</v>
      </c>
      <c r="CS29" s="668"/>
      <c r="CT29" s="668"/>
      <c r="CU29" s="668"/>
      <c r="CV29" s="668"/>
      <c r="CW29" s="668"/>
      <c r="CX29" s="668"/>
      <c r="CY29" s="669"/>
      <c r="CZ29" s="661">
        <v>14.5</v>
      </c>
      <c r="DA29" s="670"/>
      <c r="DB29" s="670"/>
      <c r="DC29" s="671"/>
      <c r="DD29" s="664">
        <v>737331</v>
      </c>
      <c r="DE29" s="668"/>
      <c r="DF29" s="668"/>
      <c r="DG29" s="668"/>
      <c r="DH29" s="668"/>
      <c r="DI29" s="668"/>
      <c r="DJ29" s="668"/>
      <c r="DK29" s="669"/>
      <c r="DL29" s="664">
        <v>737331</v>
      </c>
      <c r="DM29" s="668"/>
      <c r="DN29" s="668"/>
      <c r="DO29" s="668"/>
      <c r="DP29" s="668"/>
      <c r="DQ29" s="668"/>
      <c r="DR29" s="668"/>
      <c r="DS29" s="668"/>
      <c r="DT29" s="668"/>
      <c r="DU29" s="668"/>
      <c r="DV29" s="669"/>
      <c r="DW29" s="661">
        <v>27.9</v>
      </c>
      <c r="DX29" s="670"/>
      <c r="DY29" s="670"/>
      <c r="DZ29" s="670"/>
      <c r="EA29" s="670"/>
      <c r="EB29" s="670"/>
      <c r="EC29" s="689"/>
    </row>
    <row r="30" spans="2:133" ht="11.25" customHeight="1" x14ac:dyDescent="0.2">
      <c r="B30" s="655" t="s">
        <v>301</v>
      </c>
      <c r="C30" s="656"/>
      <c r="D30" s="656"/>
      <c r="E30" s="656"/>
      <c r="F30" s="656"/>
      <c r="G30" s="656"/>
      <c r="H30" s="656"/>
      <c r="I30" s="656"/>
      <c r="J30" s="656"/>
      <c r="K30" s="656"/>
      <c r="L30" s="656"/>
      <c r="M30" s="656"/>
      <c r="N30" s="656"/>
      <c r="O30" s="656"/>
      <c r="P30" s="656"/>
      <c r="Q30" s="657"/>
      <c r="R30" s="658">
        <v>43291</v>
      </c>
      <c r="S30" s="659"/>
      <c r="T30" s="659"/>
      <c r="U30" s="659"/>
      <c r="V30" s="659"/>
      <c r="W30" s="659"/>
      <c r="X30" s="659"/>
      <c r="Y30" s="660"/>
      <c r="Z30" s="684">
        <v>0.8</v>
      </c>
      <c r="AA30" s="684"/>
      <c r="AB30" s="684"/>
      <c r="AC30" s="684"/>
      <c r="AD30" s="685">
        <v>2321</v>
      </c>
      <c r="AE30" s="685"/>
      <c r="AF30" s="685"/>
      <c r="AG30" s="685"/>
      <c r="AH30" s="685"/>
      <c r="AI30" s="685"/>
      <c r="AJ30" s="685"/>
      <c r="AK30" s="685"/>
      <c r="AL30" s="661">
        <v>0.1</v>
      </c>
      <c r="AM30" s="662"/>
      <c r="AN30" s="662"/>
      <c r="AO30" s="686"/>
      <c r="AP30" s="711" t="s">
        <v>219</v>
      </c>
      <c r="AQ30" s="712"/>
      <c r="AR30" s="712"/>
      <c r="AS30" s="712"/>
      <c r="AT30" s="712"/>
      <c r="AU30" s="712"/>
      <c r="AV30" s="712"/>
      <c r="AW30" s="712"/>
      <c r="AX30" s="712"/>
      <c r="AY30" s="712"/>
      <c r="AZ30" s="712"/>
      <c r="BA30" s="712"/>
      <c r="BB30" s="712"/>
      <c r="BC30" s="712"/>
      <c r="BD30" s="712"/>
      <c r="BE30" s="712"/>
      <c r="BF30" s="713"/>
      <c r="BG30" s="711" t="s">
        <v>302</v>
      </c>
      <c r="BH30" s="728"/>
      <c r="BI30" s="728"/>
      <c r="BJ30" s="728"/>
      <c r="BK30" s="728"/>
      <c r="BL30" s="728"/>
      <c r="BM30" s="728"/>
      <c r="BN30" s="728"/>
      <c r="BO30" s="728"/>
      <c r="BP30" s="728"/>
      <c r="BQ30" s="729"/>
      <c r="BR30" s="711" t="s">
        <v>303</v>
      </c>
      <c r="BS30" s="728"/>
      <c r="BT30" s="728"/>
      <c r="BU30" s="728"/>
      <c r="BV30" s="728"/>
      <c r="BW30" s="728"/>
      <c r="BX30" s="728"/>
      <c r="BY30" s="728"/>
      <c r="BZ30" s="728"/>
      <c r="CA30" s="728"/>
      <c r="CB30" s="729"/>
      <c r="CD30" s="680"/>
      <c r="CE30" s="681"/>
      <c r="CF30" s="655" t="s">
        <v>304</v>
      </c>
      <c r="CG30" s="656"/>
      <c r="CH30" s="656"/>
      <c r="CI30" s="656"/>
      <c r="CJ30" s="656"/>
      <c r="CK30" s="656"/>
      <c r="CL30" s="656"/>
      <c r="CM30" s="656"/>
      <c r="CN30" s="656"/>
      <c r="CO30" s="656"/>
      <c r="CP30" s="656"/>
      <c r="CQ30" s="657"/>
      <c r="CR30" s="658">
        <v>730022</v>
      </c>
      <c r="CS30" s="659"/>
      <c r="CT30" s="659"/>
      <c r="CU30" s="659"/>
      <c r="CV30" s="659"/>
      <c r="CW30" s="659"/>
      <c r="CX30" s="659"/>
      <c r="CY30" s="660"/>
      <c r="CZ30" s="661">
        <v>14.2</v>
      </c>
      <c r="DA30" s="670"/>
      <c r="DB30" s="670"/>
      <c r="DC30" s="671"/>
      <c r="DD30" s="664">
        <v>722229</v>
      </c>
      <c r="DE30" s="659"/>
      <c r="DF30" s="659"/>
      <c r="DG30" s="659"/>
      <c r="DH30" s="659"/>
      <c r="DI30" s="659"/>
      <c r="DJ30" s="659"/>
      <c r="DK30" s="660"/>
      <c r="DL30" s="664">
        <v>722229</v>
      </c>
      <c r="DM30" s="659"/>
      <c r="DN30" s="659"/>
      <c r="DO30" s="659"/>
      <c r="DP30" s="659"/>
      <c r="DQ30" s="659"/>
      <c r="DR30" s="659"/>
      <c r="DS30" s="659"/>
      <c r="DT30" s="659"/>
      <c r="DU30" s="659"/>
      <c r="DV30" s="660"/>
      <c r="DW30" s="661">
        <v>27.3</v>
      </c>
      <c r="DX30" s="670"/>
      <c r="DY30" s="670"/>
      <c r="DZ30" s="670"/>
      <c r="EA30" s="670"/>
      <c r="EB30" s="670"/>
      <c r="EC30" s="689"/>
    </row>
    <row r="31" spans="2:133" ht="11.25" customHeight="1" x14ac:dyDescent="0.2">
      <c r="B31" s="655" t="s">
        <v>305</v>
      </c>
      <c r="C31" s="656"/>
      <c r="D31" s="656"/>
      <c r="E31" s="656"/>
      <c r="F31" s="656"/>
      <c r="G31" s="656"/>
      <c r="H31" s="656"/>
      <c r="I31" s="656"/>
      <c r="J31" s="656"/>
      <c r="K31" s="656"/>
      <c r="L31" s="656"/>
      <c r="M31" s="656"/>
      <c r="N31" s="656"/>
      <c r="O31" s="656"/>
      <c r="P31" s="656"/>
      <c r="Q31" s="657"/>
      <c r="R31" s="658">
        <v>1694</v>
      </c>
      <c r="S31" s="659"/>
      <c r="T31" s="659"/>
      <c r="U31" s="659"/>
      <c r="V31" s="659"/>
      <c r="W31" s="659"/>
      <c r="X31" s="659"/>
      <c r="Y31" s="660"/>
      <c r="Z31" s="684">
        <v>0</v>
      </c>
      <c r="AA31" s="684"/>
      <c r="AB31" s="684"/>
      <c r="AC31" s="684"/>
      <c r="AD31" s="685">
        <v>28</v>
      </c>
      <c r="AE31" s="685"/>
      <c r="AF31" s="685"/>
      <c r="AG31" s="685"/>
      <c r="AH31" s="685"/>
      <c r="AI31" s="685"/>
      <c r="AJ31" s="685"/>
      <c r="AK31" s="685"/>
      <c r="AL31" s="661">
        <v>0</v>
      </c>
      <c r="AM31" s="662"/>
      <c r="AN31" s="662"/>
      <c r="AO31" s="686"/>
      <c r="AP31" s="722" t="s">
        <v>306</v>
      </c>
      <c r="AQ31" s="723"/>
      <c r="AR31" s="723"/>
      <c r="AS31" s="723"/>
      <c r="AT31" s="724" t="s">
        <v>307</v>
      </c>
      <c r="AU31" s="355"/>
      <c r="AV31" s="355"/>
      <c r="AW31" s="355"/>
      <c r="AX31" s="708" t="s">
        <v>185</v>
      </c>
      <c r="AY31" s="709"/>
      <c r="AZ31" s="709"/>
      <c r="BA31" s="709"/>
      <c r="BB31" s="709"/>
      <c r="BC31" s="709"/>
      <c r="BD31" s="709"/>
      <c r="BE31" s="709"/>
      <c r="BF31" s="710"/>
      <c r="BG31" s="718">
        <v>99.5</v>
      </c>
      <c r="BH31" s="719"/>
      <c r="BI31" s="719"/>
      <c r="BJ31" s="719"/>
      <c r="BK31" s="719"/>
      <c r="BL31" s="719"/>
      <c r="BM31" s="720">
        <v>98.2</v>
      </c>
      <c r="BN31" s="719"/>
      <c r="BO31" s="719"/>
      <c r="BP31" s="719"/>
      <c r="BQ31" s="721"/>
      <c r="BR31" s="718">
        <v>95.2</v>
      </c>
      <c r="BS31" s="719"/>
      <c r="BT31" s="719"/>
      <c r="BU31" s="719"/>
      <c r="BV31" s="719"/>
      <c r="BW31" s="719"/>
      <c r="BX31" s="720">
        <v>93.4</v>
      </c>
      <c r="BY31" s="719"/>
      <c r="BZ31" s="719"/>
      <c r="CA31" s="719"/>
      <c r="CB31" s="721"/>
      <c r="CD31" s="680"/>
      <c r="CE31" s="681"/>
      <c r="CF31" s="655" t="s">
        <v>308</v>
      </c>
      <c r="CG31" s="656"/>
      <c r="CH31" s="656"/>
      <c r="CI31" s="656"/>
      <c r="CJ31" s="656"/>
      <c r="CK31" s="656"/>
      <c r="CL31" s="656"/>
      <c r="CM31" s="656"/>
      <c r="CN31" s="656"/>
      <c r="CO31" s="656"/>
      <c r="CP31" s="656"/>
      <c r="CQ31" s="657"/>
      <c r="CR31" s="658">
        <v>15212</v>
      </c>
      <c r="CS31" s="668"/>
      <c r="CT31" s="668"/>
      <c r="CU31" s="668"/>
      <c r="CV31" s="668"/>
      <c r="CW31" s="668"/>
      <c r="CX31" s="668"/>
      <c r="CY31" s="669"/>
      <c r="CZ31" s="661">
        <v>0.3</v>
      </c>
      <c r="DA31" s="670"/>
      <c r="DB31" s="670"/>
      <c r="DC31" s="671"/>
      <c r="DD31" s="664">
        <v>15102</v>
      </c>
      <c r="DE31" s="668"/>
      <c r="DF31" s="668"/>
      <c r="DG31" s="668"/>
      <c r="DH31" s="668"/>
      <c r="DI31" s="668"/>
      <c r="DJ31" s="668"/>
      <c r="DK31" s="669"/>
      <c r="DL31" s="664">
        <v>15102</v>
      </c>
      <c r="DM31" s="668"/>
      <c r="DN31" s="668"/>
      <c r="DO31" s="668"/>
      <c r="DP31" s="668"/>
      <c r="DQ31" s="668"/>
      <c r="DR31" s="668"/>
      <c r="DS31" s="668"/>
      <c r="DT31" s="668"/>
      <c r="DU31" s="668"/>
      <c r="DV31" s="669"/>
      <c r="DW31" s="661">
        <v>0.6</v>
      </c>
      <c r="DX31" s="670"/>
      <c r="DY31" s="670"/>
      <c r="DZ31" s="670"/>
      <c r="EA31" s="670"/>
      <c r="EB31" s="670"/>
      <c r="EC31" s="689"/>
    </row>
    <row r="32" spans="2:133" ht="11.25" customHeight="1" x14ac:dyDescent="0.2">
      <c r="B32" s="655" t="s">
        <v>309</v>
      </c>
      <c r="C32" s="656"/>
      <c r="D32" s="656"/>
      <c r="E32" s="656"/>
      <c r="F32" s="656"/>
      <c r="G32" s="656"/>
      <c r="H32" s="656"/>
      <c r="I32" s="656"/>
      <c r="J32" s="656"/>
      <c r="K32" s="656"/>
      <c r="L32" s="656"/>
      <c r="M32" s="656"/>
      <c r="N32" s="656"/>
      <c r="O32" s="656"/>
      <c r="P32" s="656"/>
      <c r="Q32" s="657"/>
      <c r="R32" s="658">
        <v>509456</v>
      </c>
      <c r="S32" s="659"/>
      <c r="T32" s="659"/>
      <c r="U32" s="659"/>
      <c r="V32" s="659"/>
      <c r="W32" s="659"/>
      <c r="X32" s="659"/>
      <c r="Y32" s="660"/>
      <c r="Z32" s="684">
        <v>9.5</v>
      </c>
      <c r="AA32" s="684"/>
      <c r="AB32" s="684"/>
      <c r="AC32" s="684"/>
      <c r="AD32" s="685" t="s">
        <v>127</v>
      </c>
      <c r="AE32" s="685"/>
      <c r="AF32" s="685"/>
      <c r="AG32" s="685"/>
      <c r="AH32" s="685"/>
      <c r="AI32" s="685"/>
      <c r="AJ32" s="685"/>
      <c r="AK32" s="685"/>
      <c r="AL32" s="661" t="s">
        <v>127</v>
      </c>
      <c r="AM32" s="662"/>
      <c r="AN32" s="662"/>
      <c r="AO32" s="686"/>
      <c r="AP32" s="695"/>
      <c r="AQ32" s="696"/>
      <c r="AR32" s="696"/>
      <c r="AS32" s="696"/>
      <c r="AT32" s="725"/>
      <c r="AU32" s="211" t="s">
        <v>310</v>
      </c>
      <c r="AX32" s="655" t="s">
        <v>311</v>
      </c>
      <c r="AY32" s="656"/>
      <c r="AZ32" s="656"/>
      <c r="BA32" s="656"/>
      <c r="BB32" s="656"/>
      <c r="BC32" s="656"/>
      <c r="BD32" s="656"/>
      <c r="BE32" s="656"/>
      <c r="BF32" s="657"/>
      <c r="BG32" s="727">
        <v>99.6</v>
      </c>
      <c r="BH32" s="668"/>
      <c r="BI32" s="668"/>
      <c r="BJ32" s="668"/>
      <c r="BK32" s="668"/>
      <c r="BL32" s="668"/>
      <c r="BM32" s="662">
        <v>99.1</v>
      </c>
      <c r="BN32" s="668"/>
      <c r="BO32" s="668"/>
      <c r="BP32" s="668"/>
      <c r="BQ32" s="693"/>
      <c r="BR32" s="727">
        <v>99.6</v>
      </c>
      <c r="BS32" s="668"/>
      <c r="BT32" s="668"/>
      <c r="BU32" s="668"/>
      <c r="BV32" s="668"/>
      <c r="BW32" s="668"/>
      <c r="BX32" s="662">
        <v>98.9</v>
      </c>
      <c r="BY32" s="668"/>
      <c r="BZ32" s="668"/>
      <c r="CA32" s="668"/>
      <c r="CB32" s="693"/>
      <c r="CD32" s="682"/>
      <c r="CE32" s="683"/>
      <c r="CF32" s="655" t="s">
        <v>312</v>
      </c>
      <c r="CG32" s="656"/>
      <c r="CH32" s="656"/>
      <c r="CI32" s="656"/>
      <c r="CJ32" s="656"/>
      <c r="CK32" s="656"/>
      <c r="CL32" s="656"/>
      <c r="CM32" s="656"/>
      <c r="CN32" s="656"/>
      <c r="CO32" s="656"/>
      <c r="CP32" s="656"/>
      <c r="CQ32" s="657"/>
      <c r="CR32" s="658">
        <v>46</v>
      </c>
      <c r="CS32" s="659"/>
      <c r="CT32" s="659"/>
      <c r="CU32" s="659"/>
      <c r="CV32" s="659"/>
      <c r="CW32" s="659"/>
      <c r="CX32" s="659"/>
      <c r="CY32" s="660"/>
      <c r="CZ32" s="661">
        <v>0</v>
      </c>
      <c r="DA32" s="670"/>
      <c r="DB32" s="670"/>
      <c r="DC32" s="671"/>
      <c r="DD32" s="664">
        <v>46</v>
      </c>
      <c r="DE32" s="659"/>
      <c r="DF32" s="659"/>
      <c r="DG32" s="659"/>
      <c r="DH32" s="659"/>
      <c r="DI32" s="659"/>
      <c r="DJ32" s="659"/>
      <c r="DK32" s="660"/>
      <c r="DL32" s="664">
        <v>46</v>
      </c>
      <c r="DM32" s="659"/>
      <c r="DN32" s="659"/>
      <c r="DO32" s="659"/>
      <c r="DP32" s="659"/>
      <c r="DQ32" s="659"/>
      <c r="DR32" s="659"/>
      <c r="DS32" s="659"/>
      <c r="DT32" s="659"/>
      <c r="DU32" s="659"/>
      <c r="DV32" s="660"/>
      <c r="DW32" s="661">
        <v>0</v>
      </c>
      <c r="DX32" s="670"/>
      <c r="DY32" s="670"/>
      <c r="DZ32" s="670"/>
      <c r="EA32" s="670"/>
      <c r="EB32" s="670"/>
      <c r="EC32" s="689"/>
    </row>
    <row r="33" spans="2:133" ht="11.25" customHeight="1" x14ac:dyDescent="0.2">
      <c r="B33" s="715" t="s">
        <v>313</v>
      </c>
      <c r="C33" s="716"/>
      <c r="D33" s="716"/>
      <c r="E33" s="716"/>
      <c r="F33" s="716"/>
      <c r="G33" s="716"/>
      <c r="H33" s="716"/>
      <c r="I33" s="716"/>
      <c r="J33" s="716"/>
      <c r="K33" s="716"/>
      <c r="L33" s="716"/>
      <c r="M33" s="716"/>
      <c r="N33" s="716"/>
      <c r="O33" s="716"/>
      <c r="P33" s="716"/>
      <c r="Q33" s="717"/>
      <c r="R33" s="658" t="s">
        <v>127</v>
      </c>
      <c r="S33" s="659"/>
      <c r="T33" s="659"/>
      <c r="U33" s="659"/>
      <c r="V33" s="659"/>
      <c r="W33" s="659"/>
      <c r="X33" s="659"/>
      <c r="Y33" s="660"/>
      <c r="Z33" s="684" t="s">
        <v>127</v>
      </c>
      <c r="AA33" s="684"/>
      <c r="AB33" s="684"/>
      <c r="AC33" s="684"/>
      <c r="AD33" s="685" t="s">
        <v>127</v>
      </c>
      <c r="AE33" s="685"/>
      <c r="AF33" s="685"/>
      <c r="AG33" s="685"/>
      <c r="AH33" s="685"/>
      <c r="AI33" s="685"/>
      <c r="AJ33" s="685"/>
      <c r="AK33" s="685"/>
      <c r="AL33" s="661" t="s">
        <v>127</v>
      </c>
      <c r="AM33" s="662"/>
      <c r="AN33" s="662"/>
      <c r="AO33" s="686"/>
      <c r="AP33" s="697"/>
      <c r="AQ33" s="698"/>
      <c r="AR33" s="698"/>
      <c r="AS33" s="698"/>
      <c r="AT33" s="726"/>
      <c r="AU33" s="356"/>
      <c r="AV33" s="356"/>
      <c r="AW33" s="356"/>
      <c r="AX33" s="635" t="s">
        <v>314</v>
      </c>
      <c r="AY33" s="636"/>
      <c r="AZ33" s="636"/>
      <c r="BA33" s="636"/>
      <c r="BB33" s="636"/>
      <c r="BC33" s="636"/>
      <c r="BD33" s="636"/>
      <c r="BE33" s="636"/>
      <c r="BF33" s="637"/>
      <c r="BG33" s="714">
        <v>99.4</v>
      </c>
      <c r="BH33" s="639"/>
      <c r="BI33" s="639"/>
      <c r="BJ33" s="639"/>
      <c r="BK33" s="639"/>
      <c r="BL33" s="639"/>
      <c r="BM33" s="676">
        <v>97.4</v>
      </c>
      <c r="BN33" s="639"/>
      <c r="BO33" s="639"/>
      <c r="BP33" s="639"/>
      <c r="BQ33" s="687"/>
      <c r="BR33" s="714">
        <v>92.8</v>
      </c>
      <c r="BS33" s="639"/>
      <c r="BT33" s="639"/>
      <c r="BU33" s="639"/>
      <c r="BV33" s="639"/>
      <c r="BW33" s="639"/>
      <c r="BX33" s="676">
        <v>90.6</v>
      </c>
      <c r="BY33" s="639"/>
      <c r="BZ33" s="639"/>
      <c r="CA33" s="639"/>
      <c r="CB33" s="687"/>
      <c r="CD33" s="655" t="s">
        <v>315</v>
      </c>
      <c r="CE33" s="656"/>
      <c r="CF33" s="656"/>
      <c r="CG33" s="656"/>
      <c r="CH33" s="656"/>
      <c r="CI33" s="656"/>
      <c r="CJ33" s="656"/>
      <c r="CK33" s="656"/>
      <c r="CL33" s="656"/>
      <c r="CM33" s="656"/>
      <c r="CN33" s="656"/>
      <c r="CO33" s="656"/>
      <c r="CP33" s="656"/>
      <c r="CQ33" s="657"/>
      <c r="CR33" s="658">
        <v>2875387</v>
      </c>
      <c r="CS33" s="668"/>
      <c r="CT33" s="668"/>
      <c r="CU33" s="668"/>
      <c r="CV33" s="668"/>
      <c r="CW33" s="668"/>
      <c r="CX33" s="668"/>
      <c r="CY33" s="669"/>
      <c r="CZ33" s="661">
        <v>55.9</v>
      </c>
      <c r="DA33" s="670"/>
      <c r="DB33" s="670"/>
      <c r="DC33" s="671"/>
      <c r="DD33" s="664">
        <v>1637938</v>
      </c>
      <c r="DE33" s="668"/>
      <c r="DF33" s="668"/>
      <c r="DG33" s="668"/>
      <c r="DH33" s="668"/>
      <c r="DI33" s="668"/>
      <c r="DJ33" s="668"/>
      <c r="DK33" s="669"/>
      <c r="DL33" s="664">
        <v>622662</v>
      </c>
      <c r="DM33" s="668"/>
      <c r="DN33" s="668"/>
      <c r="DO33" s="668"/>
      <c r="DP33" s="668"/>
      <c r="DQ33" s="668"/>
      <c r="DR33" s="668"/>
      <c r="DS33" s="668"/>
      <c r="DT33" s="668"/>
      <c r="DU33" s="668"/>
      <c r="DV33" s="669"/>
      <c r="DW33" s="661">
        <v>23.5</v>
      </c>
      <c r="DX33" s="670"/>
      <c r="DY33" s="670"/>
      <c r="DZ33" s="670"/>
      <c r="EA33" s="670"/>
      <c r="EB33" s="670"/>
      <c r="EC33" s="689"/>
    </row>
    <row r="34" spans="2:133" ht="11.25" customHeight="1" x14ac:dyDescent="0.2">
      <c r="B34" s="655" t="s">
        <v>316</v>
      </c>
      <c r="C34" s="656"/>
      <c r="D34" s="656"/>
      <c r="E34" s="656"/>
      <c r="F34" s="656"/>
      <c r="G34" s="656"/>
      <c r="H34" s="656"/>
      <c r="I34" s="656"/>
      <c r="J34" s="656"/>
      <c r="K34" s="656"/>
      <c r="L34" s="656"/>
      <c r="M34" s="656"/>
      <c r="N34" s="656"/>
      <c r="O34" s="656"/>
      <c r="P34" s="656"/>
      <c r="Q34" s="657"/>
      <c r="R34" s="658">
        <v>208738</v>
      </c>
      <c r="S34" s="659"/>
      <c r="T34" s="659"/>
      <c r="U34" s="659"/>
      <c r="V34" s="659"/>
      <c r="W34" s="659"/>
      <c r="X34" s="659"/>
      <c r="Y34" s="660"/>
      <c r="Z34" s="684">
        <v>3.9</v>
      </c>
      <c r="AA34" s="684"/>
      <c r="AB34" s="684"/>
      <c r="AC34" s="684"/>
      <c r="AD34" s="685" t="s">
        <v>127</v>
      </c>
      <c r="AE34" s="685"/>
      <c r="AF34" s="685"/>
      <c r="AG34" s="685"/>
      <c r="AH34" s="685"/>
      <c r="AI34" s="685"/>
      <c r="AJ34" s="685"/>
      <c r="AK34" s="685"/>
      <c r="AL34" s="661" t="s">
        <v>127</v>
      </c>
      <c r="AM34" s="662"/>
      <c r="AN34" s="662"/>
      <c r="AO34" s="686"/>
      <c r="AP34" s="214"/>
      <c r="AQ34" s="215"/>
      <c r="AS34" s="355"/>
      <c r="AT34" s="355"/>
      <c r="AU34" s="355"/>
      <c r="AV34" s="355"/>
      <c r="AW34" s="355"/>
      <c r="AX34" s="355"/>
      <c r="AY34" s="355"/>
      <c r="AZ34" s="355"/>
      <c r="BA34" s="355"/>
      <c r="BB34" s="355"/>
      <c r="BC34" s="355"/>
      <c r="BD34" s="355"/>
      <c r="BE34" s="355"/>
      <c r="BF34" s="355"/>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55" t="s">
        <v>317</v>
      </c>
      <c r="CE34" s="656"/>
      <c r="CF34" s="656"/>
      <c r="CG34" s="656"/>
      <c r="CH34" s="656"/>
      <c r="CI34" s="656"/>
      <c r="CJ34" s="656"/>
      <c r="CK34" s="656"/>
      <c r="CL34" s="656"/>
      <c r="CM34" s="656"/>
      <c r="CN34" s="656"/>
      <c r="CO34" s="656"/>
      <c r="CP34" s="656"/>
      <c r="CQ34" s="657"/>
      <c r="CR34" s="658">
        <v>896187</v>
      </c>
      <c r="CS34" s="659"/>
      <c r="CT34" s="659"/>
      <c r="CU34" s="659"/>
      <c r="CV34" s="659"/>
      <c r="CW34" s="659"/>
      <c r="CX34" s="659"/>
      <c r="CY34" s="660"/>
      <c r="CZ34" s="661">
        <v>17.399999999999999</v>
      </c>
      <c r="DA34" s="670"/>
      <c r="DB34" s="670"/>
      <c r="DC34" s="671"/>
      <c r="DD34" s="664">
        <v>316865</v>
      </c>
      <c r="DE34" s="659"/>
      <c r="DF34" s="659"/>
      <c r="DG34" s="659"/>
      <c r="DH34" s="659"/>
      <c r="DI34" s="659"/>
      <c r="DJ34" s="659"/>
      <c r="DK34" s="660"/>
      <c r="DL34" s="664">
        <v>197785</v>
      </c>
      <c r="DM34" s="659"/>
      <c r="DN34" s="659"/>
      <c r="DO34" s="659"/>
      <c r="DP34" s="659"/>
      <c r="DQ34" s="659"/>
      <c r="DR34" s="659"/>
      <c r="DS34" s="659"/>
      <c r="DT34" s="659"/>
      <c r="DU34" s="659"/>
      <c r="DV34" s="660"/>
      <c r="DW34" s="661">
        <v>7.5</v>
      </c>
      <c r="DX34" s="670"/>
      <c r="DY34" s="670"/>
      <c r="DZ34" s="670"/>
      <c r="EA34" s="670"/>
      <c r="EB34" s="670"/>
      <c r="EC34" s="689"/>
    </row>
    <row r="35" spans="2:133" ht="11.25" customHeight="1" x14ac:dyDescent="0.2">
      <c r="B35" s="655" t="s">
        <v>318</v>
      </c>
      <c r="C35" s="656"/>
      <c r="D35" s="656"/>
      <c r="E35" s="656"/>
      <c r="F35" s="656"/>
      <c r="G35" s="656"/>
      <c r="H35" s="656"/>
      <c r="I35" s="656"/>
      <c r="J35" s="656"/>
      <c r="K35" s="656"/>
      <c r="L35" s="656"/>
      <c r="M35" s="656"/>
      <c r="N35" s="656"/>
      <c r="O35" s="656"/>
      <c r="P35" s="656"/>
      <c r="Q35" s="657"/>
      <c r="R35" s="658">
        <v>5821</v>
      </c>
      <c r="S35" s="659"/>
      <c r="T35" s="659"/>
      <c r="U35" s="659"/>
      <c r="V35" s="659"/>
      <c r="W35" s="659"/>
      <c r="X35" s="659"/>
      <c r="Y35" s="660"/>
      <c r="Z35" s="684">
        <v>0.1</v>
      </c>
      <c r="AA35" s="684"/>
      <c r="AB35" s="684"/>
      <c r="AC35" s="684"/>
      <c r="AD35" s="685">
        <v>267</v>
      </c>
      <c r="AE35" s="685"/>
      <c r="AF35" s="685"/>
      <c r="AG35" s="685"/>
      <c r="AH35" s="685"/>
      <c r="AI35" s="685"/>
      <c r="AJ35" s="685"/>
      <c r="AK35" s="685"/>
      <c r="AL35" s="661">
        <v>0</v>
      </c>
      <c r="AM35" s="662"/>
      <c r="AN35" s="662"/>
      <c r="AO35" s="686"/>
      <c r="AP35" s="216"/>
      <c r="AQ35" s="711" t="s">
        <v>319</v>
      </c>
      <c r="AR35" s="712"/>
      <c r="AS35" s="712"/>
      <c r="AT35" s="712"/>
      <c r="AU35" s="712"/>
      <c r="AV35" s="712"/>
      <c r="AW35" s="712"/>
      <c r="AX35" s="712"/>
      <c r="AY35" s="712"/>
      <c r="AZ35" s="712"/>
      <c r="BA35" s="712"/>
      <c r="BB35" s="712"/>
      <c r="BC35" s="712"/>
      <c r="BD35" s="712"/>
      <c r="BE35" s="712"/>
      <c r="BF35" s="713"/>
      <c r="BG35" s="711" t="s">
        <v>320</v>
      </c>
      <c r="BH35" s="712"/>
      <c r="BI35" s="712"/>
      <c r="BJ35" s="712"/>
      <c r="BK35" s="712"/>
      <c r="BL35" s="712"/>
      <c r="BM35" s="712"/>
      <c r="BN35" s="712"/>
      <c r="BO35" s="712"/>
      <c r="BP35" s="712"/>
      <c r="BQ35" s="712"/>
      <c r="BR35" s="712"/>
      <c r="BS35" s="712"/>
      <c r="BT35" s="712"/>
      <c r="BU35" s="712"/>
      <c r="BV35" s="712"/>
      <c r="BW35" s="712"/>
      <c r="BX35" s="712"/>
      <c r="BY35" s="712"/>
      <c r="BZ35" s="712"/>
      <c r="CA35" s="712"/>
      <c r="CB35" s="713"/>
      <c r="CD35" s="655" t="s">
        <v>321</v>
      </c>
      <c r="CE35" s="656"/>
      <c r="CF35" s="656"/>
      <c r="CG35" s="656"/>
      <c r="CH35" s="656"/>
      <c r="CI35" s="656"/>
      <c r="CJ35" s="656"/>
      <c r="CK35" s="656"/>
      <c r="CL35" s="656"/>
      <c r="CM35" s="656"/>
      <c r="CN35" s="656"/>
      <c r="CO35" s="656"/>
      <c r="CP35" s="656"/>
      <c r="CQ35" s="657"/>
      <c r="CR35" s="658">
        <v>133864</v>
      </c>
      <c r="CS35" s="668"/>
      <c r="CT35" s="668"/>
      <c r="CU35" s="668"/>
      <c r="CV35" s="668"/>
      <c r="CW35" s="668"/>
      <c r="CX35" s="668"/>
      <c r="CY35" s="669"/>
      <c r="CZ35" s="661">
        <v>2.6</v>
      </c>
      <c r="DA35" s="670"/>
      <c r="DB35" s="670"/>
      <c r="DC35" s="671"/>
      <c r="DD35" s="664">
        <v>43573</v>
      </c>
      <c r="DE35" s="668"/>
      <c r="DF35" s="668"/>
      <c r="DG35" s="668"/>
      <c r="DH35" s="668"/>
      <c r="DI35" s="668"/>
      <c r="DJ35" s="668"/>
      <c r="DK35" s="669"/>
      <c r="DL35" s="664">
        <v>26482</v>
      </c>
      <c r="DM35" s="668"/>
      <c r="DN35" s="668"/>
      <c r="DO35" s="668"/>
      <c r="DP35" s="668"/>
      <c r="DQ35" s="668"/>
      <c r="DR35" s="668"/>
      <c r="DS35" s="668"/>
      <c r="DT35" s="668"/>
      <c r="DU35" s="668"/>
      <c r="DV35" s="669"/>
      <c r="DW35" s="661">
        <v>1</v>
      </c>
      <c r="DX35" s="670"/>
      <c r="DY35" s="670"/>
      <c r="DZ35" s="670"/>
      <c r="EA35" s="670"/>
      <c r="EB35" s="670"/>
      <c r="EC35" s="689"/>
    </row>
    <row r="36" spans="2:133" ht="11.25" customHeight="1" x14ac:dyDescent="0.2">
      <c r="B36" s="655" t="s">
        <v>322</v>
      </c>
      <c r="C36" s="656"/>
      <c r="D36" s="656"/>
      <c r="E36" s="656"/>
      <c r="F36" s="656"/>
      <c r="G36" s="656"/>
      <c r="H36" s="656"/>
      <c r="I36" s="656"/>
      <c r="J36" s="656"/>
      <c r="K36" s="656"/>
      <c r="L36" s="656"/>
      <c r="M36" s="656"/>
      <c r="N36" s="656"/>
      <c r="O36" s="656"/>
      <c r="P36" s="656"/>
      <c r="Q36" s="657"/>
      <c r="R36" s="658">
        <v>567579</v>
      </c>
      <c r="S36" s="659"/>
      <c r="T36" s="659"/>
      <c r="U36" s="659"/>
      <c r="V36" s="659"/>
      <c r="W36" s="659"/>
      <c r="X36" s="659"/>
      <c r="Y36" s="660"/>
      <c r="Z36" s="684">
        <v>10.5</v>
      </c>
      <c r="AA36" s="684"/>
      <c r="AB36" s="684"/>
      <c r="AC36" s="684"/>
      <c r="AD36" s="685" t="s">
        <v>127</v>
      </c>
      <c r="AE36" s="685"/>
      <c r="AF36" s="685"/>
      <c r="AG36" s="685"/>
      <c r="AH36" s="685"/>
      <c r="AI36" s="685"/>
      <c r="AJ36" s="685"/>
      <c r="AK36" s="685"/>
      <c r="AL36" s="661" t="s">
        <v>127</v>
      </c>
      <c r="AM36" s="662"/>
      <c r="AN36" s="662"/>
      <c r="AO36" s="686"/>
      <c r="AP36" s="216"/>
      <c r="AQ36" s="702" t="s">
        <v>323</v>
      </c>
      <c r="AR36" s="703"/>
      <c r="AS36" s="703"/>
      <c r="AT36" s="703"/>
      <c r="AU36" s="703"/>
      <c r="AV36" s="703"/>
      <c r="AW36" s="703"/>
      <c r="AX36" s="703"/>
      <c r="AY36" s="704"/>
      <c r="AZ36" s="705">
        <v>293699</v>
      </c>
      <c r="BA36" s="706"/>
      <c r="BB36" s="706"/>
      <c r="BC36" s="706"/>
      <c r="BD36" s="706"/>
      <c r="BE36" s="706"/>
      <c r="BF36" s="707"/>
      <c r="BG36" s="708" t="s">
        <v>324</v>
      </c>
      <c r="BH36" s="709"/>
      <c r="BI36" s="709"/>
      <c r="BJ36" s="709"/>
      <c r="BK36" s="709"/>
      <c r="BL36" s="709"/>
      <c r="BM36" s="709"/>
      <c r="BN36" s="709"/>
      <c r="BO36" s="709"/>
      <c r="BP36" s="709"/>
      <c r="BQ36" s="709"/>
      <c r="BR36" s="709"/>
      <c r="BS36" s="709"/>
      <c r="BT36" s="709"/>
      <c r="BU36" s="710"/>
      <c r="BV36" s="705">
        <v>9093</v>
      </c>
      <c r="BW36" s="706"/>
      <c r="BX36" s="706"/>
      <c r="BY36" s="706"/>
      <c r="BZ36" s="706"/>
      <c r="CA36" s="706"/>
      <c r="CB36" s="707"/>
      <c r="CD36" s="655" t="s">
        <v>325</v>
      </c>
      <c r="CE36" s="656"/>
      <c r="CF36" s="656"/>
      <c r="CG36" s="656"/>
      <c r="CH36" s="656"/>
      <c r="CI36" s="656"/>
      <c r="CJ36" s="656"/>
      <c r="CK36" s="656"/>
      <c r="CL36" s="656"/>
      <c r="CM36" s="656"/>
      <c r="CN36" s="656"/>
      <c r="CO36" s="656"/>
      <c r="CP36" s="656"/>
      <c r="CQ36" s="657"/>
      <c r="CR36" s="658">
        <v>548616</v>
      </c>
      <c r="CS36" s="659"/>
      <c r="CT36" s="659"/>
      <c r="CU36" s="659"/>
      <c r="CV36" s="659"/>
      <c r="CW36" s="659"/>
      <c r="CX36" s="659"/>
      <c r="CY36" s="660"/>
      <c r="CZ36" s="661">
        <v>10.7</v>
      </c>
      <c r="DA36" s="670"/>
      <c r="DB36" s="670"/>
      <c r="DC36" s="671"/>
      <c r="DD36" s="664">
        <v>354023</v>
      </c>
      <c r="DE36" s="659"/>
      <c r="DF36" s="659"/>
      <c r="DG36" s="659"/>
      <c r="DH36" s="659"/>
      <c r="DI36" s="659"/>
      <c r="DJ36" s="659"/>
      <c r="DK36" s="660"/>
      <c r="DL36" s="664">
        <v>243323</v>
      </c>
      <c r="DM36" s="659"/>
      <c r="DN36" s="659"/>
      <c r="DO36" s="659"/>
      <c r="DP36" s="659"/>
      <c r="DQ36" s="659"/>
      <c r="DR36" s="659"/>
      <c r="DS36" s="659"/>
      <c r="DT36" s="659"/>
      <c r="DU36" s="659"/>
      <c r="DV36" s="660"/>
      <c r="DW36" s="661">
        <v>9.1999999999999993</v>
      </c>
      <c r="DX36" s="670"/>
      <c r="DY36" s="670"/>
      <c r="DZ36" s="670"/>
      <c r="EA36" s="670"/>
      <c r="EB36" s="670"/>
      <c r="EC36" s="689"/>
    </row>
    <row r="37" spans="2:133" ht="11.25" customHeight="1" x14ac:dyDescent="0.2">
      <c r="B37" s="655" t="s">
        <v>326</v>
      </c>
      <c r="C37" s="656"/>
      <c r="D37" s="656"/>
      <c r="E37" s="656"/>
      <c r="F37" s="656"/>
      <c r="G37" s="656"/>
      <c r="H37" s="656"/>
      <c r="I37" s="656"/>
      <c r="J37" s="656"/>
      <c r="K37" s="656"/>
      <c r="L37" s="656"/>
      <c r="M37" s="656"/>
      <c r="N37" s="656"/>
      <c r="O37" s="656"/>
      <c r="P37" s="656"/>
      <c r="Q37" s="657"/>
      <c r="R37" s="658">
        <v>660448</v>
      </c>
      <c r="S37" s="659"/>
      <c r="T37" s="659"/>
      <c r="U37" s="659"/>
      <c r="V37" s="659"/>
      <c r="W37" s="659"/>
      <c r="X37" s="659"/>
      <c r="Y37" s="660"/>
      <c r="Z37" s="684">
        <v>12.3</v>
      </c>
      <c r="AA37" s="684"/>
      <c r="AB37" s="684"/>
      <c r="AC37" s="684"/>
      <c r="AD37" s="685" t="s">
        <v>127</v>
      </c>
      <c r="AE37" s="685"/>
      <c r="AF37" s="685"/>
      <c r="AG37" s="685"/>
      <c r="AH37" s="685"/>
      <c r="AI37" s="685"/>
      <c r="AJ37" s="685"/>
      <c r="AK37" s="685"/>
      <c r="AL37" s="661" t="s">
        <v>127</v>
      </c>
      <c r="AM37" s="662"/>
      <c r="AN37" s="662"/>
      <c r="AO37" s="686"/>
      <c r="AQ37" s="690" t="s">
        <v>327</v>
      </c>
      <c r="AR37" s="691"/>
      <c r="AS37" s="691"/>
      <c r="AT37" s="691"/>
      <c r="AU37" s="691"/>
      <c r="AV37" s="691"/>
      <c r="AW37" s="691"/>
      <c r="AX37" s="691"/>
      <c r="AY37" s="692"/>
      <c r="AZ37" s="658">
        <v>120064</v>
      </c>
      <c r="BA37" s="659"/>
      <c r="BB37" s="659"/>
      <c r="BC37" s="659"/>
      <c r="BD37" s="668"/>
      <c r="BE37" s="668"/>
      <c r="BF37" s="693"/>
      <c r="BG37" s="655" t="s">
        <v>328</v>
      </c>
      <c r="BH37" s="656"/>
      <c r="BI37" s="656"/>
      <c r="BJ37" s="656"/>
      <c r="BK37" s="656"/>
      <c r="BL37" s="656"/>
      <c r="BM37" s="656"/>
      <c r="BN37" s="656"/>
      <c r="BO37" s="656"/>
      <c r="BP37" s="656"/>
      <c r="BQ37" s="656"/>
      <c r="BR37" s="656"/>
      <c r="BS37" s="656"/>
      <c r="BT37" s="656"/>
      <c r="BU37" s="657"/>
      <c r="BV37" s="658">
        <v>5499</v>
      </c>
      <c r="BW37" s="659"/>
      <c r="BX37" s="659"/>
      <c r="BY37" s="659"/>
      <c r="BZ37" s="659"/>
      <c r="CA37" s="659"/>
      <c r="CB37" s="694"/>
      <c r="CD37" s="655" t="s">
        <v>329</v>
      </c>
      <c r="CE37" s="656"/>
      <c r="CF37" s="656"/>
      <c r="CG37" s="656"/>
      <c r="CH37" s="656"/>
      <c r="CI37" s="656"/>
      <c r="CJ37" s="656"/>
      <c r="CK37" s="656"/>
      <c r="CL37" s="656"/>
      <c r="CM37" s="656"/>
      <c r="CN37" s="656"/>
      <c r="CO37" s="656"/>
      <c r="CP37" s="656"/>
      <c r="CQ37" s="657"/>
      <c r="CR37" s="658">
        <v>144163</v>
      </c>
      <c r="CS37" s="668"/>
      <c r="CT37" s="668"/>
      <c r="CU37" s="668"/>
      <c r="CV37" s="668"/>
      <c r="CW37" s="668"/>
      <c r="CX37" s="668"/>
      <c r="CY37" s="669"/>
      <c r="CZ37" s="661">
        <v>2.8</v>
      </c>
      <c r="DA37" s="670"/>
      <c r="DB37" s="670"/>
      <c r="DC37" s="671"/>
      <c r="DD37" s="664">
        <v>135355</v>
      </c>
      <c r="DE37" s="668"/>
      <c r="DF37" s="668"/>
      <c r="DG37" s="668"/>
      <c r="DH37" s="668"/>
      <c r="DI37" s="668"/>
      <c r="DJ37" s="668"/>
      <c r="DK37" s="669"/>
      <c r="DL37" s="664">
        <v>135185</v>
      </c>
      <c r="DM37" s="668"/>
      <c r="DN37" s="668"/>
      <c r="DO37" s="668"/>
      <c r="DP37" s="668"/>
      <c r="DQ37" s="668"/>
      <c r="DR37" s="668"/>
      <c r="DS37" s="668"/>
      <c r="DT37" s="668"/>
      <c r="DU37" s="668"/>
      <c r="DV37" s="669"/>
      <c r="DW37" s="661">
        <v>5.0999999999999996</v>
      </c>
      <c r="DX37" s="670"/>
      <c r="DY37" s="670"/>
      <c r="DZ37" s="670"/>
      <c r="EA37" s="670"/>
      <c r="EB37" s="670"/>
      <c r="EC37" s="689"/>
    </row>
    <row r="38" spans="2:133" ht="11.25" customHeight="1" x14ac:dyDescent="0.2">
      <c r="B38" s="655" t="s">
        <v>330</v>
      </c>
      <c r="C38" s="656"/>
      <c r="D38" s="656"/>
      <c r="E38" s="656"/>
      <c r="F38" s="656"/>
      <c r="G38" s="656"/>
      <c r="H38" s="656"/>
      <c r="I38" s="656"/>
      <c r="J38" s="656"/>
      <c r="K38" s="656"/>
      <c r="L38" s="656"/>
      <c r="M38" s="656"/>
      <c r="N38" s="656"/>
      <c r="O38" s="656"/>
      <c r="P38" s="656"/>
      <c r="Q38" s="657"/>
      <c r="R38" s="658">
        <v>247785</v>
      </c>
      <c r="S38" s="659"/>
      <c r="T38" s="659"/>
      <c r="U38" s="659"/>
      <c r="V38" s="659"/>
      <c r="W38" s="659"/>
      <c r="X38" s="659"/>
      <c r="Y38" s="660"/>
      <c r="Z38" s="684">
        <v>4.5999999999999996</v>
      </c>
      <c r="AA38" s="684"/>
      <c r="AB38" s="684"/>
      <c r="AC38" s="684"/>
      <c r="AD38" s="685" t="s">
        <v>127</v>
      </c>
      <c r="AE38" s="685"/>
      <c r="AF38" s="685"/>
      <c r="AG38" s="685"/>
      <c r="AH38" s="685"/>
      <c r="AI38" s="685"/>
      <c r="AJ38" s="685"/>
      <c r="AK38" s="685"/>
      <c r="AL38" s="661" t="s">
        <v>127</v>
      </c>
      <c r="AM38" s="662"/>
      <c r="AN38" s="662"/>
      <c r="AO38" s="686"/>
      <c r="AQ38" s="690" t="s">
        <v>331</v>
      </c>
      <c r="AR38" s="691"/>
      <c r="AS38" s="691"/>
      <c r="AT38" s="691"/>
      <c r="AU38" s="691"/>
      <c r="AV38" s="691"/>
      <c r="AW38" s="691"/>
      <c r="AX38" s="691"/>
      <c r="AY38" s="692"/>
      <c r="AZ38" s="658">
        <v>5278</v>
      </c>
      <c r="BA38" s="659"/>
      <c r="BB38" s="659"/>
      <c r="BC38" s="659"/>
      <c r="BD38" s="668"/>
      <c r="BE38" s="668"/>
      <c r="BF38" s="693"/>
      <c r="BG38" s="655" t="s">
        <v>332</v>
      </c>
      <c r="BH38" s="656"/>
      <c r="BI38" s="656"/>
      <c r="BJ38" s="656"/>
      <c r="BK38" s="656"/>
      <c r="BL38" s="656"/>
      <c r="BM38" s="656"/>
      <c r="BN38" s="656"/>
      <c r="BO38" s="656"/>
      <c r="BP38" s="656"/>
      <c r="BQ38" s="656"/>
      <c r="BR38" s="656"/>
      <c r="BS38" s="656"/>
      <c r="BT38" s="656"/>
      <c r="BU38" s="657"/>
      <c r="BV38" s="658">
        <v>505</v>
      </c>
      <c r="BW38" s="659"/>
      <c r="BX38" s="659"/>
      <c r="BY38" s="659"/>
      <c r="BZ38" s="659"/>
      <c r="CA38" s="659"/>
      <c r="CB38" s="694"/>
      <c r="CD38" s="655" t="s">
        <v>333</v>
      </c>
      <c r="CE38" s="656"/>
      <c r="CF38" s="656"/>
      <c r="CG38" s="656"/>
      <c r="CH38" s="656"/>
      <c r="CI38" s="656"/>
      <c r="CJ38" s="656"/>
      <c r="CK38" s="656"/>
      <c r="CL38" s="656"/>
      <c r="CM38" s="656"/>
      <c r="CN38" s="656"/>
      <c r="CO38" s="656"/>
      <c r="CP38" s="656"/>
      <c r="CQ38" s="657"/>
      <c r="CR38" s="658">
        <v>293699</v>
      </c>
      <c r="CS38" s="659"/>
      <c r="CT38" s="659"/>
      <c r="CU38" s="659"/>
      <c r="CV38" s="659"/>
      <c r="CW38" s="659"/>
      <c r="CX38" s="659"/>
      <c r="CY38" s="660"/>
      <c r="CZ38" s="661">
        <v>5.7</v>
      </c>
      <c r="DA38" s="670"/>
      <c r="DB38" s="670"/>
      <c r="DC38" s="671"/>
      <c r="DD38" s="664">
        <v>258087</v>
      </c>
      <c r="DE38" s="659"/>
      <c r="DF38" s="659"/>
      <c r="DG38" s="659"/>
      <c r="DH38" s="659"/>
      <c r="DI38" s="659"/>
      <c r="DJ38" s="659"/>
      <c r="DK38" s="660"/>
      <c r="DL38" s="664">
        <v>155072</v>
      </c>
      <c r="DM38" s="659"/>
      <c r="DN38" s="659"/>
      <c r="DO38" s="659"/>
      <c r="DP38" s="659"/>
      <c r="DQ38" s="659"/>
      <c r="DR38" s="659"/>
      <c r="DS38" s="659"/>
      <c r="DT38" s="659"/>
      <c r="DU38" s="659"/>
      <c r="DV38" s="660"/>
      <c r="DW38" s="661">
        <v>5.9</v>
      </c>
      <c r="DX38" s="670"/>
      <c r="DY38" s="670"/>
      <c r="DZ38" s="670"/>
      <c r="EA38" s="670"/>
      <c r="EB38" s="670"/>
      <c r="EC38" s="689"/>
    </row>
    <row r="39" spans="2:133" ht="11.25" customHeight="1" x14ac:dyDescent="0.2">
      <c r="B39" s="655" t="s">
        <v>334</v>
      </c>
      <c r="C39" s="656"/>
      <c r="D39" s="656"/>
      <c r="E39" s="656"/>
      <c r="F39" s="656"/>
      <c r="G39" s="656"/>
      <c r="H39" s="656"/>
      <c r="I39" s="656"/>
      <c r="J39" s="656"/>
      <c r="K39" s="656"/>
      <c r="L39" s="656"/>
      <c r="M39" s="656"/>
      <c r="N39" s="656"/>
      <c r="O39" s="656"/>
      <c r="P39" s="656"/>
      <c r="Q39" s="657"/>
      <c r="R39" s="658">
        <v>45977</v>
      </c>
      <c r="S39" s="659"/>
      <c r="T39" s="659"/>
      <c r="U39" s="659"/>
      <c r="V39" s="659"/>
      <c r="W39" s="659"/>
      <c r="X39" s="659"/>
      <c r="Y39" s="660"/>
      <c r="Z39" s="684">
        <v>0.9</v>
      </c>
      <c r="AA39" s="684"/>
      <c r="AB39" s="684"/>
      <c r="AC39" s="684"/>
      <c r="AD39" s="685">
        <v>728</v>
      </c>
      <c r="AE39" s="685"/>
      <c r="AF39" s="685"/>
      <c r="AG39" s="685"/>
      <c r="AH39" s="685"/>
      <c r="AI39" s="685"/>
      <c r="AJ39" s="685"/>
      <c r="AK39" s="685"/>
      <c r="AL39" s="661">
        <v>0</v>
      </c>
      <c r="AM39" s="662"/>
      <c r="AN39" s="662"/>
      <c r="AO39" s="686"/>
      <c r="AQ39" s="690" t="s">
        <v>335</v>
      </c>
      <c r="AR39" s="691"/>
      <c r="AS39" s="691"/>
      <c r="AT39" s="691"/>
      <c r="AU39" s="691"/>
      <c r="AV39" s="691"/>
      <c r="AW39" s="691"/>
      <c r="AX39" s="691"/>
      <c r="AY39" s="692"/>
      <c r="AZ39" s="658" t="s">
        <v>127</v>
      </c>
      <c r="BA39" s="659"/>
      <c r="BB39" s="659"/>
      <c r="BC39" s="659"/>
      <c r="BD39" s="668"/>
      <c r="BE39" s="668"/>
      <c r="BF39" s="693"/>
      <c r="BG39" s="655" t="s">
        <v>336</v>
      </c>
      <c r="BH39" s="656"/>
      <c r="BI39" s="656"/>
      <c r="BJ39" s="656"/>
      <c r="BK39" s="656"/>
      <c r="BL39" s="656"/>
      <c r="BM39" s="656"/>
      <c r="BN39" s="656"/>
      <c r="BO39" s="656"/>
      <c r="BP39" s="656"/>
      <c r="BQ39" s="656"/>
      <c r="BR39" s="656"/>
      <c r="BS39" s="656"/>
      <c r="BT39" s="656"/>
      <c r="BU39" s="657"/>
      <c r="BV39" s="658">
        <v>852</v>
      </c>
      <c r="BW39" s="659"/>
      <c r="BX39" s="659"/>
      <c r="BY39" s="659"/>
      <c r="BZ39" s="659"/>
      <c r="CA39" s="659"/>
      <c r="CB39" s="694"/>
      <c r="CD39" s="655" t="s">
        <v>337</v>
      </c>
      <c r="CE39" s="656"/>
      <c r="CF39" s="656"/>
      <c r="CG39" s="656"/>
      <c r="CH39" s="656"/>
      <c r="CI39" s="656"/>
      <c r="CJ39" s="656"/>
      <c r="CK39" s="656"/>
      <c r="CL39" s="656"/>
      <c r="CM39" s="656"/>
      <c r="CN39" s="656"/>
      <c r="CO39" s="656"/>
      <c r="CP39" s="656"/>
      <c r="CQ39" s="657"/>
      <c r="CR39" s="658">
        <v>990421</v>
      </c>
      <c r="CS39" s="668"/>
      <c r="CT39" s="668"/>
      <c r="CU39" s="668"/>
      <c r="CV39" s="668"/>
      <c r="CW39" s="668"/>
      <c r="CX39" s="668"/>
      <c r="CY39" s="669"/>
      <c r="CZ39" s="661">
        <v>19.2</v>
      </c>
      <c r="DA39" s="670"/>
      <c r="DB39" s="670"/>
      <c r="DC39" s="671"/>
      <c r="DD39" s="664">
        <v>662790</v>
      </c>
      <c r="DE39" s="668"/>
      <c r="DF39" s="668"/>
      <c r="DG39" s="668"/>
      <c r="DH39" s="668"/>
      <c r="DI39" s="668"/>
      <c r="DJ39" s="668"/>
      <c r="DK39" s="669"/>
      <c r="DL39" s="664" t="s">
        <v>127</v>
      </c>
      <c r="DM39" s="668"/>
      <c r="DN39" s="668"/>
      <c r="DO39" s="668"/>
      <c r="DP39" s="668"/>
      <c r="DQ39" s="668"/>
      <c r="DR39" s="668"/>
      <c r="DS39" s="668"/>
      <c r="DT39" s="668"/>
      <c r="DU39" s="668"/>
      <c r="DV39" s="669"/>
      <c r="DW39" s="661" t="s">
        <v>127</v>
      </c>
      <c r="DX39" s="670"/>
      <c r="DY39" s="670"/>
      <c r="DZ39" s="670"/>
      <c r="EA39" s="670"/>
      <c r="EB39" s="670"/>
      <c r="EC39" s="689"/>
    </row>
    <row r="40" spans="2:133" ht="11.25" customHeight="1" x14ac:dyDescent="0.2">
      <c r="B40" s="655" t="s">
        <v>338</v>
      </c>
      <c r="C40" s="656"/>
      <c r="D40" s="656"/>
      <c r="E40" s="656"/>
      <c r="F40" s="656"/>
      <c r="G40" s="656"/>
      <c r="H40" s="656"/>
      <c r="I40" s="656"/>
      <c r="J40" s="656"/>
      <c r="K40" s="656"/>
      <c r="L40" s="656"/>
      <c r="M40" s="656"/>
      <c r="N40" s="656"/>
      <c r="O40" s="656"/>
      <c r="P40" s="656"/>
      <c r="Q40" s="657"/>
      <c r="R40" s="658">
        <v>203814</v>
      </c>
      <c r="S40" s="659"/>
      <c r="T40" s="659"/>
      <c r="U40" s="659"/>
      <c r="V40" s="659"/>
      <c r="W40" s="659"/>
      <c r="X40" s="659"/>
      <c r="Y40" s="660"/>
      <c r="Z40" s="684">
        <v>3.8</v>
      </c>
      <c r="AA40" s="684"/>
      <c r="AB40" s="684"/>
      <c r="AC40" s="684"/>
      <c r="AD40" s="685" t="s">
        <v>127</v>
      </c>
      <c r="AE40" s="685"/>
      <c r="AF40" s="685"/>
      <c r="AG40" s="685"/>
      <c r="AH40" s="685"/>
      <c r="AI40" s="685"/>
      <c r="AJ40" s="685"/>
      <c r="AK40" s="685"/>
      <c r="AL40" s="661" t="s">
        <v>127</v>
      </c>
      <c r="AM40" s="662"/>
      <c r="AN40" s="662"/>
      <c r="AO40" s="686"/>
      <c r="AQ40" s="690" t="s">
        <v>339</v>
      </c>
      <c r="AR40" s="691"/>
      <c r="AS40" s="691"/>
      <c r="AT40" s="691"/>
      <c r="AU40" s="691"/>
      <c r="AV40" s="691"/>
      <c r="AW40" s="691"/>
      <c r="AX40" s="691"/>
      <c r="AY40" s="692"/>
      <c r="AZ40" s="658" t="s">
        <v>127</v>
      </c>
      <c r="BA40" s="659"/>
      <c r="BB40" s="659"/>
      <c r="BC40" s="659"/>
      <c r="BD40" s="668"/>
      <c r="BE40" s="668"/>
      <c r="BF40" s="693"/>
      <c r="BG40" s="695" t="s">
        <v>340</v>
      </c>
      <c r="BH40" s="696"/>
      <c r="BI40" s="696"/>
      <c r="BJ40" s="696"/>
      <c r="BK40" s="696"/>
      <c r="BL40" s="359"/>
      <c r="BM40" s="656" t="s">
        <v>341</v>
      </c>
      <c r="BN40" s="656"/>
      <c r="BO40" s="656"/>
      <c r="BP40" s="656"/>
      <c r="BQ40" s="656"/>
      <c r="BR40" s="656"/>
      <c r="BS40" s="656"/>
      <c r="BT40" s="656"/>
      <c r="BU40" s="657"/>
      <c r="BV40" s="658">
        <v>73</v>
      </c>
      <c r="BW40" s="659"/>
      <c r="BX40" s="659"/>
      <c r="BY40" s="659"/>
      <c r="BZ40" s="659"/>
      <c r="CA40" s="659"/>
      <c r="CB40" s="694"/>
      <c r="CD40" s="655" t="s">
        <v>342</v>
      </c>
      <c r="CE40" s="656"/>
      <c r="CF40" s="656"/>
      <c r="CG40" s="656"/>
      <c r="CH40" s="656"/>
      <c r="CI40" s="656"/>
      <c r="CJ40" s="656"/>
      <c r="CK40" s="656"/>
      <c r="CL40" s="656"/>
      <c r="CM40" s="656"/>
      <c r="CN40" s="656"/>
      <c r="CO40" s="656"/>
      <c r="CP40" s="656"/>
      <c r="CQ40" s="657"/>
      <c r="CR40" s="658">
        <v>12600</v>
      </c>
      <c r="CS40" s="659"/>
      <c r="CT40" s="659"/>
      <c r="CU40" s="659"/>
      <c r="CV40" s="659"/>
      <c r="CW40" s="659"/>
      <c r="CX40" s="659"/>
      <c r="CY40" s="660"/>
      <c r="CZ40" s="661">
        <v>0.2</v>
      </c>
      <c r="DA40" s="670"/>
      <c r="DB40" s="670"/>
      <c r="DC40" s="671"/>
      <c r="DD40" s="664">
        <v>2600</v>
      </c>
      <c r="DE40" s="659"/>
      <c r="DF40" s="659"/>
      <c r="DG40" s="659"/>
      <c r="DH40" s="659"/>
      <c r="DI40" s="659"/>
      <c r="DJ40" s="659"/>
      <c r="DK40" s="660"/>
      <c r="DL40" s="664" t="s">
        <v>127</v>
      </c>
      <c r="DM40" s="659"/>
      <c r="DN40" s="659"/>
      <c r="DO40" s="659"/>
      <c r="DP40" s="659"/>
      <c r="DQ40" s="659"/>
      <c r="DR40" s="659"/>
      <c r="DS40" s="659"/>
      <c r="DT40" s="659"/>
      <c r="DU40" s="659"/>
      <c r="DV40" s="660"/>
      <c r="DW40" s="661" t="s">
        <v>127</v>
      </c>
      <c r="DX40" s="670"/>
      <c r="DY40" s="670"/>
      <c r="DZ40" s="670"/>
      <c r="EA40" s="670"/>
      <c r="EB40" s="670"/>
      <c r="EC40" s="689"/>
    </row>
    <row r="41" spans="2:133" ht="11.25" customHeight="1" x14ac:dyDescent="0.2">
      <c r="B41" s="655" t="s">
        <v>343</v>
      </c>
      <c r="C41" s="656"/>
      <c r="D41" s="656"/>
      <c r="E41" s="656"/>
      <c r="F41" s="656"/>
      <c r="G41" s="656"/>
      <c r="H41" s="656"/>
      <c r="I41" s="656"/>
      <c r="J41" s="656"/>
      <c r="K41" s="656"/>
      <c r="L41" s="656"/>
      <c r="M41" s="656"/>
      <c r="N41" s="656"/>
      <c r="O41" s="656"/>
      <c r="P41" s="656"/>
      <c r="Q41" s="657"/>
      <c r="R41" s="658" t="s">
        <v>127</v>
      </c>
      <c r="S41" s="659"/>
      <c r="T41" s="659"/>
      <c r="U41" s="659"/>
      <c r="V41" s="659"/>
      <c r="W41" s="659"/>
      <c r="X41" s="659"/>
      <c r="Y41" s="660"/>
      <c r="Z41" s="684" t="s">
        <v>127</v>
      </c>
      <c r="AA41" s="684"/>
      <c r="AB41" s="684"/>
      <c r="AC41" s="684"/>
      <c r="AD41" s="685" t="s">
        <v>127</v>
      </c>
      <c r="AE41" s="685"/>
      <c r="AF41" s="685"/>
      <c r="AG41" s="685"/>
      <c r="AH41" s="685"/>
      <c r="AI41" s="685"/>
      <c r="AJ41" s="685"/>
      <c r="AK41" s="685"/>
      <c r="AL41" s="661" t="s">
        <v>127</v>
      </c>
      <c r="AM41" s="662"/>
      <c r="AN41" s="662"/>
      <c r="AO41" s="686"/>
      <c r="AQ41" s="690" t="s">
        <v>344</v>
      </c>
      <c r="AR41" s="691"/>
      <c r="AS41" s="691"/>
      <c r="AT41" s="691"/>
      <c r="AU41" s="691"/>
      <c r="AV41" s="691"/>
      <c r="AW41" s="691"/>
      <c r="AX41" s="691"/>
      <c r="AY41" s="692"/>
      <c r="AZ41" s="658">
        <v>41129</v>
      </c>
      <c r="BA41" s="659"/>
      <c r="BB41" s="659"/>
      <c r="BC41" s="659"/>
      <c r="BD41" s="668"/>
      <c r="BE41" s="668"/>
      <c r="BF41" s="693"/>
      <c r="BG41" s="695"/>
      <c r="BH41" s="696"/>
      <c r="BI41" s="696"/>
      <c r="BJ41" s="696"/>
      <c r="BK41" s="696"/>
      <c r="BL41" s="359"/>
      <c r="BM41" s="656" t="s">
        <v>345</v>
      </c>
      <c r="BN41" s="656"/>
      <c r="BO41" s="656"/>
      <c r="BP41" s="656"/>
      <c r="BQ41" s="656"/>
      <c r="BR41" s="656"/>
      <c r="BS41" s="656"/>
      <c r="BT41" s="656"/>
      <c r="BU41" s="657"/>
      <c r="BV41" s="658" t="s">
        <v>127</v>
      </c>
      <c r="BW41" s="659"/>
      <c r="BX41" s="659"/>
      <c r="BY41" s="659"/>
      <c r="BZ41" s="659"/>
      <c r="CA41" s="659"/>
      <c r="CB41" s="694"/>
      <c r="CD41" s="655" t="s">
        <v>346</v>
      </c>
      <c r="CE41" s="656"/>
      <c r="CF41" s="656"/>
      <c r="CG41" s="656"/>
      <c r="CH41" s="656"/>
      <c r="CI41" s="656"/>
      <c r="CJ41" s="656"/>
      <c r="CK41" s="656"/>
      <c r="CL41" s="656"/>
      <c r="CM41" s="656"/>
      <c r="CN41" s="656"/>
      <c r="CO41" s="656"/>
      <c r="CP41" s="656"/>
      <c r="CQ41" s="657"/>
      <c r="CR41" s="658" t="s">
        <v>127</v>
      </c>
      <c r="CS41" s="668"/>
      <c r="CT41" s="668"/>
      <c r="CU41" s="668"/>
      <c r="CV41" s="668"/>
      <c r="CW41" s="668"/>
      <c r="CX41" s="668"/>
      <c r="CY41" s="669"/>
      <c r="CZ41" s="661" t="s">
        <v>127</v>
      </c>
      <c r="DA41" s="670"/>
      <c r="DB41" s="670"/>
      <c r="DC41" s="671"/>
      <c r="DD41" s="664" t="s">
        <v>127</v>
      </c>
      <c r="DE41" s="668"/>
      <c r="DF41" s="668"/>
      <c r="DG41" s="668"/>
      <c r="DH41" s="668"/>
      <c r="DI41" s="668"/>
      <c r="DJ41" s="668"/>
      <c r="DK41" s="669"/>
      <c r="DL41" s="665"/>
      <c r="DM41" s="666"/>
      <c r="DN41" s="666"/>
      <c r="DO41" s="666"/>
      <c r="DP41" s="666"/>
      <c r="DQ41" s="666"/>
      <c r="DR41" s="666"/>
      <c r="DS41" s="666"/>
      <c r="DT41" s="666"/>
      <c r="DU41" s="666"/>
      <c r="DV41" s="667"/>
      <c r="DW41" s="651"/>
      <c r="DX41" s="652"/>
      <c r="DY41" s="652"/>
      <c r="DZ41" s="652"/>
      <c r="EA41" s="652"/>
      <c r="EB41" s="652"/>
      <c r="EC41" s="653"/>
    </row>
    <row r="42" spans="2:133" ht="11.25" customHeight="1" x14ac:dyDescent="0.2">
      <c r="B42" s="655" t="s">
        <v>347</v>
      </c>
      <c r="C42" s="656"/>
      <c r="D42" s="656"/>
      <c r="E42" s="656"/>
      <c r="F42" s="656"/>
      <c r="G42" s="656"/>
      <c r="H42" s="656"/>
      <c r="I42" s="656"/>
      <c r="J42" s="656"/>
      <c r="K42" s="656"/>
      <c r="L42" s="656"/>
      <c r="M42" s="656"/>
      <c r="N42" s="656"/>
      <c r="O42" s="656"/>
      <c r="P42" s="656"/>
      <c r="Q42" s="657"/>
      <c r="R42" s="658" t="s">
        <v>127</v>
      </c>
      <c r="S42" s="659"/>
      <c r="T42" s="659"/>
      <c r="U42" s="659"/>
      <c r="V42" s="659"/>
      <c r="W42" s="659"/>
      <c r="X42" s="659"/>
      <c r="Y42" s="660"/>
      <c r="Z42" s="684" t="s">
        <v>127</v>
      </c>
      <c r="AA42" s="684"/>
      <c r="AB42" s="684"/>
      <c r="AC42" s="684"/>
      <c r="AD42" s="685" t="s">
        <v>127</v>
      </c>
      <c r="AE42" s="685"/>
      <c r="AF42" s="685"/>
      <c r="AG42" s="685"/>
      <c r="AH42" s="685"/>
      <c r="AI42" s="685"/>
      <c r="AJ42" s="685"/>
      <c r="AK42" s="685"/>
      <c r="AL42" s="661" t="s">
        <v>127</v>
      </c>
      <c r="AM42" s="662"/>
      <c r="AN42" s="662"/>
      <c r="AO42" s="686"/>
      <c r="AQ42" s="699" t="s">
        <v>348</v>
      </c>
      <c r="AR42" s="700"/>
      <c r="AS42" s="700"/>
      <c r="AT42" s="700"/>
      <c r="AU42" s="700"/>
      <c r="AV42" s="700"/>
      <c r="AW42" s="700"/>
      <c r="AX42" s="700"/>
      <c r="AY42" s="701"/>
      <c r="AZ42" s="638">
        <v>127228</v>
      </c>
      <c r="BA42" s="672"/>
      <c r="BB42" s="672"/>
      <c r="BC42" s="672"/>
      <c r="BD42" s="639"/>
      <c r="BE42" s="639"/>
      <c r="BF42" s="687"/>
      <c r="BG42" s="697"/>
      <c r="BH42" s="698"/>
      <c r="BI42" s="698"/>
      <c r="BJ42" s="698"/>
      <c r="BK42" s="698"/>
      <c r="BL42" s="357"/>
      <c r="BM42" s="636" t="s">
        <v>349</v>
      </c>
      <c r="BN42" s="636"/>
      <c r="BO42" s="636"/>
      <c r="BP42" s="636"/>
      <c r="BQ42" s="636"/>
      <c r="BR42" s="636"/>
      <c r="BS42" s="636"/>
      <c r="BT42" s="636"/>
      <c r="BU42" s="637"/>
      <c r="BV42" s="638">
        <v>336</v>
      </c>
      <c r="BW42" s="672"/>
      <c r="BX42" s="672"/>
      <c r="BY42" s="672"/>
      <c r="BZ42" s="672"/>
      <c r="CA42" s="672"/>
      <c r="CB42" s="688"/>
      <c r="CD42" s="655" t="s">
        <v>350</v>
      </c>
      <c r="CE42" s="656"/>
      <c r="CF42" s="656"/>
      <c r="CG42" s="656"/>
      <c r="CH42" s="656"/>
      <c r="CI42" s="656"/>
      <c r="CJ42" s="656"/>
      <c r="CK42" s="656"/>
      <c r="CL42" s="656"/>
      <c r="CM42" s="656"/>
      <c r="CN42" s="656"/>
      <c r="CO42" s="656"/>
      <c r="CP42" s="656"/>
      <c r="CQ42" s="657"/>
      <c r="CR42" s="658">
        <v>438022</v>
      </c>
      <c r="CS42" s="668"/>
      <c r="CT42" s="668"/>
      <c r="CU42" s="668"/>
      <c r="CV42" s="668"/>
      <c r="CW42" s="668"/>
      <c r="CX42" s="668"/>
      <c r="CY42" s="669"/>
      <c r="CZ42" s="661">
        <v>8.5</v>
      </c>
      <c r="DA42" s="670"/>
      <c r="DB42" s="670"/>
      <c r="DC42" s="671"/>
      <c r="DD42" s="664">
        <v>61011</v>
      </c>
      <c r="DE42" s="668"/>
      <c r="DF42" s="668"/>
      <c r="DG42" s="668"/>
      <c r="DH42" s="668"/>
      <c r="DI42" s="668"/>
      <c r="DJ42" s="668"/>
      <c r="DK42" s="669"/>
      <c r="DL42" s="665"/>
      <c r="DM42" s="666"/>
      <c r="DN42" s="666"/>
      <c r="DO42" s="666"/>
      <c r="DP42" s="666"/>
      <c r="DQ42" s="666"/>
      <c r="DR42" s="666"/>
      <c r="DS42" s="666"/>
      <c r="DT42" s="666"/>
      <c r="DU42" s="666"/>
      <c r="DV42" s="667"/>
      <c r="DW42" s="651"/>
      <c r="DX42" s="652"/>
      <c r="DY42" s="652"/>
      <c r="DZ42" s="652"/>
      <c r="EA42" s="652"/>
      <c r="EB42" s="652"/>
      <c r="EC42" s="653"/>
    </row>
    <row r="43" spans="2:133" ht="11.25" customHeight="1" x14ac:dyDescent="0.2">
      <c r="B43" s="655" t="s">
        <v>351</v>
      </c>
      <c r="C43" s="656"/>
      <c r="D43" s="656"/>
      <c r="E43" s="656"/>
      <c r="F43" s="656"/>
      <c r="G43" s="656"/>
      <c r="H43" s="656"/>
      <c r="I43" s="656"/>
      <c r="J43" s="656"/>
      <c r="K43" s="656"/>
      <c r="L43" s="656"/>
      <c r="M43" s="656"/>
      <c r="N43" s="656"/>
      <c r="O43" s="656"/>
      <c r="P43" s="656"/>
      <c r="Q43" s="657"/>
      <c r="R43" s="658">
        <v>72914</v>
      </c>
      <c r="S43" s="659"/>
      <c r="T43" s="659"/>
      <c r="U43" s="659"/>
      <c r="V43" s="659"/>
      <c r="W43" s="659"/>
      <c r="X43" s="659"/>
      <c r="Y43" s="660"/>
      <c r="Z43" s="684">
        <v>1.4</v>
      </c>
      <c r="AA43" s="684"/>
      <c r="AB43" s="684"/>
      <c r="AC43" s="684"/>
      <c r="AD43" s="685" t="s">
        <v>127</v>
      </c>
      <c r="AE43" s="685"/>
      <c r="AF43" s="685"/>
      <c r="AG43" s="685"/>
      <c r="AH43" s="685"/>
      <c r="AI43" s="685"/>
      <c r="AJ43" s="685"/>
      <c r="AK43" s="685"/>
      <c r="AL43" s="661" t="s">
        <v>127</v>
      </c>
      <c r="AM43" s="662"/>
      <c r="AN43" s="662"/>
      <c r="AO43" s="686"/>
      <c r="CD43" s="655" t="s">
        <v>352</v>
      </c>
      <c r="CE43" s="656"/>
      <c r="CF43" s="656"/>
      <c r="CG43" s="656"/>
      <c r="CH43" s="656"/>
      <c r="CI43" s="656"/>
      <c r="CJ43" s="656"/>
      <c r="CK43" s="656"/>
      <c r="CL43" s="656"/>
      <c r="CM43" s="656"/>
      <c r="CN43" s="656"/>
      <c r="CO43" s="656"/>
      <c r="CP43" s="656"/>
      <c r="CQ43" s="657"/>
      <c r="CR43" s="658">
        <v>31241</v>
      </c>
      <c r="CS43" s="668"/>
      <c r="CT43" s="668"/>
      <c r="CU43" s="668"/>
      <c r="CV43" s="668"/>
      <c r="CW43" s="668"/>
      <c r="CX43" s="668"/>
      <c r="CY43" s="669"/>
      <c r="CZ43" s="661">
        <v>0.6</v>
      </c>
      <c r="DA43" s="670"/>
      <c r="DB43" s="670"/>
      <c r="DC43" s="671"/>
      <c r="DD43" s="664">
        <v>31241</v>
      </c>
      <c r="DE43" s="668"/>
      <c r="DF43" s="668"/>
      <c r="DG43" s="668"/>
      <c r="DH43" s="668"/>
      <c r="DI43" s="668"/>
      <c r="DJ43" s="668"/>
      <c r="DK43" s="669"/>
      <c r="DL43" s="665"/>
      <c r="DM43" s="666"/>
      <c r="DN43" s="666"/>
      <c r="DO43" s="666"/>
      <c r="DP43" s="666"/>
      <c r="DQ43" s="666"/>
      <c r="DR43" s="666"/>
      <c r="DS43" s="666"/>
      <c r="DT43" s="666"/>
      <c r="DU43" s="666"/>
      <c r="DV43" s="667"/>
      <c r="DW43" s="651"/>
      <c r="DX43" s="652"/>
      <c r="DY43" s="652"/>
      <c r="DZ43" s="652"/>
      <c r="EA43" s="652"/>
      <c r="EB43" s="652"/>
      <c r="EC43" s="653"/>
    </row>
    <row r="44" spans="2:133" ht="11.25" customHeight="1" x14ac:dyDescent="0.2">
      <c r="B44" s="635" t="s">
        <v>353</v>
      </c>
      <c r="C44" s="636"/>
      <c r="D44" s="636"/>
      <c r="E44" s="636"/>
      <c r="F44" s="636"/>
      <c r="G44" s="636"/>
      <c r="H44" s="636"/>
      <c r="I44" s="636"/>
      <c r="J44" s="636"/>
      <c r="K44" s="636"/>
      <c r="L44" s="636"/>
      <c r="M44" s="636"/>
      <c r="N44" s="636"/>
      <c r="O44" s="636"/>
      <c r="P44" s="636"/>
      <c r="Q44" s="637"/>
      <c r="R44" s="638">
        <v>5385382</v>
      </c>
      <c r="S44" s="672"/>
      <c r="T44" s="672"/>
      <c r="U44" s="672"/>
      <c r="V44" s="672"/>
      <c r="W44" s="672"/>
      <c r="X44" s="672"/>
      <c r="Y44" s="673"/>
      <c r="Z44" s="674">
        <v>100</v>
      </c>
      <c r="AA44" s="674"/>
      <c r="AB44" s="674"/>
      <c r="AC44" s="674"/>
      <c r="AD44" s="675">
        <v>2572602</v>
      </c>
      <c r="AE44" s="675"/>
      <c r="AF44" s="675"/>
      <c r="AG44" s="675"/>
      <c r="AH44" s="675"/>
      <c r="AI44" s="675"/>
      <c r="AJ44" s="675"/>
      <c r="AK44" s="675"/>
      <c r="AL44" s="641">
        <v>100</v>
      </c>
      <c r="AM44" s="676"/>
      <c r="AN44" s="676"/>
      <c r="AO44" s="677"/>
      <c r="CD44" s="678" t="s">
        <v>300</v>
      </c>
      <c r="CE44" s="679"/>
      <c r="CF44" s="655" t="s">
        <v>354</v>
      </c>
      <c r="CG44" s="656"/>
      <c r="CH44" s="656"/>
      <c r="CI44" s="656"/>
      <c r="CJ44" s="656"/>
      <c r="CK44" s="656"/>
      <c r="CL44" s="656"/>
      <c r="CM44" s="656"/>
      <c r="CN44" s="656"/>
      <c r="CO44" s="656"/>
      <c r="CP44" s="656"/>
      <c r="CQ44" s="657"/>
      <c r="CR44" s="658">
        <v>437395</v>
      </c>
      <c r="CS44" s="659"/>
      <c r="CT44" s="659"/>
      <c r="CU44" s="659"/>
      <c r="CV44" s="659"/>
      <c r="CW44" s="659"/>
      <c r="CX44" s="659"/>
      <c r="CY44" s="660"/>
      <c r="CZ44" s="661">
        <v>8.5</v>
      </c>
      <c r="DA44" s="662"/>
      <c r="DB44" s="662"/>
      <c r="DC44" s="663"/>
      <c r="DD44" s="664">
        <v>60384</v>
      </c>
      <c r="DE44" s="659"/>
      <c r="DF44" s="659"/>
      <c r="DG44" s="659"/>
      <c r="DH44" s="659"/>
      <c r="DI44" s="659"/>
      <c r="DJ44" s="659"/>
      <c r="DK44" s="660"/>
      <c r="DL44" s="665"/>
      <c r="DM44" s="666"/>
      <c r="DN44" s="666"/>
      <c r="DO44" s="666"/>
      <c r="DP44" s="666"/>
      <c r="DQ44" s="666"/>
      <c r="DR44" s="666"/>
      <c r="DS44" s="666"/>
      <c r="DT44" s="666"/>
      <c r="DU44" s="666"/>
      <c r="DV44" s="667"/>
      <c r="DW44" s="651"/>
      <c r="DX44" s="652"/>
      <c r="DY44" s="652"/>
      <c r="DZ44" s="652"/>
      <c r="EA44" s="652"/>
      <c r="EB44" s="652"/>
      <c r="EC44" s="653"/>
    </row>
    <row r="45" spans="2:133" ht="11.25" customHeight="1" x14ac:dyDescent="0.2">
      <c r="CD45" s="680"/>
      <c r="CE45" s="681"/>
      <c r="CF45" s="655" t="s">
        <v>355</v>
      </c>
      <c r="CG45" s="656"/>
      <c r="CH45" s="656"/>
      <c r="CI45" s="656"/>
      <c r="CJ45" s="656"/>
      <c r="CK45" s="656"/>
      <c r="CL45" s="656"/>
      <c r="CM45" s="656"/>
      <c r="CN45" s="656"/>
      <c r="CO45" s="656"/>
      <c r="CP45" s="656"/>
      <c r="CQ45" s="657"/>
      <c r="CR45" s="658">
        <v>167288</v>
      </c>
      <c r="CS45" s="668"/>
      <c r="CT45" s="668"/>
      <c r="CU45" s="668"/>
      <c r="CV45" s="668"/>
      <c r="CW45" s="668"/>
      <c r="CX45" s="668"/>
      <c r="CY45" s="669"/>
      <c r="CZ45" s="661">
        <v>3.2</v>
      </c>
      <c r="DA45" s="670"/>
      <c r="DB45" s="670"/>
      <c r="DC45" s="671"/>
      <c r="DD45" s="664">
        <v>4261</v>
      </c>
      <c r="DE45" s="668"/>
      <c r="DF45" s="668"/>
      <c r="DG45" s="668"/>
      <c r="DH45" s="668"/>
      <c r="DI45" s="668"/>
      <c r="DJ45" s="668"/>
      <c r="DK45" s="669"/>
      <c r="DL45" s="665"/>
      <c r="DM45" s="666"/>
      <c r="DN45" s="666"/>
      <c r="DO45" s="666"/>
      <c r="DP45" s="666"/>
      <c r="DQ45" s="666"/>
      <c r="DR45" s="666"/>
      <c r="DS45" s="666"/>
      <c r="DT45" s="666"/>
      <c r="DU45" s="666"/>
      <c r="DV45" s="667"/>
      <c r="DW45" s="651"/>
      <c r="DX45" s="652"/>
      <c r="DY45" s="652"/>
      <c r="DZ45" s="652"/>
      <c r="EA45" s="652"/>
      <c r="EB45" s="652"/>
      <c r="EC45" s="653"/>
    </row>
    <row r="46" spans="2:133" ht="11.25" customHeight="1" x14ac:dyDescent="0.2">
      <c r="B46" s="211" t="s">
        <v>356</v>
      </c>
      <c r="CD46" s="680"/>
      <c r="CE46" s="681"/>
      <c r="CF46" s="655" t="s">
        <v>357</v>
      </c>
      <c r="CG46" s="656"/>
      <c r="CH46" s="656"/>
      <c r="CI46" s="656"/>
      <c r="CJ46" s="656"/>
      <c r="CK46" s="656"/>
      <c r="CL46" s="656"/>
      <c r="CM46" s="656"/>
      <c r="CN46" s="656"/>
      <c r="CO46" s="656"/>
      <c r="CP46" s="656"/>
      <c r="CQ46" s="657"/>
      <c r="CR46" s="658">
        <v>270107</v>
      </c>
      <c r="CS46" s="659"/>
      <c r="CT46" s="659"/>
      <c r="CU46" s="659"/>
      <c r="CV46" s="659"/>
      <c r="CW46" s="659"/>
      <c r="CX46" s="659"/>
      <c r="CY46" s="660"/>
      <c r="CZ46" s="661">
        <v>5.2</v>
      </c>
      <c r="DA46" s="662"/>
      <c r="DB46" s="662"/>
      <c r="DC46" s="663"/>
      <c r="DD46" s="664">
        <v>56123</v>
      </c>
      <c r="DE46" s="659"/>
      <c r="DF46" s="659"/>
      <c r="DG46" s="659"/>
      <c r="DH46" s="659"/>
      <c r="DI46" s="659"/>
      <c r="DJ46" s="659"/>
      <c r="DK46" s="660"/>
      <c r="DL46" s="665"/>
      <c r="DM46" s="666"/>
      <c r="DN46" s="666"/>
      <c r="DO46" s="666"/>
      <c r="DP46" s="666"/>
      <c r="DQ46" s="666"/>
      <c r="DR46" s="666"/>
      <c r="DS46" s="666"/>
      <c r="DT46" s="666"/>
      <c r="DU46" s="666"/>
      <c r="DV46" s="667"/>
      <c r="DW46" s="651"/>
      <c r="DX46" s="652"/>
      <c r="DY46" s="652"/>
      <c r="DZ46" s="652"/>
      <c r="EA46" s="652"/>
      <c r="EB46" s="652"/>
      <c r="EC46" s="653"/>
    </row>
    <row r="47" spans="2:133" ht="11.25" customHeight="1" x14ac:dyDescent="0.2">
      <c r="B47" s="654" t="s">
        <v>358</v>
      </c>
      <c r="C47" s="654"/>
      <c r="D47" s="654"/>
      <c r="E47" s="654"/>
      <c r="F47" s="654"/>
      <c r="G47" s="654"/>
      <c r="H47" s="654"/>
      <c r="I47" s="654"/>
      <c r="J47" s="654"/>
      <c r="K47" s="654"/>
      <c r="L47" s="654"/>
      <c r="M47" s="654"/>
      <c r="N47" s="654"/>
      <c r="O47" s="654"/>
      <c r="P47" s="654"/>
      <c r="Q47" s="654"/>
      <c r="R47" s="654"/>
      <c r="S47" s="654"/>
      <c r="T47" s="654"/>
      <c r="U47" s="654"/>
      <c r="V47" s="654"/>
      <c r="W47" s="654"/>
      <c r="X47" s="654"/>
      <c r="Y47" s="654"/>
      <c r="Z47" s="654"/>
      <c r="AA47" s="654"/>
      <c r="AB47" s="654"/>
      <c r="AC47" s="654"/>
      <c r="AD47" s="654"/>
      <c r="AE47" s="654"/>
      <c r="AF47" s="654"/>
      <c r="AG47" s="654"/>
      <c r="AH47" s="654"/>
      <c r="AI47" s="654"/>
      <c r="AJ47" s="654"/>
      <c r="AK47" s="654"/>
      <c r="AL47" s="654"/>
      <c r="AM47" s="654"/>
      <c r="AN47" s="654"/>
      <c r="AO47" s="654"/>
      <c r="AP47" s="654"/>
      <c r="AQ47" s="654"/>
      <c r="AR47" s="654"/>
      <c r="AS47" s="654"/>
      <c r="AT47" s="654"/>
      <c r="AU47" s="654"/>
      <c r="AV47" s="654"/>
      <c r="AW47" s="654"/>
      <c r="AX47" s="654"/>
      <c r="AY47" s="654"/>
      <c r="AZ47" s="654"/>
      <c r="BA47" s="654"/>
      <c r="BB47" s="654"/>
      <c r="BC47" s="654"/>
      <c r="BD47" s="654"/>
      <c r="BE47" s="654"/>
      <c r="BF47" s="654"/>
      <c r="BG47" s="654"/>
      <c r="BH47" s="654"/>
      <c r="BI47" s="654"/>
      <c r="BJ47" s="654"/>
      <c r="BK47" s="654"/>
      <c r="BL47" s="654"/>
      <c r="BM47" s="654"/>
      <c r="BN47" s="654"/>
      <c r="BO47" s="654"/>
      <c r="BP47" s="654"/>
      <c r="BQ47" s="654"/>
      <c r="BR47" s="654"/>
      <c r="BS47" s="654"/>
      <c r="BT47" s="654"/>
      <c r="BU47" s="654"/>
      <c r="BV47" s="654"/>
      <c r="BW47" s="654"/>
      <c r="BX47" s="654"/>
      <c r="BY47" s="654"/>
      <c r="BZ47" s="654"/>
      <c r="CA47" s="654"/>
      <c r="CB47" s="654"/>
      <c r="CD47" s="680"/>
      <c r="CE47" s="681"/>
      <c r="CF47" s="655" t="s">
        <v>359</v>
      </c>
      <c r="CG47" s="656"/>
      <c r="CH47" s="656"/>
      <c r="CI47" s="656"/>
      <c r="CJ47" s="656"/>
      <c r="CK47" s="656"/>
      <c r="CL47" s="656"/>
      <c r="CM47" s="656"/>
      <c r="CN47" s="656"/>
      <c r="CO47" s="656"/>
      <c r="CP47" s="656"/>
      <c r="CQ47" s="657"/>
      <c r="CR47" s="658">
        <v>627</v>
      </c>
      <c r="CS47" s="668"/>
      <c r="CT47" s="668"/>
      <c r="CU47" s="668"/>
      <c r="CV47" s="668"/>
      <c r="CW47" s="668"/>
      <c r="CX47" s="668"/>
      <c r="CY47" s="669"/>
      <c r="CZ47" s="661">
        <v>0</v>
      </c>
      <c r="DA47" s="670"/>
      <c r="DB47" s="670"/>
      <c r="DC47" s="671"/>
      <c r="DD47" s="664">
        <v>627</v>
      </c>
      <c r="DE47" s="668"/>
      <c r="DF47" s="668"/>
      <c r="DG47" s="668"/>
      <c r="DH47" s="668"/>
      <c r="DI47" s="668"/>
      <c r="DJ47" s="668"/>
      <c r="DK47" s="669"/>
      <c r="DL47" s="665"/>
      <c r="DM47" s="666"/>
      <c r="DN47" s="666"/>
      <c r="DO47" s="666"/>
      <c r="DP47" s="666"/>
      <c r="DQ47" s="666"/>
      <c r="DR47" s="666"/>
      <c r="DS47" s="666"/>
      <c r="DT47" s="666"/>
      <c r="DU47" s="666"/>
      <c r="DV47" s="667"/>
      <c r="DW47" s="651"/>
      <c r="DX47" s="652"/>
      <c r="DY47" s="652"/>
      <c r="DZ47" s="652"/>
      <c r="EA47" s="652"/>
      <c r="EB47" s="652"/>
      <c r="EC47" s="653"/>
    </row>
    <row r="48" spans="2:133" ht="10.8" x14ac:dyDescent="0.2">
      <c r="B48" s="654" t="s">
        <v>360</v>
      </c>
      <c r="C48" s="654"/>
      <c r="D48" s="654"/>
      <c r="E48" s="654"/>
      <c r="F48" s="654"/>
      <c r="G48" s="654"/>
      <c r="H48" s="654"/>
      <c r="I48" s="654"/>
      <c r="J48" s="654"/>
      <c r="K48" s="654"/>
      <c r="L48" s="654"/>
      <c r="M48" s="654"/>
      <c r="N48" s="654"/>
      <c r="O48" s="654"/>
      <c r="P48" s="654"/>
      <c r="Q48" s="654"/>
      <c r="R48" s="654"/>
      <c r="S48" s="654"/>
      <c r="T48" s="654"/>
      <c r="U48" s="654"/>
      <c r="V48" s="654"/>
      <c r="W48" s="654"/>
      <c r="X48" s="654"/>
      <c r="Y48" s="654"/>
      <c r="Z48" s="654"/>
      <c r="AA48" s="654"/>
      <c r="AB48" s="654"/>
      <c r="AC48" s="654"/>
      <c r="AD48" s="654"/>
      <c r="AE48" s="654"/>
      <c r="AF48" s="654"/>
      <c r="AG48" s="654"/>
      <c r="AH48" s="654"/>
      <c r="AI48" s="654"/>
      <c r="AJ48" s="654"/>
      <c r="AK48" s="654"/>
      <c r="AL48" s="654"/>
      <c r="AM48" s="654"/>
      <c r="AN48" s="654"/>
      <c r="AO48" s="654"/>
      <c r="AP48" s="654"/>
      <c r="AQ48" s="654"/>
      <c r="AR48" s="654"/>
      <c r="AS48" s="654"/>
      <c r="AT48" s="654"/>
      <c r="AU48" s="654"/>
      <c r="AV48" s="654"/>
      <c r="AW48" s="654"/>
      <c r="AX48" s="654"/>
      <c r="AY48" s="654"/>
      <c r="AZ48" s="654"/>
      <c r="BA48" s="654"/>
      <c r="BB48" s="654"/>
      <c r="BC48" s="654"/>
      <c r="BD48" s="654"/>
      <c r="BE48" s="654"/>
      <c r="BF48" s="654"/>
      <c r="BG48" s="654"/>
      <c r="BH48" s="654"/>
      <c r="BI48" s="654"/>
      <c r="BJ48" s="654"/>
      <c r="BK48" s="654"/>
      <c r="BL48" s="654"/>
      <c r="BM48" s="654"/>
      <c r="BN48" s="654"/>
      <c r="BO48" s="654"/>
      <c r="BP48" s="654"/>
      <c r="BQ48" s="654"/>
      <c r="BR48" s="654"/>
      <c r="BS48" s="654"/>
      <c r="BT48" s="654"/>
      <c r="BU48" s="654"/>
      <c r="BV48" s="654"/>
      <c r="BW48" s="654"/>
      <c r="BX48" s="654"/>
      <c r="BY48" s="654"/>
      <c r="BZ48" s="654"/>
      <c r="CA48" s="654"/>
      <c r="CB48" s="654"/>
      <c r="CD48" s="682"/>
      <c r="CE48" s="683"/>
      <c r="CF48" s="655" t="s">
        <v>361</v>
      </c>
      <c r="CG48" s="656"/>
      <c r="CH48" s="656"/>
      <c r="CI48" s="656"/>
      <c r="CJ48" s="656"/>
      <c r="CK48" s="656"/>
      <c r="CL48" s="656"/>
      <c r="CM48" s="656"/>
      <c r="CN48" s="656"/>
      <c r="CO48" s="656"/>
      <c r="CP48" s="656"/>
      <c r="CQ48" s="657"/>
      <c r="CR48" s="658" t="s">
        <v>127</v>
      </c>
      <c r="CS48" s="659"/>
      <c r="CT48" s="659"/>
      <c r="CU48" s="659"/>
      <c r="CV48" s="659"/>
      <c r="CW48" s="659"/>
      <c r="CX48" s="659"/>
      <c r="CY48" s="660"/>
      <c r="CZ48" s="661" t="s">
        <v>127</v>
      </c>
      <c r="DA48" s="662"/>
      <c r="DB48" s="662"/>
      <c r="DC48" s="663"/>
      <c r="DD48" s="664" t="s">
        <v>127</v>
      </c>
      <c r="DE48" s="659"/>
      <c r="DF48" s="659"/>
      <c r="DG48" s="659"/>
      <c r="DH48" s="659"/>
      <c r="DI48" s="659"/>
      <c r="DJ48" s="659"/>
      <c r="DK48" s="660"/>
      <c r="DL48" s="665"/>
      <c r="DM48" s="666"/>
      <c r="DN48" s="666"/>
      <c r="DO48" s="666"/>
      <c r="DP48" s="666"/>
      <c r="DQ48" s="666"/>
      <c r="DR48" s="666"/>
      <c r="DS48" s="666"/>
      <c r="DT48" s="666"/>
      <c r="DU48" s="666"/>
      <c r="DV48" s="667"/>
      <c r="DW48" s="651"/>
      <c r="DX48" s="652"/>
      <c r="DY48" s="652"/>
      <c r="DZ48" s="652"/>
      <c r="EA48" s="652"/>
      <c r="EB48" s="652"/>
      <c r="EC48" s="653"/>
    </row>
    <row r="49" spans="2:133" ht="11.25" customHeight="1" x14ac:dyDescent="0.2">
      <c r="B49" s="360"/>
      <c r="CD49" s="635" t="s">
        <v>362</v>
      </c>
      <c r="CE49" s="636"/>
      <c r="CF49" s="636"/>
      <c r="CG49" s="636"/>
      <c r="CH49" s="636"/>
      <c r="CI49" s="636"/>
      <c r="CJ49" s="636"/>
      <c r="CK49" s="636"/>
      <c r="CL49" s="636"/>
      <c r="CM49" s="636"/>
      <c r="CN49" s="636"/>
      <c r="CO49" s="636"/>
      <c r="CP49" s="636"/>
      <c r="CQ49" s="637"/>
      <c r="CR49" s="638">
        <v>5147648</v>
      </c>
      <c r="CS49" s="639"/>
      <c r="CT49" s="639"/>
      <c r="CU49" s="639"/>
      <c r="CV49" s="639"/>
      <c r="CW49" s="639"/>
      <c r="CX49" s="639"/>
      <c r="CY49" s="640"/>
      <c r="CZ49" s="641">
        <v>100</v>
      </c>
      <c r="DA49" s="642"/>
      <c r="DB49" s="642"/>
      <c r="DC49" s="643"/>
      <c r="DD49" s="644">
        <v>3164137</v>
      </c>
      <c r="DE49" s="639"/>
      <c r="DF49" s="639"/>
      <c r="DG49" s="639"/>
      <c r="DH49" s="639"/>
      <c r="DI49" s="639"/>
      <c r="DJ49" s="639"/>
      <c r="DK49" s="640"/>
      <c r="DL49" s="645"/>
      <c r="DM49" s="646"/>
      <c r="DN49" s="646"/>
      <c r="DO49" s="646"/>
      <c r="DP49" s="646"/>
      <c r="DQ49" s="646"/>
      <c r="DR49" s="646"/>
      <c r="DS49" s="646"/>
      <c r="DT49" s="646"/>
      <c r="DU49" s="646"/>
      <c r="DV49" s="647"/>
      <c r="DW49" s="648"/>
      <c r="DX49" s="649"/>
      <c r="DY49" s="649"/>
      <c r="DZ49" s="649"/>
      <c r="EA49" s="649"/>
      <c r="EB49" s="649"/>
      <c r="EC49" s="650"/>
    </row>
    <row r="50" spans="2:133" ht="10.8" hidden="1" x14ac:dyDescent="0.2">
      <c r="B50" s="360"/>
    </row>
    <row r="51" spans="2:133" ht="10.8" x14ac:dyDescent="0.2"/>
    <row r="52" spans="2:133" ht="10.8" x14ac:dyDescent="0.2"/>
  </sheetData>
  <mergeCells count="618">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BG35:CB35"/>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Z42:AC42"/>
    <mergeCell ref="AD42:AK42"/>
    <mergeCell ref="AL42:AO42"/>
    <mergeCell ref="AQ42:A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F44:CQ44"/>
    <mergeCell ref="CR44:CY44"/>
    <mergeCell ref="CZ44:DC44"/>
    <mergeCell ref="DD44:DK44"/>
    <mergeCell ref="DL44:DV44"/>
    <mergeCell ref="DW44:EC44"/>
    <mergeCell ref="CZ43:DC43"/>
    <mergeCell ref="DD43:DK43"/>
    <mergeCell ref="DL43:DV43"/>
    <mergeCell ref="DW43:EC43"/>
    <mergeCell ref="CF46:CQ46"/>
    <mergeCell ref="CR46:CY46"/>
    <mergeCell ref="CZ46:DC46"/>
    <mergeCell ref="DD46:DK46"/>
    <mergeCell ref="DL46:DV46"/>
    <mergeCell ref="DW46:EC46"/>
    <mergeCell ref="CF45:CQ45"/>
    <mergeCell ref="CR45:CY45"/>
    <mergeCell ref="CZ45:DC45"/>
    <mergeCell ref="DD45:DK45"/>
    <mergeCell ref="DL45:DV45"/>
    <mergeCell ref="DW45:EC45"/>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s>
  <phoneticPr fontId="2"/>
  <pageMargins left="0.70866141732283472" right="0.70866141732283472" top="0.74803149606299213" bottom="0.74803149606299213" header="0.31496062992125984" footer="0.31496062992125984"/>
  <pageSetup paperSize="9" scale="57" orientation="landscape" verticalDpi="0"/>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5" zoomScaleNormal="75" zoomScaleSheetLayoutView="70" workbookViewId="0">
      <selection activeCell="AN65" sqref="AK65:DF69"/>
    </sheetView>
  </sheetViews>
  <sheetFormatPr defaultColWidth="0" defaultRowHeight="13.2" zeroHeight="1" x14ac:dyDescent="0.2"/>
  <cols>
    <col min="1" max="130" width="2.77734375" style="222" customWidth="1"/>
    <col min="131" max="131" width="1.6640625" style="222" customWidth="1"/>
    <col min="132" max="16384" width="9" style="222" hidden="1"/>
  </cols>
  <sheetData>
    <row r="1" spans="1:131" ht="11.25" customHeight="1" thickBot="1" x14ac:dyDescent="0.25">
      <c r="A1" s="218"/>
      <c r="B1" s="218"/>
      <c r="C1" s="218"/>
      <c r="D1" s="218"/>
      <c r="E1" s="218"/>
      <c r="F1" s="218"/>
      <c r="G1" s="218"/>
      <c r="H1" s="218"/>
      <c r="I1" s="218"/>
      <c r="J1" s="218"/>
      <c r="K1" s="218"/>
      <c r="L1" s="218"/>
      <c r="M1" s="218"/>
      <c r="N1" s="219"/>
      <c r="O1" s="219"/>
      <c r="P1" s="219"/>
      <c r="Q1" s="219"/>
      <c r="R1" s="219"/>
      <c r="S1" s="219"/>
      <c r="T1" s="219"/>
      <c r="U1" s="219"/>
      <c r="V1" s="219"/>
      <c r="W1" s="219"/>
      <c r="X1" s="219"/>
      <c r="Y1" s="219"/>
      <c r="Z1" s="219"/>
      <c r="AA1" s="219"/>
      <c r="AB1" s="219"/>
      <c r="AC1" s="219"/>
      <c r="AD1" s="219"/>
      <c r="AE1" s="219"/>
      <c r="AF1" s="219"/>
      <c r="AG1" s="219"/>
      <c r="AH1" s="219"/>
      <c r="AI1" s="219"/>
      <c r="AJ1" s="219"/>
      <c r="AK1" s="219"/>
      <c r="AL1" s="219"/>
      <c r="AM1" s="219"/>
      <c r="AN1" s="219"/>
      <c r="AO1" s="219"/>
      <c r="AP1" s="219"/>
      <c r="AQ1" s="219"/>
      <c r="AR1" s="219"/>
      <c r="AS1" s="219"/>
      <c r="AT1" s="219"/>
      <c r="AU1" s="219"/>
      <c r="AV1" s="219"/>
      <c r="AW1" s="219"/>
      <c r="AX1" s="219"/>
      <c r="AY1" s="219"/>
      <c r="AZ1" s="219"/>
      <c r="BA1" s="219"/>
      <c r="BB1" s="219"/>
      <c r="BC1" s="219"/>
      <c r="BD1" s="219"/>
      <c r="BE1" s="219"/>
      <c r="BF1" s="219"/>
      <c r="BG1" s="219"/>
      <c r="BH1" s="219"/>
      <c r="BI1" s="219"/>
      <c r="BJ1" s="219"/>
      <c r="BK1" s="219"/>
      <c r="BL1" s="219"/>
      <c r="BM1" s="219"/>
      <c r="BN1" s="219"/>
      <c r="BO1" s="219"/>
      <c r="BP1" s="219"/>
      <c r="BQ1" s="219"/>
      <c r="BR1" s="219"/>
      <c r="BS1" s="219"/>
      <c r="BT1" s="219"/>
      <c r="BU1" s="219"/>
      <c r="BV1" s="219"/>
      <c r="BW1" s="219"/>
      <c r="BX1" s="219"/>
      <c r="BY1" s="219"/>
      <c r="BZ1" s="219"/>
      <c r="CA1" s="219"/>
      <c r="CB1" s="219"/>
      <c r="CC1" s="219"/>
      <c r="CD1" s="219"/>
      <c r="CE1" s="219"/>
      <c r="CF1" s="219"/>
      <c r="CG1" s="219"/>
      <c r="CH1" s="219"/>
      <c r="CI1" s="219"/>
      <c r="CJ1" s="219"/>
      <c r="CK1" s="219"/>
      <c r="CL1" s="219"/>
      <c r="CM1" s="219"/>
      <c r="CN1" s="219"/>
      <c r="CO1" s="219"/>
      <c r="CP1" s="219"/>
      <c r="CQ1" s="219"/>
      <c r="CR1" s="219"/>
      <c r="CS1" s="219"/>
      <c r="CT1" s="219"/>
      <c r="CU1" s="219"/>
      <c r="CV1" s="219"/>
      <c r="CW1" s="219"/>
      <c r="CX1" s="219"/>
      <c r="CY1" s="219"/>
      <c r="CZ1" s="219"/>
      <c r="DA1" s="219"/>
      <c r="DB1" s="219"/>
      <c r="DC1" s="219"/>
      <c r="DD1" s="219"/>
      <c r="DE1" s="219"/>
      <c r="DF1" s="219"/>
      <c r="DG1" s="219"/>
      <c r="DH1" s="219"/>
      <c r="DI1" s="219"/>
      <c r="DJ1" s="219"/>
      <c r="DK1" s="219"/>
      <c r="DL1" s="219"/>
      <c r="DM1" s="219"/>
      <c r="DN1" s="219"/>
      <c r="DO1" s="219"/>
      <c r="DP1" s="219"/>
      <c r="DQ1" s="220"/>
      <c r="DR1" s="220"/>
      <c r="DS1" s="220"/>
      <c r="DT1" s="220"/>
      <c r="DU1" s="220"/>
      <c r="DV1" s="220"/>
      <c r="DW1" s="220"/>
      <c r="DX1" s="220"/>
      <c r="DY1" s="220"/>
      <c r="DZ1" s="220"/>
      <c r="EA1" s="221"/>
    </row>
    <row r="2" spans="1:131" ht="26.25" customHeight="1" thickBot="1" x14ac:dyDescent="0.25">
      <c r="A2" s="753" t="s">
        <v>363</v>
      </c>
      <c r="B2" s="753"/>
      <c r="C2" s="753"/>
      <c r="D2" s="753"/>
      <c r="E2" s="753"/>
      <c r="F2" s="753"/>
      <c r="G2" s="753"/>
      <c r="H2" s="753"/>
      <c r="I2" s="753"/>
      <c r="J2" s="753"/>
      <c r="K2" s="753"/>
      <c r="L2" s="753"/>
      <c r="M2" s="753"/>
      <c r="N2" s="753"/>
      <c r="O2" s="753"/>
      <c r="P2" s="753"/>
      <c r="Q2" s="753"/>
      <c r="R2" s="753"/>
      <c r="S2" s="753"/>
      <c r="T2" s="753"/>
      <c r="U2" s="753"/>
      <c r="V2" s="753"/>
      <c r="W2" s="753"/>
      <c r="X2" s="753"/>
      <c r="Y2" s="753"/>
      <c r="Z2" s="753"/>
      <c r="AA2" s="753"/>
      <c r="AB2" s="753"/>
      <c r="AC2" s="753"/>
      <c r="AD2" s="753"/>
      <c r="AE2" s="753"/>
      <c r="AF2" s="753"/>
      <c r="AG2" s="753"/>
      <c r="AH2" s="753"/>
      <c r="AI2" s="753"/>
      <c r="AJ2" s="753"/>
      <c r="AK2" s="753"/>
      <c r="AL2" s="753"/>
      <c r="AM2" s="753"/>
      <c r="AN2" s="753"/>
      <c r="AO2" s="753"/>
      <c r="AP2" s="753"/>
      <c r="AQ2" s="753"/>
      <c r="AR2" s="753"/>
      <c r="AS2" s="753"/>
      <c r="AT2" s="753"/>
      <c r="AU2" s="753"/>
      <c r="AV2" s="753"/>
      <c r="AW2" s="753"/>
      <c r="AX2" s="753"/>
      <c r="AY2" s="753"/>
      <c r="AZ2" s="753"/>
      <c r="BA2" s="753"/>
      <c r="BB2" s="753"/>
      <c r="BC2" s="753"/>
      <c r="BD2" s="753"/>
      <c r="BE2" s="753"/>
      <c r="BF2" s="753"/>
      <c r="BG2" s="753"/>
      <c r="BH2" s="753"/>
      <c r="BI2" s="753"/>
      <c r="BJ2" s="219"/>
      <c r="BK2" s="219"/>
      <c r="BL2" s="219"/>
      <c r="BM2" s="219"/>
      <c r="BN2" s="219"/>
      <c r="BO2" s="219"/>
      <c r="BP2" s="219"/>
      <c r="BQ2" s="219"/>
      <c r="BR2" s="219"/>
      <c r="BS2" s="219"/>
      <c r="BT2" s="219"/>
      <c r="BU2" s="219"/>
      <c r="BV2" s="219"/>
      <c r="BW2" s="219"/>
      <c r="BX2" s="219"/>
      <c r="BY2" s="219"/>
      <c r="BZ2" s="219"/>
      <c r="CA2" s="219"/>
      <c r="CB2" s="219"/>
      <c r="CC2" s="219"/>
      <c r="CD2" s="219"/>
      <c r="CE2" s="219"/>
      <c r="CF2" s="219"/>
      <c r="CG2" s="219"/>
      <c r="CH2" s="219"/>
      <c r="CI2" s="219"/>
      <c r="CJ2" s="219"/>
      <c r="CK2" s="219"/>
      <c r="CL2" s="219"/>
      <c r="CM2" s="219"/>
      <c r="CN2" s="219"/>
      <c r="CO2" s="219"/>
      <c r="CP2" s="219"/>
      <c r="CQ2" s="219"/>
      <c r="CR2" s="219"/>
      <c r="CS2" s="219"/>
      <c r="CT2" s="219"/>
      <c r="CU2" s="219"/>
      <c r="CV2" s="219"/>
      <c r="CW2" s="219"/>
      <c r="CX2" s="219"/>
      <c r="CY2" s="219"/>
      <c r="CZ2" s="219"/>
      <c r="DA2" s="219"/>
      <c r="DB2" s="219"/>
      <c r="DC2" s="219"/>
      <c r="DD2" s="219"/>
      <c r="DE2" s="219"/>
      <c r="DF2" s="219"/>
      <c r="DG2" s="219"/>
      <c r="DH2" s="219"/>
      <c r="DI2" s="219"/>
      <c r="DJ2" s="754" t="s">
        <v>364</v>
      </c>
      <c r="DK2" s="755"/>
      <c r="DL2" s="755"/>
      <c r="DM2" s="755"/>
      <c r="DN2" s="755"/>
      <c r="DO2" s="756"/>
      <c r="DP2" s="219"/>
      <c r="DQ2" s="754" t="s">
        <v>365</v>
      </c>
      <c r="DR2" s="755"/>
      <c r="DS2" s="755"/>
      <c r="DT2" s="755"/>
      <c r="DU2" s="755"/>
      <c r="DV2" s="755"/>
      <c r="DW2" s="755"/>
      <c r="DX2" s="755"/>
      <c r="DY2" s="755"/>
      <c r="DZ2" s="756"/>
      <c r="EA2" s="221"/>
    </row>
    <row r="3" spans="1:131" ht="11.25" customHeight="1" x14ac:dyDescent="0.2">
      <c r="A3" s="219"/>
      <c r="B3" s="219"/>
      <c r="C3" s="219"/>
      <c r="D3" s="219"/>
      <c r="E3" s="219"/>
      <c r="F3" s="219"/>
      <c r="G3" s="219"/>
      <c r="H3" s="219"/>
      <c r="I3" s="219"/>
      <c r="J3" s="219"/>
      <c r="K3" s="219"/>
      <c r="L3" s="219"/>
      <c r="M3" s="219"/>
      <c r="N3" s="219"/>
      <c r="O3" s="219"/>
      <c r="P3" s="219"/>
      <c r="Q3" s="219"/>
      <c r="R3" s="219"/>
      <c r="S3" s="219"/>
      <c r="T3" s="219"/>
      <c r="U3" s="219"/>
      <c r="V3" s="219"/>
      <c r="W3" s="219"/>
      <c r="X3" s="219"/>
      <c r="Y3" s="219"/>
      <c r="Z3" s="219"/>
      <c r="AA3" s="219"/>
      <c r="AB3" s="219"/>
      <c r="AC3" s="219"/>
      <c r="AD3" s="219"/>
      <c r="AE3" s="219"/>
      <c r="AF3" s="219"/>
      <c r="AG3" s="219"/>
      <c r="AH3" s="219"/>
      <c r="AI3" s="219"/>
      <c r="AJ3" s="219"/>
      <c r="AK3" s="219"/>
      <c r="AL3" s="219"/>
      <c r="AM3" s="219"/>
      <c r="AN3" s="219"/>
      <c r="AO3" s="219"/>
      <c r="AP3" s="219"/>
      <c r="AQ3" s="219"/>
      <c r="AR3" s="219"/>
      <c r="AS3" s="219"/>
      <c r="AT3" s="219"/>
      <c r="AU3" s="219"/>
      <c r="AV3" s="219"/>
      <c r="AW3" s="219"/>
      <c r="AX3" s="219"/>
      <c r="AY3" s="219"/>
      <c r="AZ3" s="219"/>
      <c r="BA3" s="219"/>
      <c r="BB3" s="219"/>
      <c r="BC3" s="219"/>
      <c r="BD3" s="219"/>
      <c r="BE3" s="219"/>
      <c r="BF3" s="219"/>
      <c r="BG3" s="219"/>
      <c r="BH3" s="219"/>
      <c r="BI3" s="219"/>
      <c r="BJ3" s="219"/>
      <c r="BK3" s="219"/>
      <c r="BL3" s="219"/>
      <c r="BM3" s="219"/>
      <c r="BN3" s="219"/>
      <c r="BO3" s="219"/>
      <c r="BP3" s="219"/>
      <c r="BQ3" s="219"/>
      <c r="BR3" s="219"/>
      <c r="BS3" s="219"/>
      <c r="BT3" s="219"/>
      <c r="BU3" s="219"/>
      <c r="BV3" s="219"/>
      <c r="BW3" s="219"/>
      <c r="BX3" s="219"/>
      <c r="BY3" s="219"/>
      <c r="BZ3" s="219"/>
      <c r="CA3" s="219"/>
      <c r="CB3" s="219"/>
      <c r="CC3" s="219"/>
      <c r="CD3" s="219"/>
      <c r="CE3" s="219"/>
      <c r="CF3" s="219"/>
      <c r="CG3" s="219"/>
      <c r="CH3" s="219"/>
      <c r="CI3" s="219"/>
      <c r="CJ3" s="219"/>
      <c r="CK3" s="219"/>
      <c r="CL3" s="219"/>
      <c r="CM3" s="219"/>
      <c r="CN3" s="219"/>
      <c r="CO3" s="219"/>
      <c r="CP3" s="219"/>
      <c r="CQ3" s="219"/>
      <c r="CR3" s="219"/>
      <c r="CS3" s="219"/>
      <c r="CT3" s="219"/>
      <c r="CU3" s="219"/>
      <c r="CV3" s="219"/>
      <c r="CW3" s="219"/>
      <c r="CX3" s="219"/>
      <c r="CY3" s="219"/>
      <c r="CZ3" s="219"/>
      <c r="DA3" s="219"/>
      <c r="DB3" s="219"/>
      <c r="DC3" s="219"/>
      <c r="DD3" s="219"/>
      <c r="DE3" s="219"/>
      <c r="DF3" s="219"/>
      <c r="DG3" s="219"/>
      <c r="DH3" s="219"/>
      <c r="DI3" s="219"/>
      <c r="DJ3" s="219"/>
      <c r="DK3" s="219"/>
      <c r="DL3" s="219"/>
      <c r="DM3" s="219"/>
      <c r="DN3" s="219"/>
      <c r="DO3" s="219"/>
      <c r="DP3" s="219"/>
      <c r="DQ3" s="219"/>
      <c r="DR3" s="219"/>
      <c r="DS3" s="219"/>
      <c r="DT3" s="219"/>
      <c r="DU3" s="219"/>
      <c r="DV3" s="219"/>
      <c r="DW3" s="219"/>
      <c r="DX3" s="219"/>
      <c r="DY3" s="219"/>
      <c r="DZ3" s="219"/>
      <c r="EA3" s="221"/>
    </row>
    <row r="4" spans="1:131" s="226" customFormat="1" ht="26.25" customHeight="1" thickBot="1" x14ac:dyDescent="0.25">
      <c r="A4" s="757" t="s">
        <v>366</v>
      </c>
      <c r="B4" s="757"/>
      <c r="C4" s="757"/>
      <c r="D4" s="757"/>
      <c r="E4" s="757"/>
      <c r="F4" s="757"/>
      <c r="G4" s="757"/>
      <c r="H4" s="757"/>
      <c r="I4" s="757"/>
      <c r="J4" s="757"/>
      <c r="K4" s="757"/>
      <c r="L4" s="757"/>
      <c r="M4" s="757"/>
      <c r="N4" s="757"/>
      <c r="O4" s="757"/>
      <c r="P4" s="757"/>
      <c r="Q4" s="757"/>
      <c r="R4" s="757"/>
      <c r="S4" s="757"/>
      <c r="T4" s="757"/>
      <c r="U4" s="757"/>
      <c r="V4" s="757"/>
      <c r="W4" s="757"/>
      <c r="X4" s="757"/>
      <c r="Y4" s="757"/>
      <c r="Z4" s="757"/>
      <c r="AA4" s="757"/>
      <c r="AB4" s="757"/>
      <c r="AC4" s="757"/>
      <c r="AD4" s="757"/>
      <c r="AE4" s="757"/>
      <c r="AF4" s="757"/>
      <c r="AG4" s="757"/>
      <c r="AH4" s="757"/>
      <c r="AI4" s="757"/>
      <c r="AJ4" s="757"/>
      <c r="AK4" s="757"/>
      <c r="AL4" s="757"/>
      <c r="AM4" s="757"/>
      <c r="AN4" s="757"/>
      <c r="AO4" s="757"/>
      <c r="AP4" s="757"/>
      <c r="AQ4" s="757"/>
      <c r="AR4" s="757"/>
      <c r="AS4" s="757"/>
      <c r="AT4" s="757"/>
      <c r="AU4" s="757"/>
      <c r="AV4" s="757"/>
      <c r="AW4" s="757"/>
      <c r="AX4" s="757"/>
      <c r="AY4" s="757"/>
      <c r="AZ4" s="223"/>
      <c r="BA4" s="223"/>
      <c r="BB4" s="223"/>
      <c r="BC4" s="223"/>
      <c r="BD4" s="223"/>
      <c r="BE4" s="224"/>
      <c r="BF4" s="224"/>
      <c r="BG4" s="224"/>
      <c r="BH4" s="224"/>
      <c r="BI4" s="224"/>
      <c r="BJ4" s="224"/>
      <c r="BK4" s="224"/>
      <c r="BL4" s="224"/>
      <c r="BM4" s="224"/>
      <c r="BN4" s="224"/>
      <c r="BO4" s="224"/>
      <c r="BP4" s="224"/>
      <c r="BQ4" s="758" t="s">
        <v>367</v>
      </c>
      <c r="BR4" s="758"/>
      <c r="BS4" s="758"/>
      <c r="BT4" s="758"/>
      <c r="BU4" s="758"/>
      <c r="BV4" s="758"/>
      <c r="BW4" s="758"/>
      <c r="BX4" s="758"/>
      <c r="BY4" s="758"/>
      <c r="BZ4" s="758"/>
      <c r="CA4" s="758"/>
      <c r="CB4" s="758"/>
      <c r="CC4" s="758"/>
      <c r="CD4" s="758"/>
      <c r="CE4" s="758"/>
      <c r="CF4" s="758"/>
      <c r="CG4" s="758"/>
      <c r="CH4" s="758"/>
      <c r="CI4" s="758"/>
      <c r="CJ4" s="758"/>
      <c r="CK4" s="758"/>
      <c r="CL4" s="758"/>
      <c r="CM4" s="758"/>
      <c r="CN4" s="758"/>
      <c r="CO4" s="758"/>
      <c r="CP4" s="758"/>
      <c r="CQ4" s="758"/>
      <c r="CR4" s="758"/>
      <c r="CS4" s="758"/>
      <c r="CT4" s="758"/>
      <c r="CU4" s="758"/>
      <c r="CV4" s="758"/>
      <c r="CW4" s="758"/>
      <c r="CX4" s="758"/>
      <c r="CY4" s="758"/>
      <c r="CZ4" s="758"/>
      <c r="DA4" s="758"/>
      <c r="DB4" s="758"/>
      <c r="DC4" s="758"/>
      <c r="DD4" s="758"/>
      <c r="DE4" s="758"/>
      <c r="DF4" s="758"/>
      <c r="DG4" s="758"/>
      <c r="DH4" s="758"/>
      <c r="DI4" s="758"/>
      <c r="DJ4" s="758"/>
      <c r="DK4" s="758"/>
      <c r="DL4" s="758"/>
      <c r="DM4" s="758"/>
      <c r="DN4" s="758"/>
      <c r="DO4" s="758"/>
      <c r="DP4" s="758"/>
      <c r="DQ4" s="758"/>
      <c r="DR4" s="758"/>
      <c r="DS4" s="758"/>
      <c r="DT4" s="758"/>
      <c r="DU4" s="758"/>
      <c r="DV4" s="758"/>
      <c r="DW4" s="758"/>
      <c r="DX4" s="758"/>
      <c r="DY4" s="758"/>
      <c r="DZ4" s="758"/>
      <c r="EA4" s="225"/>
    </row>
    <row r="5" spans="1:131" s="226" customFormat="1" ht="26.25" customHeight="1" x14ac:dyDescent="0.2">
      <c r="A5" s="759" t="s">
        <v>368</v>
      </c>
      <c r="B5" s="760"/>
      <c r="C5" s="760"/>
      <c r="D5" s="760"/>
      <c r="E5" s="760"/>
      <c r="F5" s="760"/>
      <c r="G5" s="760"/>
      <c r="H5" s="760"/>
      <c r="I5" s="760"/>
      <c r="J5" s="760"/>
      <c r="K5" s="760"/>
      <c r="L5" s="760"/>
      <c r="M5" s="760"/>
      <c r="N5" s="760"/>
      <c r="O5" s="760"/>
      <c r="P5" s="761"/>
      <c r="Q5" s="765" t="s">
        <v>369</v>
      </c>
      <c r="R5" s="766"/>
      <c r="S5" s="766"/>
      <c r="T5" s="766"/>
      <c r="U5" s="767"/>
      <c r="V5" s="765" t="s">
        <v>370</v>
      </c>
      <c r="W5" s="766"/>
      <c r="X5" s="766"/>
      <c r="Y5" s="766"/>
      <c r="Z5" s="767"/>
      <c r="AA5" s="765" t="s">
        <v>371</v>
      </c>
      <c r="AB5" s="766"/>
      <c r="AC5" s="766"/>
      <c r="AD5" s="766"/>
      <c r="AE5" s="766"/>
      <c r="AF5" s="771" t="s">
        <v>372</v>
      </c>
      <c r="AG5" s="766"/>
      <c r="AH5" s="766"/>
      <c r="AI5" s="766"/>
      <c r="AJ5" s="772"/>
      <c r="AK5" s="766" t="s">
        <v>373</v>
      </c>
      <c r="AL5" s="766"/>
      <c r="AM5" s="766"/>
      <c r="AN5" s="766"/>
      <c r="AO5" s="767"/>
      <c r="AP5" s="765" t="s">
        <v>374</v>
      </c>
      <c r="AQ5" s="766"/>
      <c r="AR5" s="766"/>
      <c r="AS5" s="766"/>
      <c r="AT5" s="767"/>
      <c r="AU5" s="765" t="s">
        <v>375</v>
      </c>
      <c r="AV5" s="766"/>
      <c r="AW5" s="766"/>
      <c r="AX5" s="766"/>
      <c r="AY5" s="772"/>
      <c r="AZ5" s="223"/>
      <c r="BA5" s="223"/>
      <c r="BB5" s="223"/>
      <c r="BC5" s="223"/>
      <c r="BD5" s="223"/>
      <c r="BE5" s="224"/>
      <c r="BF5" s="224"/>
      <c r="BG5" s="224"/>
      <c r="BH5" s="224"/>
      <c r="BI5" s="224"/>
      <c r="BJ5" s="224"/>
      <c r="BK5" s="224"/>
      <c r="BL5" s="224"/>
      <c r="BM5" s="224"/>
      <c r="BN5" s="224"/>
      <c r="BO5" s="224"/>
      <c r="BP5" s="224"/>
      <c r="BQ5" s="759" t="s">
        <v>376</v>
      </c>
      <c r="BR5" s="760"/>
      <c r="BS5" s="760"/>
      <c r="BT5" s="760"/>
      <c r="BU5" s="760"/>
      <c r="BV5" s="760"/>
      <c r="BW5" s="760"/>
      <c r="BX5" s="760"/>
      <c r="BY5" s="760"/>
      <c r="BZ5" s="760"/>
      <c r="CA5" s="760"/>
      <c r="CB5" s="760"/>
      <c r="CC5" s="760"/>
      <c r="CD5" s="760"/>
      <c r="CE5" s="760"/>
      <c r="CF5" s="760"/>
      <c r="CG5" s="761"/>
      <c r="CH5" s="765" t="s">
        <v>377</v>
      </c>
      <c r="CI5" s="766"/>
      <c r="CJ5" s="766"/>
      <c r="CK5" s="766"/>
      <c r="CL5" s="767"/>
      <c r="CM5" s="765" t="s">
        <v>378</v>
      </c>
      <c r="CN5" s="766"/>
      <c r="CO5" s="766"/>
      <c r="CP5" s="766"/>
      <c r="CQ5" s="767"/>
      <c r="CR5" s="765" t="s">
        <v>379</v>
      </c>
      <c r="CS5" s="766"/>
      <c r="CT5" s="766"/>
      <c r="CU5" s="766"/>
      <c r="CV5" s="767"/>
      <c r="CW5" s="765" t="s">
        <v>380</v>
      </c>
      <c r="CX5" s="766"/>
      <c r="CY5" s="766"/>
      <c r="CZ5" s="766"/>
      <c r="DA5" s="767"/>
      <c r="DB5" s="765" t="s">
        <v>381</v>
      </c>
      <c r="DC5" s="766"/>
      <c r="DD5" s="766"/>
      <c r="DE5" s="766"/>
      <c r="DF5" s="767"/>
      <c r="DG5" s="795" t="s">
        <v>382</v>
      </c>
      <c r="DH5" s="796"/>
      <c r="DI5" s="796"/>
      <c r="DJ5" s="796"/>
      <c r="DK5" s="797"/>
      <c r="DL5" s="795" t="s">
        <v>383</v>
      </c>
      <c r="DM5" s="796"/>
      <c r="DN5" s="796"/>
      <c r="DO5" s="796"/>
      <c r="DP5" s="797"/>
      <c r="DQ5" s="765" t="s">
        <v>384</v>
      </c>
      <c r="DR5" s="766"/>
      <c r="DS5" s="766"/>
      <c r="DT5" s="766"/>
      <c r="DU5" s="767"/>
      <c r="DV5" s="765" t="s">
        <v>375</v>
      </c>
      <c r="DW5" s="766"/>
      <c r="DX5" s="766"/>
      <c r="DY5" s="766"/>
      <c r="DZ5" s="772"/>
      <c r="EA5" s="225"/>
    </row>
    <row r="6" spans="1:131" s="226" customFormat="1" ht="26.25" customHeight="1" thickBot="1" x14ac:dyDescent="0.25">
      <c r="A6" s="762"/>
      <c r="B6" s="763"/>
      <c r="C6" s="763"/>
      <c r="D6" s="763"/>
      <c r="E6" s="763"/>
      <c r="F6" s="763"/>
      <c r="G6" s="763"/>
      <c r="H6" s="763"/>
      <c r="I6" s="763"/>
      <c r="J6" s="763"/>
      <c r="K6" s="763"/>
      <c r="L6" s="763"/>
      <c r="M6" s="763"/>
      <c r="N6" s="763"/>
      <c r="O6" s="763"/>
      <c r="P6" s="764"/>
      <c r="Q6" s="768"/>
      <c r="R6" s="769"/>
      <c r="S6" s="769"/>
      <c r="T6" s="769"/>
      <c r="U6" s="770"/>
      <c r="V6" s="768"/>
      <c r="W6" s="769"/>
      <c r="X6" s="769"/>
      <c r="Y6" s="769"/>
      <c r="Z6" s="770"/>
      <c r="AA6" s="768"/>
      <c r="AB6" s="769"/>
      <c r="AC6" s="769"/>
      <c r="AD6" s="769"/>
      <c r="AE6" s="769"/>
      <c r="AF6" s="773"/>
      <c r="AG6" s="769"/>
      <c r="AH6" s="769"/>
      <c r="AI6" s="769"/>
      <c r="AJ6" s="774"/>
      <c r="AK6" s="769"/>
      <c r="AL6" s="769"/>
      <c r="AM6" s="769"/>
      <c r="AN6" s="769"/>
      <c r="AO6" s="770"/>
      <c r="AP6" s="768"/>
      <c r="AQ6" s="769"/>
      <c r="AR6" s="769"/>
      <c r="AS6" s="769"/>
      <c r="AT6" s="770"/>
      <c r="AU6" s="768"/>
      <c r="AV6" s="769"/>
      <c r="AW6" s="769"/>
      <c r="AX6" s="769"/>
      <c r="AY6" s="774"/>
      <c r="AZ6" s="223"/>
      <c r="BA6" s="223"/>
      <c r="BB6" s="223"/>
      <c r="BC6" s="223"/>
      <c r="BD6" s="223"/>
      <c r="BE6" s="224"/>
      <c r="BF6" s="224"/>
      <c r="BG6" s="224"/>
      <c r="BH6" s="224"/>
      <c r="BI6" s="224"/>
      <c r="BJ6" s="224"/>
      <c r="BK6" s="224"/>
      <c r="BL6" s="224"/>
      <c r="BM6" s="224"/>
      <c r="BN6" s="224"/>
      <c r="BO6" s="224"/>
      <c r="BP6" s="224"/>
      <c r="BQ6" s="762"/>
      <c r="BR6" s="763"/>
      <c r="BS6" s="763"/>
      <c r="BT6" s="763"/>
      <c r="BU6" s="763"/>
      <c r="BV6" s="763"/>
      <c r="BW6" s="763"/>
      <c r="BX6" s="763"/>
      <c r="BY6" s="763"/>
      <c r="BZ6" s="763"/>
      <c r="CA6" s="763"/>
      <c r="CB6" s="763"/>
      <c r="CC6" s="763"/>
      <c r="CD6" s="763"/>
      <c r="CE6" s="763"/>
      <c r="CF6" s="763"/>
      <c r="CG6" s="764"/>
      <c r="CH6" s="768"/>
      <c r="CI6" s="769"/>
      <c r="CJ6" s="769"/>
      <c r="CK6" s="769"/>
      <c r="CL6" s="770"/>
      <c r="CM6" s="768"/>
      <c r="CN6" s="769"/>
      <c r="CO6" s="769"/>
      <c r="CP6" s="769"/>
      <c r="CQ6" s="770"/>
      <c r="CR6" s="768"/>
      <c r="CS6" s="769"/>
      <c r="CT6" s="769"/>
      <c r="CU6" s="769"/>
      <c r="CV6" s="770"/>
      <c r="CW6" s="768"/>
      <c r="CX6" s="769"/>
      <c r="CY6" s="769"/>
      <c r="CZ6" s="769"/>
      <c r="DA6" s="770"/>
      <c r="DB6" s="768"/>
      <c r="DC6" s="769"/>
      <c r="DD6" s="769"/>
      <c r="DE6" s="769"/>
      <c r="DF6" s="770"/>
      <c r="DG6" s="798"/>
      <c r="DH6" s="799"/>
      <c r="DI6" s="799"/>
      <c r="DJ6" s="799"/>
      <c r="DK6" s="800"/>
      <c r="DL6" s="798"/>
      <c r="DM6" s="799"/>
      <c r="DN6" s="799"/>
      <c r="DO6" s="799"/>
      <c r="DP6" s="800"/>
      <c r="DQ6" s="768"/>
      <c r="DR6" s="769"/>
      <c r="DS6" s="769"/>
      <c r="DT6" s="769"/>
      <c r="DU6" s="770"/>
      <c r="DV6" s="768"/>
      <c r="DW6" s="769"/>
      <c r="DX6" s="769"/>
      <c r="DY6" s="769"/>
      <c r="DZ6" s="774"/>
      <c r="EA6" s="225"/>
    </row>
    <row r="7" spans="1:131" s="226" customFormat="1" ht="26.25" customHeight="1" thickTop="1" x14ac:dyDescent="0.2">
      <c r="A7" s="227">
        <v>1</v>
      </c>
      <c r="B7" s="781" t="s">
        <v>385</v>
      </c>
      <c r="C7" s="782"/>
      <c r="D7" s="782"/>
      <c r="E7" s="782"/>
      <c r="F7" s="782"/>
      <c r="G7" s="782"/>
      <c r="H7" s="782"/>
      <c r="I7" s="782"/>
      <c r="J7" s="782"/>
      <c r="K7" s="782"/>
      <c r="L7" s="782"/>
      <c r="M7" s="782"/>
      <c r="N7" s="782"/>
      <c r="O7" s="782"/>
      <c r="P7" s="783"/>
      <c r="Q7" s="784">
        <v>5382</v>
      </c>
      <c r="R7" s="785"/>
      <c r="S7" s="785"/>
      <c r="T7" s="785"/>
      <c r="U7" s="785"/>
      <c r="V7" s="785">
        <v>5144</v>
      </c>
      <c r="W7" s="785"/>
      <c r="X7" s="785"/>
      <c r="Y7" s="785"/>
      <c r="Z7" s="785"/>
      <c r="AA7" s="785">
        <v>238</v>
      </c>
      <c r="AB7" s="785"/>
      <c r="AC7" s="785"/>
      <c r="AD7" s="785"/>
      <c r="AE7" s="786"/>
      <c r="AF7" s="787">
        <v>135</v>
      </c>
      <c r="AG7" s="788"/>
      <c r="AH7" s="788"/>
      <c r="AI7" s="788"/>
      <c r="AJ7" s="789"/>
      <c r="AK7" s="790"/>
      <c r="AL7" s="791"/>
      <c r="AM7" s="791"/>
      <c r="AN7" s="791"/>
      <c r="AO7" s="791"/>
      <c r="AP7" s="791">
        <v>5191</v>
      </c>
      <c r="AQ7" s="791"/>
      <c r="AR7" s="791"/>
      <c r="AS7" s="791"/>
      <c r="AT7" s="791"/>
      <c r="AU7" s="792"/>
      <c r="AV7" s="792"/>
      <c r="AW7" s="792"/>
      <c r="AX7" s="792"/>
      <c r="AY7" s="793"/>
      <c r="AZ7" s="223"/>
      <c r="BA7" s="223"/>
      <c r="BB7" s="223"/>
      <c r="BC7" s="223"/>
      <c r="BD7" s="223"/>
      <c r="BE7" s="224"/>
      <c r="BF7" s="224"/>
      <c r="BG7" s="224"/>
      <c r="BH7" s="224"/>
      <c r="BI7" s="224"/>
      <c r="BJ7" s="224"/>
      <c r="BK7" s="224"/>
      <c r="BL7" s="224"/>
      <c r="BM7" s="224"/>
      <c r="BN7" s="224"/>
      <c r="BO7" s="224"/>
      <c r="BP7" s="224"/>
      <c r="BQ7" s="227">
        <v>1</v>
      </c>
      <c r="BR7" s="228"/>
      <c r="BS7" s="778" t="s">
        <v>587</v>
      </c>
      <c r="BT7" s="779"/>
      <c r="BU7" s="779"/>
      <c r="BV7" s="779"/>
      <c r="BW7" s="779"/>
      <c r="BX7" s="779"/>
      <c r="BY7" s="779"/>
      <c r="BZ7" s="779"/>
      <c r="CA7" s="779"/>
      <c r="CB7" s="779"/>
      <c r="CC7" s="779"/>
      <c r="CD7" s="779"/>
      <c r="CE7" s="779"/>
      <c r="CF7" s="779"/>
      <c r="CG7" s="794"/>
      <c r="CH7" s="775">
        <v>-10</v>
      </c>
      <c r="CI7" s="776"/>
      <c r="CJ7" s="776"/>
      <c r="CK7" s="776"/>
      <c r="CL7" s="777"/>
      <c r="CM7" s="775">
        <v>-439</v>
      </c>
      <c r="CN7" s="776"/>
      <c r="CO7" s="776"/>
      <c r="CP7" s="776"/>
      <c r="CQ7" s="777"/>
      <c r="CR7" s="775">
        <v>11</v>
      </c>
      <c r="CS7" s="776"/>
      <c r="CT7" s="776"/>
      <c r="CU7" s="776"/>
      <c r="CV7" s="777"/>
      <c r="CW7" s="775"/>
      <c r="CX7" s="776"/>
      <c r="CY7" s="776"/>
      <c r="CZ7" s="776"/>
      <c r="DA7" s="777"/>
      <c r="DB7" s="775"/>
      <c r="DC7" s="776"/>
      <c r="DD7" s="776"/>
      <c r="DE7" s="776"/>
      <c r="DF7" s="777"/>
      <c r="DG7" s="775"/>
      <c r="DH7" s="776"/>
      <c r="DI7" s="776"/>
      <c r="DJ7" s="776"/>
      <c r="DK7" s="777"/>
      <c r="DL7" s="775"/>
      <c r="DM7" s="776"/>
      <c r="DN7" s="776"/>
      <c r="DO7" s="776"/>
      <c r="DP7" s="777"/>
      <c r="DQ7" s="775"/>
      <c r="DR7" s="776"/>
      <c r="DS7" s="776"/>
      <c r="DT7" s="776"/>
      <c r="DU7" s="777"/>
      <c r="DV7" s="778"/>
      <c r="DW7" s="779"/>
      <c r="DX7" s="779"/>
      <c r="DY7" s="779"/>
      <c r="DZ7" s="780"/>
      <c r="EA7" s="225"/>
    </row>
    <row r="8" spans="1:131" s="226" customFormat="1" ht="26.25" customHeight="1" x14ac:dyDescent="0.2">
      <c r="A8" s="229">
        <v>2</v>
      </c>
      <c r="B8" s="812" t="s">
        <v>386</v>
      </c>
      <c r="C8" s="813"/>
      <c r="D8" s="813"/>
      <c r="E8" s="813"/>
      <c r="F8" s="813"/>
      <c r="G8" s="813"/>
      <c r="H8" s="813"/>
      <c r="I8" s="813"/>
      <c r="J8" s="813"/>
      <c r="K8" s="813"/>
      <c r="L8" s="813"/>
      <c r="M8" s="813"/>
      <c r="N8" s="813"/>
      <c r="O8" s="813"/>
      <c r="P8" s="814"/>
      <c r="Q8" s="815">
        <v>0</v>
      </c>
      <c r="R8" s="816"/>
      <c r="S8" s="816"/>
      <c r="T8" s="816"/>
      <c r="U8" s="816"/>
      <c r="V8" s="816">
        <v>0</v>
      </c>
      <c r="W8" s="816"/>
      <c r="X8" s="816"/>
      <c r="Y8" s="816"/>
      <c r="Z8" s="816"/>
      <c r="AA8" s="816">
        <v>0</v>
      </c>
      <c r="AB8" s="816"/>
      <c r="AC8" s="816"/>
      <c r="AD8" s="816"/>
      <c r="AE8" s="817"/>
      <c r="AF8" s="818">
        <v>0</v>
      </c>
      <c r="AG8" s="819"/>
      <c r="AH8" s="819"/>
      <c r="AI8" s="819"/>
      <c r="AJ8" s="820"/>
      <c r="AK8" s="801"/>
      <c r="AL8" s="802"/>
      <c r="AM8" s="802"/>
      <c r="AN8" s="802"/>
      <c r="AO8" s="802"/>
      <c r="AP8" s="802"/>
      <c r="AQ8" s="802"/>
      <c r="AR8" s="802"/>
      <c r="AS8" s="802"/>
      <c r="AT8" s="802"/>
      <c r="AU8" s="803"/>
      <c r="AV8" s="803"/>
      <c r="AW8" s="803"/>
      <c r="AX8" s="803"/>
      <c r="AY8" s="804"/>
      <c r="AZ8" s="223"/>
      <c r="BA8" s="223"/>
      <c r="BB8" s="223"/>
      <c r="BC8" s="223"/>
      <c r="BD8" s="223"/>
      <c r="BE8" s="224"/>
      <c r="BF8" s="224"/>
      <c r="BG8" s="224"/>
      <c r="BH8" s="224"/>
      <c r="BI8" s="224"/>
      <c r="BJ8" s="224"/>
      <c r="BK8" s="224"/>
      <c r="BL8" s="224"/>
      <c r="BM8" s="224"/>
      <c r="BN8" s="224"/>
      <c r="BO8" s="224"/>
      <c r="BP8" s="224"/>
      <c r="BQ8" s="229">
        <v>2</v>
      </c>
      <c r="BR8" s="230"/>
      <c r="BS8" s="805" t="s">
        <v>588</v>
      </c>
      <c r="BT8" s="806"/>
      <c r="BU8" s="806"/>
      <c r="BV8" s="806"/>
      <c r="BW8" s="806"/>
      <c r="BX8" s="806"/>
      <c r="BY8" s="806"/>
      <c r="BZ8" s="806"/>
      <c r="CA8" s="806"/>
      <c r="CB8" s="806"/>
      <c r="CC8" s="806"/>
      <c r="CD8" s="806"/>
      <c r="CE8" s="806"/>
      <c r="CF8" s="806"/>
      <c r="CG8" s="807"/>
      <c r="CH8" s="808">
        <v>-35</v>
      </c>
      <c r="CI8" s="809"/>
      <c r="CJ8" s="809"/>
      <c r="CK8" s="809"/>
      <c r="CL8" s="810"/>
      <c r="CM8" s="808">
        <v>60</v>
      </c>
      <c r="CN8" s="809"/>
      <c r="CO8" s="809"/>
      <c r="CP8" s="809"/>
      <c r="CQ8" s="810"/>
      <c r="CR8" s="808">
        <v>20</v>
      </c>
      <c r="CS8" s="809"/>
      <c r="CT8" s="809"/>
      <c r="CU8" s="809"/>
      <c r="CV8" s="810"/>
      <c r="CW8" s="808"/>
      <c r="CX8" s="809"/>
      <c r="CY8" s="809"/>
      <c r="CZ8" s="809"/>
      <c r="DA8" s="810"/>
      <c r="DB8" s="808"/>
      <c r="DC8" s="809"/>
      <c r="DD8" s="809"/>
      <c r="DE8" s="809"/>
      <c r="DF8" s="810"/>
      <c r="DG8" s="808"/>
      <c r="DH8" s="809"/>
      <c r="DI8" s="809"/>
      <c r="DJ8" s="809"/>
      <c r="DK8" s="810"/>
      <c r="DL8" s="808"/>
      <c r="DM8" s="809"/>
      <c r="DN8" s="809"/>
      <c r="DO8" s="809"/>
      <c r="DP8" s="810"/>
      <c r="DQ8" s="808"/>
      <c r="DR8" s="809"/>
      <c r="DS8" s="809"/>
      <c r="DT8" s="809"/>
      <c r="DU8" s="810"/>
      <c r="DV8" s="805"/>
      <c r="DW8" s="806"/>
      <c r="DX8" s="806"/>
      <c r="DY8" s="806"/>
      <c r="DZ8" s="811"/>
      <c r="EA8" s="225"/>
    </row>
    <row r="9" spans="1:131" s="226" customFormat="1" ht="26.25" customHeight="1" x14ac:dyDescent="0.2">
      <c r="A9" s="229">
        <v>3</v>
      </c>
      <c r="B9" s="812" t="s">
        <v>387</v>
      </c>
      <c r="C9" s="813"/>
      <c r="D9" s="813"/>
      <c r="E9" s="813"/>
      <c r="F9" s="813"/>
      <c r="G9" s="813"/>
      <c r="H9" s="813"/>
      <c r="I9" s="813"/>
      <c r="J9" s="813"/>
      <c r="K9" s="813"/>
      <c r="L9" s="813"/>
      <c r="M9" s="813"/>
      <c r="N9" s="813"/>
      <c r="O9" s="813"/>
      <c r="P9" s="814"/>
      <c r="Q9" s="815">
        <v>3</v>
      </c>
      <c r="R9" s="816"/>
      <c r="S9" s="816"/>
      <c r="T9" s="816"/>
      <c r="U9" s="816"/>
      <c r="V9" s="816">
        <v>3</v>
      </c>
      <c r="W9" s="816"/>
      <c r="X9" s="816"/>
      <c r="Y9" s="816"/>
      <c r="Z9" s="816"/>
      <c r="AA9" s="816">
        <v>0</v>
      </c>
      <c r="AB9" s="816"/>
      <c r="AC9" s="816"/>
      <c r="AD9" s="816"/>
      <c r="AE9" s="817"/>
      <c r="AF9" s="818" t="s">
        <v>127</v>
      </c>
      <c r="AG9" s="819"/>
      <c r="AH9" s="819"/>
      <c r="AI9" s="819"/>
      <c r="AJ9" s="820"/>
      <c r="AK9" s="801"/>
      <c r="AL9" s="802"/>
      <c r="AM9" s="802"/>
      <c r="AN9" s="802"/>
      <c r="AO9" s="802"/>
      <c r="AP9" s="802"/>
      <c r="AQ9" s="802"/>
      <c r="AR9" s="802"/>
      <c r="AS9" s="802"/>
      <c r="AT9" s="802"/>
      <c r="AU9" s="803"/>
      <c r="AV9" s="803"/>
      <c r="AW9" s="803"/>
      <c r="AX9" s="803"/>
      <c r="AY9" s="804"/>
      <c r="AZ9" s="223"/>
      <c r="BA9" s="223"/>
      <c r="BB9" s="223"/>
      <c r="BC9" s="223"/>
      <c r="BD9" s="223"/>
      <c r="BE9" s="224"/>
      <c r="BF9" s="224"/>
      <c r="BG9" s="224"/>
      <c r="BH9" s="224"/>
      <c r="BI9" s="224"/>
      <c r="BJ9" s="224"/>
      <c r="BK9" s="224"/>
      <c r="BL9" s="224"/>
      <c r="BM9" s="224"/>
      <c r="BN9" s="224"/>
      <c r="BO9" s="224"/>
      <c r="BP9" s="224"/>
      <c r="BQ9" s="229">
        <v>3</v>
      </c>
      <c r="BR9" s="230"/>
      <c r="BS9" s="805" t="s">
        <v>589</v>
      </c>
      <c r="BT9" s="806"/>
      <c r="BU9" s="806"/>
      <c r="BV9" s="806"/>
      <c r="BW9" s="806"/>
      <c r="BX9" s="806"/>
      <c r="BY9" s="806"/>
      <c r="BZ9" s="806"/>
      <c r="CA9" s="806"/>
      <c r="CB9" s="806"/>
      <c r="CC9" s="806"/>
      <c r="CD9" s="806"/>
      <c r="CE9" s="806"/>
      <c r="CF9" s="806"/>
      <c r="CG9" s="807"/>
      <c r="CH9" s="808">
        <v>5</v>
      </c>
      <c r="CI9" s="809"/>
      <c r="CJ9" s="809"/>
      <c r="CK9" s="809"/>
      <c r="CL9" s="810"/>
      <c r="CM9" s="808">
        <v>15</v>
      </c>
      <c r="CN9" s="809"/>
      <c r="CO9" s="809"/>
      <c r="CP9" s="809"/>
      <c r="CQ9" s="810"/>
      <c r="CR9" s="808">
        <v>10</v>
      </c>
      <c r="CS9" s="809"/>
      <c r="CT9" s="809"/>
      <c r="CU9" s="809"/>
      <c r="CV9" s="810"/>
      <c r="CW9" s="808"/>
      <c r="CX9" s="809"/>
      <c r="CY9" s="809"/>
      <c r="CZ9" s="809"/>
      <c r="DA9" s="810"/>
      <c r="DB9" s="808"/>
      <c r="DC9" s="809"/>
      <c r="DD9" s="809"/>
      <c r="DE9" s="809"/>
      <c r="DF9" s="810"/>
      <c r="DG9" s="808"/>
      <c r="DH9" s="809"/>
      <c r="DI9" s="809"/>
      <c r="DJ9" s="809"/>
      <c r="DK9" s="810"/>
      <c r="DL9" s="808"/>
      <c r="DM9" s="809"/>
      <c r="DN9" s="809"/>
      <c r="DO9" s="809"/>
      <c r="DP9" s="810"/>
      <c r="DQ9" s="808"/>
      <c r="DR9" s="809"/>
      <c r="DS9" s="809"/>
      <c r="DT9" s="809"/>
      <c r="DU9" s="810"/>
      <c r="DV9" s="805"/>
      <c r="DW9" s="806"/>
      <c r="DX9" s="806"/>
      <c r="DY9" s="806"/>
      <c r="DZ9" s="811"/>
      <c r="EA9" s="225"/>
    </row>
    <row r="10" spans="1:131" s="226" customFormat="1" ht="26.25" customHeight="1" x14ac:dyDescent="0.2">
      <c r="A10" s="229">
        <v>4</v>
      </c>
      <c r="B10" s="812"/>
      <c r="C10" s="813"/>
      <c r="D10" s="813"/>
      <c r="E10" s="813"/>
      <c r="F10" s="813"/>
      <c r="G10" s="813"/>
      <c r="H10" s="813"/>
      <c r="I10" s="813"/>
      <c r="J10" s="813"/>
      <c r="K10" s="813"/>
      <c r="L10" s="813"/>
      <c r="M10" s="813"/>
      <c r="N10" s="813"/>
      <c r="O10" s="813"/>
      <c r="P10" s="814"/>
      <c r="Q10" s="815"/>
      <c r="R10" s="816"/>
      <c r="S10" s="816"/>
      <c r="T10" s="816"/>
      <c r="U10" s="816"/>
      <c r="V10" s="816"/>
      <c r="W10" s="816"/>
      <c r="X10" s="816"/>
      <c r="Y10" s="816"/>
      <c r="Z10" s="816"/>
      <c r="AA10" s="816"/>
      <c r="AB10" s="816"/>
      <c r="AC10" s="816"/>
      <c r="AD10" s="816"/>
      <c r="AE10" s="817"/>
      <c r="AF10" s="818"/>
      <c r="AG10" s="819"/>
      <c r="AH10" s="819"/>
      <c r="AI10" s="819"/>
      <c r="AJ10" s="820"/>
      <c r="AK10" s="801"/>
      <c r="AL10" s="802"/>
      <c r="AM10" s="802"/>
      <c r="AN10" s="802"/>
      <c r="AO10" s="802"/>
      <c r="AP10" s="802"/>
      <c r="AQ10" s="802"/>
      <c r="AR10" s="802"/>
      <c r="AS10" s="802"/>
      <c r="AT10" s="802"/>
      <c r="AU10" s="803"/>
      <c r="AV10" s="803"/>
      <c r="AW10" s="803"/>
      <c r="AX10" s="803"/>
      <c r="AY10" s="804"/>
      <c r="AZ10" s="223"/>
      <c r="BA10" s="223"/>
      <c r="BB10" s="223"/>
      <c r="BC10" s="223"/>
      <c r="BD10" s="223"/>
      <c r="BE10" s="224"/>
      <c r="BF10" s="224"/>
      <c r="BG10" s="224"/>
      <c r="BH10" s="224"/>
      <c r="BI10" s="224"/>
      <c r="BJ10" s="224"/>
      <c r="BK10" s="224"/>
      <c r="BL10" s="224"/>
      <c r="BM10" s="224"/>
      <c r="BN10" s="224"/>
      <c r="BO10" s="224"/>
      <c r="BP10" s="224"/>
      <c r="BQ10" s="229">
        <v>4</v>
      </c>
      <c r="BR10" s="230"/>
      <c r="BS10" s="805"/>
      <c r="BT10" s="806"/>
      <c r="BU10" s="806"/>
      <c r="BV10" s="806"/>
      <c r="BW10" s="806"/>
      <c r="BX10" s="806"/>
      <c r="BY10" s="806"/>
      <c r="BZ10" s="806"/>
      <c r="CA10" s="806"/>
      <c r="CB10" s="806"/>
      <c r="CC10" s="806"/>
      <c r="CD10" s="806"/>
      <c r="CE10" s="806"/>
      <c r="CF10" s="806"/>
      <c r="CG10" s="807"/>
      <c r="CH10" s="808"/>
      <c r="CI10" s="809"/>
      <c r="CJ10" s="809"/>
      <c r="CK10" s="809"/>
      <c r="CL10" s="810"/>
      <c r="CM10" s="808"/>
      <c r="CN10" s="809"/>
      <c r="CO10" s="809"/>
      <c r="CP10" s="809"/>
      <c r="CQ10" s="810"/>
      <c r="CR10" s="808"/>
      <c r="CS10" s="809"/>
      <c r="CT10" s="809"/>
      <c r="CU10" s="809"/>
      <c r="CV10" s="810"/>
      <c r="CW10" s="808"/>
      <c r="CX10" s="809"/>
      <c r="CY10" s="809"/>
      <c r="CZ10" s="809"/>
      <c r="DA10" s="810"/>
      <c r="DB10" s="808"/>
      <c r="DC10" s="809"/>
      <c r="DD10" s="809"/>
      <c r="DE10" s="809"/>
      <c r="DF10" s="810"/>
      <c r="DG10" s="808"/>
      <c r="DH10" s="809"/>
      <c r="DI10" s="809"/>
      <c r="DJ10" s="809"/>
      <c r="DK10" s="810"/>
      <c r="DL10" s="808"/>
      <c r="DM10" s="809"/>
      <c r="DN10" s="809"/>
      <c r="DO10" s="809"/>
      <c r="DP10" s="810"/>
      <c r="DQ10" s="808"/>
      <c r="DR10" s="809"/>
      <c r="DS10" s="809"/>
      <c r="DT10" s="809"/>
      <c r="DU10" s="810"/>
      <c r="DV10" s="805"/>
      <c r="DW10" s="806"/>
      <c r="DX10" s="806"/>
      <c r="DY10" s="806"/>
      <c r="DZ10" s="811"/>
      <c r="EA10" s="225"/>
    </row>
    <row r="11" spans="1:131" s="226" customFormat="1" ht="26.25" customHeight="1" x14ac:dyDescent="0.2">
      <c r="A11" s="229">
        <v>5</v>
      </c>
      <c r="B11" s="812"/>
      <c r="C11" s="813"/>
      <c r="D11" s="813"/>
      <c r="E11" s="813"/>
      <c r="F11" s="813"/>
      <c r="G11" s="813"/>
      <c r="H11" s="813"/>
      <c r="I11" s="813"/>
      <c r="J11" s="813"/>
      <c r="K11" s="813"/>
      <c r="L11" s="813"/>
      <c r="M11" s="813"/>
      <c r="N11" s="813"/>
      <c r="O11" s="813"/>
      <c r="P11" s="814"/>
      <c r="Q11" s="815"/>
      <c r="R11" s="816"/>
      <c r="S11" s="816"/>
      <c r="T11" s="816"/>
      <c r="U11" s="816"/>
      <c r="V11" s="816"/>
      <c r="W11" s="816"/>
      <c r="X11" s="816"/>
      <c r="Y11" s="816"/>
      <c r="Z11" s="816"/>
      <c r="AA11" s="816"/>
      <c r="AB11" s="816"/>
      <c r="AC11" s="816"/>
      <c r="AD11" s="816"/>
      <c r="AE11" s="817"/>
      <c r="AF11" s="818"/>
      <c r="AG11" s="819"/>
      <c r="AH11" s="819"/>
      <c r="AI11" s="819"/>
      <c r="AJ11" s="820"/>
      <c r="AK11" s="801"/>
      <c r="AL11" s="802"/>
      <c r="AM11" s="802"/>
      <c r="AN11" s="802"/>
      <c r="AO11" s="802"/>
      <c r="AP11" s="802"/>
      <c r="AQ11" s="802"/>
      <c r="AR11" s="802"/>
      <c r="AS11" s="802"/>
      <c r="AT11" s="802"/>
      <c r="AU11" s="803"/>
      <c r="AV11" s="803"/>
      <c r="AW11" s="803"/>
      <c r="AX11" s="803"/>
      <c r="AY11" s="804"/>
      <c r="AZ11" s="223"/>
      <c r="BA11" s="223"/>
      <c r="BB11" s="223"/>
      <c r="BC11" s="223"/>
      <c r="BD11" s="223"/>
      <c r="BE11" s="224"/>
      <c r="BF11" s="224"/>
      <c r="BG11" s="224"/>
      <c r="BH11" s="224"/>
      <c r="BI11" s="224"/>
      <c r="BJ11" s="224"/>
      <c r="BK11" s="224"/>
      <c r="BL11" s="224"/>
      <c r="BM11" s="224"/>
      <c r="BN11" s="224"/>
      <c r="BO11" s="224"/>
      <c r="BP11" s="224"/>
      <c r="BQ11" s="229">
        <v>5</v>
      </c>
      <c r="BR11" s="230"/>
      <c r="BS11" s="805"/>
      <c r="BT11" s="806"/>
      <c r="BU11" s="806"/>
      <c r="BV11" s="806"/>
      <c r="BW11" s="806"/>
      <c r="BX11" s="806"/>
      <c r="BY11" s="806"/>
      <c r="BZ11" s="806"/>
      <c r="CA11" s="806"/>
      <c r="CB11" s="806"/>
      <c r="CC11" s="806"/>
      <c r="CD11" s="806"/>
      <c r="CE11" s="806"/>
      <c r="CF11" s="806"/>
      <c r="CG11" s="807"/>
      <c r="CH11" s="808"/>
      <c r="CI11" s="809"/>
      <c r="CJ11" s="809"/>
      <c r="CK11" s="809"/>
      <c r="CL11" s="810"/>
      <c r="CM11" s="808"/>
      <c r="CN11" s="809"/>
      <c r="CO11" s="809"/>
      <c r="CP11" s="809"/>
      <c r="CQ11" s="810"/>
      <c r="CR11" s="808"/>
      <c r="CS11" s="809"/>
      <c r="CT11" s="809"/>
      <c r="CU11" s="809"/>
      <c r="CV11" s="810"/>
      <c r="CW11" s="808"/>
      <c r="CX11" s="809"/>
      <c r="CY11" s="809"/>
      <c r="CZ11" s="809"/>
      <c r="DA11" s="810"/>
      <c r="DB11" s="808"/>
      <c r="DC11" s="809"/>
      <c r="DD11" s="809"/>
      <c r="DE11" s="809"/>
      <c r="DF11" s="810"/>
      <c r="DG11" s="808"/>
      <c r="DH11" s="809"/>
      <c r="DI11" s="809"/>
      <c r="DJ11" s="809"/>
      <c r="DK11" s="810"/>
      <c r="DL11" s="808"/>
      <c r="DM11" s="809"/>
      <c r="DN11" s="809"/>
      <c r="DO11" s="809"/>
      <c r="DP11" s="810"/>
      <c r="DQ11" s="808"/>
      <c r="DR11" s="809"/>
      <c r="DS11" s="809"/>
      <c r="DT11" s="809"/>
      <c r="DU11" s="810"/>
      <c r="DV11" s="805"/>
      <c r="DW11" s="806"/>
      <c r="DX11" s="806"/>
      <c r="DY11" s="806"/>
      <c r="DZ11" s="811"/>
      <c r="EA11" s="225"/>
    </row>
    <row r="12" spans="1:131" s="226" customFormat="1" ht="26.25" customHeight="1" x14ac:dyDescent="0.2">
      <c r="A12" s="229">
        <v>6</v>
      </c>
      <c r="B12" s="812"/>
      <c r="C12" s="813"/>
      <c r="D12" s="813"/>
      <c r="E12" s="813"/>
      <c r="F12" s="813"/>
      <c r="G12" s="813"/>
      <c r="H12" s="813"/>
      <c r="I12" s="813"/>
      <c r="J12" s="813"/>
      <c r="K12" s="813"/>
      <c r="L12" s="813"/>
      <c r="M12" s="813"/>
      <c r="N12" s="813"/>
      <c r="O12" s="813"/>
      <c r="P12" s="814"/>
      <c r="Q12" s="815"/>
      <c r="R12" s="816"/>
      <c r="S12" s="816"/>
      <c r="T12" s="816"/>
      <c r="U12" s="816"/>
      <c r="V12" s="816"/>
      <c r="W12" s="816"/>
      <c r="X12" s="816"/>
      <c r="Y12" s="816"/>
      <c r="Z12" s="816"/>
      <c r="AA12" s="816"/>
      <c r="AB12" s="816"/>
      <c r="AC12" s="816"/>
      <c r="AD12" s="816"/>
      <c r="AE12" s="817"/>
      <c r="AF12" s="818"/>
      <c r="AG12" s="819"/>
      <c r="AH12" s="819"/>
      <c r="AI12" s="819"/>
      <c r="AJ12" s="820"/>
      <c r="AK12" s="801"/>
      <c r="AL12" s="802"/>
      <c r="AM12" s="802"/>
      <c r="AN12" s="802"/>
      <c r="AO12" s="802"/>
      <c r="AP12" s="802"/>
      <c r="AQ12" s="802"/>
      <c r="AR12" s="802"/>
      <c r="AS12" s="802"/>
      <c r="AT12" s="802"/>
      <c r="AU12" s="803"/>
      <c r="AV12" s="803"/>
      <c r="AW12" s="803"/>
      <c r="AX12" s="803"/>
      <c r="AY12" s="804"/>
      <c r="AZ12" s="223"/>
      <c r="BA12" s="223"/>
      <c r="BB12" s="223"/>
      <c r="BC12" s="223"/>
      <c r="BD12" s="223"/>
      <c r="BE12" s="224"/>
      <c r="BF12" s="224"/>
      <c r="BG12" s="224"/>
      <c r="BH12" s="224"/>
      <c r="BI12" s="224"/>
      <c r="BJ12" s="224"/>
      <c r="BK12" s="224"/>
      <c r="BL12" s="224"/>
      <c r="BM12" s="224"/>
      <c r="BN12" s="224"/>
      <c r="BO12" s="224"/>
      <c r="BP12" s="224"/>
      <c r="BQ12" s="229">
        <v>6</v>
      </c>
      <c r="BR12" s="230"/>
      <c r="BS12" s="805"/>
      <c r="BT12" s="806"/>
      <c r="BU12" s="806"/>
      <c r="BV12" s="806"/>
      <c r="BW12" s="806"/>
      <c r="BX12" s="806"/>
      <c r="BY12" s="806"/>
      <c r="BZ12" s="806"/>
      <c r="CA12" s="806"/>
      <c r="CB12" s="806"/>
      <c r="CC12" s="806"/>
      <c r="CD12" s="806"/>
      <c r="CE12" s="806"/>
      <c r="CF12" s="806"/>
      <c r="CG12" s="807"/>
      <c r="CH12" s="808"/>
      <c r="CI12" s="809"/>
      <c r="CJ12" s="809"/>
      <c r="CK12" s="809"/>
      <c r="CL12" s="810"/>
      <c r="CM12" s="808"/>
      <c r="CN12" s="809"/>
      <c r="CO12" s="809"/>
      <c r="CP12" s="809"/>
      <c r="CQ12" s="810"/>
      <c r="CR12" s="808"/>
      <c r="CS12" s="809"/>
      <c r="CT12" s="809"/>
      <c r="CU12" s="809"/>
      <c r="CV12" s="810"/>
      <c r="CW12" s="808"/>
      <c r="CX12" s="809"/>
      <c r="CY12" s="809"/>
      <c r="CZ12" s="809"/>
      <c r="DA12" s="810"/>
      <c r="DB12" s="808"/>
      <c r="DC12" s="809"/>
      <c r="DD12" s="809"/>
      <c r="DE12" s="809"/>
      <c r="DF12" s="810"/>
      <c r="DG12" s="808"/>
      <c r="DH12" s="809"/>
      <c r="DI12" s="809"/>
      <c r="DJ12" s="809"/>
      <c r="DK12" s="810"/>
      <c r="DL12" s="808"/>
      <c r="DM12" s="809"/>
      <c r="DN12" s="809"/>
      <c r="DO12" s="809"/>
      <c r="DP12" s="810"/>
      <c r="DQ12" s="808"/>
      <c r="DR12" s="809"/>
      <c r="DS12" s="809"/>
      <c r="DT12" s="809"/>
      <c r="DU12" s="810"/>
      <c r="DV12" s="805"/>
      <c r="DW12" s="806"/>
      <c r="DX12" s="806"/>
      <c r="DY12" s="806"/>
      <c r="DZ12" s="811"/>
      <c r="EA12" s="225"/>
    </row>
    <row r="13" spans="1:131" s="226" customFormat="1" ht="26.25" customHeight="1" x14ac:dyDescent="0.2">
      <c r="A13" s="229">
        <v>7</v>
      </c>
      <c r="B13" s="812"/>
      <c r="C13" s="813"/>
      <c r="D13" s="813"/>
      <c r="E13" s="813"/>
      <c r="F13" s="813"/>
      <c r="G13" s="813"/>
      <c r="H13" s="813"/>
      <c r="I13" s="813"/>
      <c r="J13" s="813"/>
      <c r="K13" s="813"/>
      <c r="L13" s="813"/>
      <c r="M13" s="813"/>
      <c r="N13" s="813"/>
      <c r="O13" s="813"/>
      <c r="P13" s="814"/>
      <c r="Q13" s="815"/>
      <c r="R13" s="816"/>
      <c r="S13" s="816"/>
      <c r="T13" s="816"/>
      <c r="U13" s="816"/>
      <c r="V13" s="816"/>
      <c r="W13" s="816"/>
      <c r="X13" s="816"/>
      <c r="Y13" s="816"/>
      <c r="Z13" s="816"/>
      <c r="AA13" s="816"/>
      <c r="AB13" s="816"/>
      <c r="AC13" s="816"/>
      <c r="AD13" s="816"/>
      <c r="AE13" s="817"/>
      <c r="AF13" s="818"/>
      <c r="AG13" s="819"/>
      <c r="AH13" s="819"/>
      <c r="AI13" s="819"/>
      <c r="AJ13" s="820"/>
      <c r="AK13" s="801"/>
      <c r="AL13" s="802"/>
      <c r="AM13" s="802"/>
      <c r="AN13" s="802"/>
      <c r="AO13" s="802"/>
      <c r="AP13" s="802"/>
      <c r="AQ13" s="802"/>
      <c r="AR13" s="802"/>
      <c r="AS13" s="802"/>
      <c r="AT13" s="802"/>
      <c r="AU13" s="803"/>
      <c r="AV13" s="803"/>
      <c r="AW13" s="803"/>
      <c r="AX13" s="803"/>
      <c r="AY13" s="804"/>
      <c r="AZ13" s="223"/>
      <c r="BA13" s="223"/>
      <c r="BB13" s="223"/>
      <c r="BC13" s="223"/>
      <c r="BD13" s="223"/>
      <c r="BE13" s="224"/>
      <c r="BF13" s="224"/>
      <c r="BG13" s="224"/>
      <c r="BH13" s="224"/>
      <c r="BI13" s="224"/>
      <c r="BJ13" s="224"/>
      <c r="BK13" s="224"/>
      <c r="BL13" s="224"/>
      <c r="BM13" s="224"/>
      <c r="BN13" s="224"/>
      <c r="BO13" s="224"/>
      <c r="BP13" s="224"/>
      <c r="BQ13" s="229">
        <v>7</v>
      </c>
      <c r="BR13" s="230"/>
      <c r="BS13" s="805"/>
      <c r="BT13" s="806"/>
      <c r="BU13" s="806"/>
      <c r="BV13" s="806"/>
      <c r="BW13" s="806"/>
      <c r="BX13" s="806"/>
      <c r="BY13" s="806"/>
      <c r="BZ13" s="806"/>
      <c r="CA13" s="806"/>
      <c r="CB13" s="806"/>
      <c r="CC13" s="806"/>
      <c r="CD13" s="806"/>
      <c r="CE13" s="806"/>
      <c r="CF13" s="806"/>
      <c r="CG13" s="807"/>
      <c r="CH13" s="808"/>
      <c r="CI13" s="809"/>
      <c r="CJ13" s="809"/>
      <c r="CK13" s="809"/>
      <c r="CL13" s="810"/>
      <c r="CM13" s="808"/>
      <c r="CN13" s="809"/>
      <c r="CO13" s="809"/>
      <c r="CP13" s="809"/>
      <c r="CQ13" s="810"/>
      <c r="CR13" s="808"/>
      <c r="CS13" s="809"/>
      <c r="CT13" s="809"/>
      <c r="CU13" s="809"/>
      <c r="CV13" s="810"/>
      <c r="CW13" s="808"/>
      <c r="CX13" s="809"/>
      <c r="CY13" s="809"/>
      <c r="CZ13" s="809"/>
      <c r="DA13" s="810"/>
      <c r="DB13" s="808"/>
      <c r="DC13" s="809"/>
      <c r="DD13" s="809"/>
      <c r="DE13" s="809"/>
      <c r="DF13" s="810"/>
      <c r="DG13" s="808"/>
      <c r="DH13" s="809"/>
      <c r="DI13" s="809"/>
      <c r="DJ13" s="809"/>
      <c r="DK13" s="810"/>
      <c r="DL13" s="808"/>
      <c r="DM13" s="809"/>
      <c r="DN13" s="809"/>
      <c r="DO13" s="809"/>
      <c r="DP13" s="810"/>
      <c r="DQ13" s="808"/>
      <c r="DR13" s="809"/>
      <c r="DS13" s="809"/>
      <c r="DT13" s="809"/>
      <c r="DU13" s="810"/>
      <c r="DV13" s="805"/>
      <c r="DW13" s="806"/>
      <c r="DX13" s="806"/>
      <c r="DY13" s="806"/>
      <c r="DZ13" s="811"/>
      <c r="EA13" s="225"/>
    </row>
    <row r="14" spans="1:131" s="226" customFormat="1" ht="26.25" customHeight="1" x14ac:dyDescent="0.2">
      <c r="A14" s="229">
        <v>8</v>
      </c>
      <c r="B14" s="812"/>
      <c r="C14" s="813"/>
      <c r="D14" s="813"/>
      <c r="E14" s="813"/>
      <c r="F14" s="813"/>
      <c r="G14" s="813"/>
      <c r="H14" s="813"/>
      <c r="I14" s="813"/>
      <c r="J14" s="813"/>
      <c r="K14" s="813"/>
      <c r="L14" s="813"/>
      <c r="M14" s="813"/>
      <c r="N14" s="813"/>
      <c r="O14" s="813"/>
      <c r="P14" s="814"/>
      <c r="Q14" s="815"/>
      <c r="R14" s="816"/>
      <c r="S14" s="816"/>
      <c r="T14" s="816"/>
      <c r="U14" s="816"/>
      <c r="V14" s="816"/>
      <c r="W14" s="816"/>
      <c r="X14" s="816"/>
      <c r="Y14" s="816"/>
      <c r="Z14" s="816"/>
      <c r="AA14" s="816"/>
      <c r="AB14" s="816"/>
      <c r="AC14" s="816"/>
      <c r="AD14" s="816"/>
      <c r="AE14" s="817"/>
      <c r="AF14" s="818"/>
      <c r="AG14" s="819"/>
      <c r="AH14" s="819"/>
      <c r="AI14" s="819"/>
      <c r="AJ14" s="820"/>
      <c r="AK14" s="801"/>
      <c r="AL14" s="802"/>
      <c r="AM14" s="802"/>
      <c r="AN14" s="802"/>
      <c r="AO14" s="802"/>
      <c r="AP14" s="802"/>
      <c r="AQ14" s="802"/>
      <c r="AR14" s="802"/>
      <c r="AS14" s="802"/>
      <c r="AT14" s="802"/>
      <c r="AU14" s="803"/>
      <c r="AV14" s="803"/>
      <c r="AW14" s="803"/>
      <c r="AX14" s="803"/>
      <c r="AY14" s="804"/>
      <c r="AZ14" s="223"/>
      <c r="BA14" s="223"/>
      <c r="BB14" s="223"/>
      <c r="BC14" s="223"/>
      <c r="BD14" s="223"/>
      <c r="BE14" s="224"/>
      <c r="BF14" s="224"/>
      <c r="BG14" s="224"/>
      <c r="BH14" s="224"/>
      <c r="BI14" s="224"/>
      <c r="BJ14" s="224"/>
      <c r="BK14" s="224"/>
      <c r="BL14" s="224"/>
      <c r="BM14" s="224"/>
      <c r="BN14" s="224"/>
      <c r="BO14" s="224"/>
      <c r="BP14" s="224"/>
      <c r="BQ14" s="229">
        <v>8</v>
      </c>
      <c r="BR14" s="230"/>
      <c r="BS14" s="805"/>
      <c r="BT14" s="806"/>
      <c r="BU14" s="806"/>
      <c r="BV14" s="806"/>
      <c r="BW14" s="806"/>
      <c r="BX14" s="806"/>
      <c r="BY14" s="806"/>
      <c r="BZ14" s="806"/>
      <c r="CA14" s="806"/>
      <c r="CB14" s="806"/>
      <c r="CC14" s="806"/>
      <c r="CD14" s="806"/>
      <c r="CE14" s="806"/>
      <c r="CF14" s="806"/>
      <c r="CG14" s="807"/>
      <c r="CH14" s="808"/>
      <c r="CI14" s="809"/>
      <c r="CJ14" s="809"/>
      <c r="CK14" s="809"/>
      <c r="CL14" s="810"/>
      <c r="CM14" s="808"/>
      <c r="CN14" s="809"/>
      <c r="CO14" s="809"/>
      <c r="CP14" s="809"/>
      <c r="CQ14" s="810"/>
      <c r="CR14" s="808"/>
      <c r="CS14" s="809"/>
      <c r="CT14" s="809"/>
      <c r="CU14" s="809"/>
      <c r="CV14" s="810"/>
      <c r="CW14" s="808"/>
      <c r="CX14" s="809"/>
      <c r="CY14" s="809"/>
      <c r="CZ14" s="809"/>
      <c r="DA14" s="810"/>
      <c r="DB14" s="808"/>
      <c r="DC14" s="809"/>
      <c r="DD14" s="809"/>
      <c r="DE14" s="809"/>
      <c r="DF14" s="810"/>
      <c r="DG14" s="808"/>
      <c r="DH14" s="809"/>
      <c r="DI14" s="809"/>
      <c r="DJ14" s="809"/>
      <c r="DK14" s="810"/>
      <c r="DL14" s="808"/>
      <c r="DM14" s="809"/>
      <c r="DN14" s="809"/>
      <c r="DO14" s="809"/>
      <c r="DP14" s="810"/>
      <c r="DQ14" s="808"/>
      <c r="DR14" s="809"/>
      <c r="DS14" s="809"/>
      <c r="DT14" s="809"/>
      <c r="DU14" s="810"/>
      <c r="DV14" s="805"/>
      <c r="DW14" s="806"/>
      <c r="DX14" s="806"/>
      <c r="DY14" s="806"/>
      <c r="DZ14" s="811"/>
      <c r="EA14" s="225"/>
    </row>
    <row r="15" spans="1:131" s="226" customFormat="1" ht="26.25" customHeight="1" x14ac:dyDescent="0.2">
      <c r="A15" s="229">
        <v>9</v>
      </c>
      <c r="B15" s="812"/>
      <c r="C15" s="813"/>
      <c r="D15" s="813"/>
      <c r="E15" s="813"/>
      <c r="F15" s="813"/>
      <c r="G15" s="813"/>
      <c r="H15" s="813"/>
      <c r="I15" s="813"/>
      <c r="J15" s="813"/>
      <c r="K15" s="813"/>
      <c r="L15" s="813"/>
      <c r="M15" s="813"/>
      <c r="N15" s="813"/>
      <c r="O15" s="813"/>
      <c r="P15" s="814"/>
      <c r="Q15" s="815"/>
      <c r="R15" s="816"/>
      <c r="S15" s="816"/>
      <c r="T15" s="816"/>
      <c r="U15" s="816"/>
      <c r="V15" s="816"/>
      <c r="W15" s="816"/>
      <c r="X15" s="816"/>
      <c r="Y15" s="816"/>
      <c r="Z15" s="816"/>
      <c r="AA15" s="816"/>
      <c r="AB15" s="816"/>
      <c r="AC15" s="816"/>
      <c r="AD15" s="816"/>
      <c r="AE15" s="817"/>
      <c r="AF15" s="818"/>
      <c r="AG15" s="819"/>
      <c r="AH15" s="819"/>
      <c r="AI15" s="819"/>
      <c r="AJ15" s="820"/>
      <c r="AK15" s="801"/>
      <c r="AL15" s="802"/>
      <c r="AM15" s="802"/>
      <c r="AN15" s="802"/>
      <c r="AO15" s="802"/>
      <c r="AP15" s="802"/>
      <c r="AQ15" s="802"/>
      <c r="AR15" s="802"/>
      <c r="AS15" s="802"/>
      <c r="AT15" s="802"/>
      <c r="AU15" s="803"/>
      <c r="AV15" s="803"/>
      <c r="AW15" s="803"/>
      <c r="AX15" s="803"/>
      <c r="AY15" s="804"/>
      <c r="AZ15" s="223"/>
      <c r="BA15" s="223"/>
      <c r="BB15" s="223"/>
      <c r="BC15" s="223"/>
      <c r="BD15" s="223"/>
      <c r="BE15" s="224"/>
      <c r="BF15" s="224"/>
      <c r="BG15" s="224"/>
      <c r="BH15" s="224"/>
      <c r="BI15" s="224"/>
      <c r="BJ15" s="224"/>
      <c r="BK15" s="224"/>
      <c r="BL15" s="224"/>
      <c r="BM15" s="224"/>
      <c r="BN15" s="224"/>
      <c r="BO15" s="224"/>
      <c r="BP15" s="224"/>
      <c r="BQ15" s="229">
        <v>9</v>
      </c>
      <c r="BR15" s="230"/>
      <c r="BS15" s="805"/>
      <c r="BT15" s="806"/>
      <c r="BU15" s="806"/>
      <c r="BV15" s="806"/>
      <c r="BW15" s="806"/>
      <c r="BX15" s="806"/>
      <c r="BY15" s="806"/>
      <c r="BZ15" s="806"/>
      <c r="CA15" s="806"/>
      <c r="CB15" s="806"/>
      <c r="CC15" s="806"/>
      <c r="CD15" s="806"/>
      <c r="CE15" s="806"/>
      <c r="CF15" s="806"/>
      <c r="CG15" s="807"/>
      <c r="CH15" s="808"/>
      <c r="CI15" s="809"/>
      <c r="CJ15" s="809"/>
      <c r="CK15" s="809"/>
      <c r="CL15" s="810"/>
      <c r="CM15" s="808"/>
      <c r="CN15" s="809"/>
      <c r="CO15" s="809"/>
      <c r="CP15" s="809"/>
      <c r="CQ15" s="810"/>
      <c r="CR15" s="808"/>
      <c r="CS15" s="809"/>
      <c r="CT15" s="809"/>
      <c r="CU15" s="809"/>
      <c r="CV15" s="810"/>
      <c r="CW15" s="808"/>
      <c r="CX15" s="809"/>
      <c r="CY15" s="809"/>
      <c r="CZ15" s="809"/>
      <c r="DA15" s="810"/>
      <c r="DB15" s="808"/>
      <c r="DC15" s="809"/>
      <c r="DD15" s="809"/>
      <c r="DE15" s="809"/>
      <c r="DF15" s="810"/>
      <c r="DG15" s="808"/>
      <c r="DH15" s="809"/>
      <c r="DI15" s="809"/>
      <c r="DJ15" s="809"/>
      <c r="DK15" s="810"/>
      <c r="DL15" s="808"/>
      <c r="DM15" s="809"/>
      <c r="DN15" s="809"/>
      <c r="DO15" s="809"/>
      <c r="DP15" s="810"/>
      <c r="DQ15" s="808"/>
      <c r="DR15" s="809"/>
      <c r="DS15" s="809"/>
      <c r="DT15" s="809"/>
      <c r="DU15" s="810"/>
      <c r="DV15" s="805"/>
      <c r="DW15" s="806"/>
      <c r="DX15" s="806"/>
      <c r="DY15" s="806"/>
      <c r="DZ15" s="811"/>
      <c r="EA15" s="225"/>
    </row>
    <row r="16" spans="1:131" s="226" customFormat="1" ht="26.25" customHeight="1" x14ac:dyDescent="0.2">
      <c r="A16" s="229">
        <v>10</v>
      </c>
      <c r="B16" s="812"/>
      <c r="C16" s="813"/>
      <c r="D16" s="813"/>
      <c r="E16" s="813"/>
      <c r="F16" s="813"/>
      <c r="G16" s="813"/>
      <c r="H16" s="813"/>
      <c r="I16" s="813"/>
      <c r="J16" s="813"/>
      <c r="K16" s="813"/>
      <c r="L16" s="813"/>
      <c r="M16" s="813"/>
      <c r="N16" s="813"/>
      <c r="O16" s="813"/>
      <c r="P16" s="814"/>
      <c r="Q16" s="815"/>
      <c r="R16" s="816"/>
      <c r="S16" s="816"/>
      <c r="T16" s="816"/>
      <c r="U16" s="816"/>
      <c r="V16" s="816"/>
      <c r="W16" s="816"/>
      <c r="X16" s="816"/>
      <c r="Y16" s="816"/>
      <c r="Z16" s="816"/>
      <c r="AA16" s="816"/>
      <c r="AB16" s="816"/>
      <c r="AC16" s="816"/>
      <c r="AD16" s="816"/>
      <c r="AE16" s="817"/>
      <c r="AF16" s="818"/>
      <c r="AG16" s="819"/>
      <c r="AH16" s="819"/>
      <c r="AI16" s="819"/>
      <c r="AJ16" s="820"/>
      <c r="AK16" s="801"/>
      <c r="AL16" s="802"/>
      <c r="AM16" s="802"/>
      <c r="AN16" s="802"/>
      <c r="AO16" s="802"/>
      <c r="AP16" s="802"/>
      <c r="AQ16" s="802"/>
      <c r="AR16" s="802"/>
      <c r="AS16" s="802"/>
      <c r="AT16" s="802"/>
      <c r="AU16" s="803"/>
      <c r="AV16" s="803"/>
      <c r="AW16" s="803"/>
      <c r="AX16" s="803"/>
      <c r="AY16" s="804"/>
      <c r="AZ16" s="223"/>
      <c r="BA16" s="223"/>
      <c r="BB16" s="223"/>
      <c r="BC16" s="223"/>
      <c r="BD16" s="223"/>
      <c r="BE16" s="224"/>
      <c r="BF16" s="224"/>
      <c r="BG16" s="224"/>
      <c r="BH16" s="224"/>
      <c r="BI16" s="224"/>
      <c r="BJ16" s="224"/>
      <c r="BK16" s="224"/>
      <c r="BL16" s="224"/>
      <c r="BM16" s="224"/>
      <c r="BN16" s="224"/>
      <c r="BO16" s="224"/>
      <c r="BP16" s="224"/>
      <c r="BQ16" s="229">
        <v>10</v>
      </c>
      <c r="BR16" s="230"/>
      <c r="BS16" s="805"/>
      <c r="BT16" s="806"/>
      <c r="BU16" s="806"/>
      <c r="BV16" s="806"/>
      <c r="BW16" s="806"/>
      <c r="BX16" s="806"/>
      <c r="BY16" s="806"/>
      <c r="BZ16" s="806"/>
      <c r="CA16" s="806"/>
      <c r="CB16" s="806"/>
      <c r="CC16" s="806"/>
      <c r="CD16" s="806"/>
      <c r="CE16" s="806"/>
      <c r="CF16" s="806"/>
      <c r="CG16" s="807"/>
      <c r="CH16" s="808"/>
      <c r="CI16" s="809"/>
      <c r="CJ16" s="809"/>
      <c r="CK16" s="809"/>
      <c r="CL16" s="810"/>
      <c r="CM16" s="808"/>
      <c r="CN16" s="809"/>
      <c r="CO16" s="809"/>
      <c r="CP16" s="809"/>
      <c r="CQ16" s="810"/>
      <c r="CR16" s="808"/>
      <c r="CS16" s="809"/>
      <c r="CT16" s="809"/>
      <c r="CU16" s="809"/>
      <c r="CV16" s="810"/>
      <c r="CW16" s="808"/>
      <c r="CX16" s="809"/>
      <c r="CY16" s="809"/>
      <c r="CZ16" s="809"/>
      <c r="DA16" s="810"/>
      <c r="DB16" s="808"/>
      <c r="DC16" s="809"/>
      <c r="DD16" s="809"/>
      <c r="DE16" s="809"/>
      <c r="DF16" s="810"/>
      <c r="DG16" s="808"/>
      <c r="DH16" s="809"/>
      <c r="DI16" s="809"/>
      <c r="DJ16" s="809"/>
      <c r="DK16" s="810"/>
      <c r="DL16" s="808"/>
      <c r="DM16" s="809"/>
      <c r="DN16" s="809"/>
      <c r="DO16" s="809"/>
      <c r="DP16" s="810"/>
      <c r="DQ16" s="808"/>
      <c r="DR16" s="809"/>
      <c r="DS16" s="809"/>
      <c r="DT16" s="809"/>
      <c r="DU16" s="810"/>
      <c r="DV16" s="805"/>
      <c r="DW16" s="806"/>
      <c r="DX16" s="806"/>
      <c r="DY16" s="806"/>
      <c r="DZ16" s="811"/>
      <c r="EA16" s="225"/>
    </row>
    <row r="17" spans="1:131" s="226" customFormat="1" ht="26.25" customHeight="1" x14ac:dyDescent="0.2">
      <c r="A17" s="229">
        <v>11</v>
      </c>
      <c r="B17" s="812"/>
      <c r="C17" s="813"/>
      <c r="D17" s="813"/>
      <c r="E17" s="813"/>
      <c r="F17" s="813"/>
      <c r="G17" s="813"/>
      <c r="H17" s="813"/>
      <c r="I17" s="813"/>
      <c r="J17" s="813"/>
      <c r="K17" s="813"/>
      <c r="L17" s="813"/>
      <c r="M17" s="813"/>
      <c r="N17" s="813"/>
      <c r="O17" s="813"/>
      <c r="P17" s="814"/>
      <c r="Q17" s="815"/>
      <c r="R17" s="816"/>
      <c r="S17" s="816"/>
      <c r="T17" s="816"/>
      <c r="U17" s="816"/>
      <c r="V17" s="816"/>
      <c r="W17" s="816"/>
      <c r="X17" s="816"/>
      <c r="Y17" s="816"/>
      <c r="Z17" s="816"/>
      <c r="AA17" s="816"/>
      <c r="AB17" s="816"/>
      <c r="AC17" s="816"/>
      <c r="AD17" s="816"/>
      <c r="AE17" s="817"/>
      <c r="AF17" s="818"/>
      <c r="AG17" s="819"/>
      <c r="AH17" s="819"/>
      <c r="AI17" s="819"/>
      <c r="AJ17" s="820"/>
      <c r="AK17" s="801"/>
      <c r="AL17" s="802"/>
      <c r="AM17" s="802"/>
      <c r="AN17" s="802"/>
      <c r="AO17" s="802"/>
      <c r="AP17" s="802"/>
      <c r="AQ17" s="802"/>
      <c r="AR17" s="802"/>
      <c r="AS17" s="802"/>
      <c r="AT17" s="802"/>
      <c r="AU17" s="803"/>
      <c r="AV17" s="803"/>
      <c r="AW17" s="803"/>
      <c r="AX17" s="803"/>
      <c r="AY17" s="804"/>
      <c r="AZ17" s="223"/>
      <c r="BA17" s="223"/>
      <c r="BB17" s="223"/>
      <c r="BC17" s="223"/>
      <c r="BD17" s="223"/>
      <c r="BE17" s="224"/>
      <c r="BF17" s="224"/>
      <c r="BG17" s="224"/>
      <c r="BH17" s="224"/>
      <c r="BI17" s="224"/>
      <c r="BJ17" s="224"/>
      <c r="BK17" s="224"/>
      <c r="BL17" s="224"/>
      <c r="BM17" s="224"/>
      <c r="BN17" s="224"/>
      <c r="BO17" s="224"/>
      <c r="BP17" s="224"/>
      <c r="BQ17" s="229">
        <v>11</v>
      </c>
      <c r="BR17" s="230"/>
      <c r="BS17" s="805"/>
      <c r="BT17" s="806"/>
      <c r="BU17" s="806"/>
      <c r="BV17" s="806"/>
      <c r="BW17" s="806"/>
      <c r="BX17" s="806"/>
      <c r="BY17" s="806"/>
      <c r="BZ17" s="806"/>
      <c r="CA17" s="806"/>
      <c r="CB17" s="806"/>
      <c r="CC17" s="806"/>
      <c r="CD17" s="806"/>
      <c r="CE17" s="806"/>
      <c r="CF17" s="806"/>
      <c r="CG17" s="807"/>
      <c r="CH17" s="808"/>
      <c r="CI17" s="809"/>
      <c r="CJ17" s="809"/>
      <c r="CK17" s="809"/>
      <c r="CL17" s="810"/>
      <c r="CM17" s="808"/>
      <c r="CN17" s="809"/>
      <c r="CO17" s="809"/>
      <c r="CP17" s="809"/>
      <c r="CQ17" s="810"/>
      <c r="CR17" s="808"/>
      <c r="CS17" s="809"/>
      <c r="CT17" s="809"/>
      <c r="CU17" s="809"/>
      <c r="CV17" s="810"/>
      <c r="CW17" s="808"/>
      <c r="CX17" s="809"/>
      <c r="CY17" s="809"/>
      <c r="CZ17" s="809"/>
      <c r="DA17" s="810"/>
      <c r="DB17" s="808"/>
      <c r="DC17" s="809"/>
      <c r="DD17" s="809"/>
      <c r="DE17" s="809"/>
      <c r="DF17" s="810"/>
      <c r="DG17" s="808"/>
      <c r="DH17" s="809"/>
      <c r="DI17" s="809"/>
      <c r="DJ17" s="809"/>
      <c r="DK17" s="810"/>
      <c r="DL17" s="808"/>
      <c r="DM17" s="809"/>
      <c r="DN17" s="809"/>
      <c r="DO17" s="809"/>
      <c r="DP17" s="810"/>
      <c r="DQ17" s="808"/>
      <c r="DR17" s="809"/>
      <c r="DS17" s="809"/>
      <c r="DT17" s="809"/>
      <c r="DU17" s="810"/>
      <c r="DV17" s="805"/>
      <c r="DW17" s="806"/>
      <c r="DX17" s="806"/>
      <c r="DY17" s="806"/>
      <c r="DZ17" s="811"/>
      <c r="EA17" s="225"/>
    </row>
    <row r="18" spans="1:131" s="226" customFormat="1" ht="26.25" customHeight="1" x14ac:dyDescent="0.2">
      <c r="A18" s="229">
        <v>12</v>
      </c>
      <c r="B18" s="812"/>
      <c r="C18" s="813"/>
      <c r="D18" s="813"/>
      <c r="E18" s="813"/>
      <c r="F18" s="813"/>
      <c r="G18" s="813"/>
      <c r="H18" s="813"/>
      <c r="I18" s="813"/>
      <c r="J18" s="813"/>
      <c r="K18" s="813"/>
      <c r="L18" s="813"/>
      <c r="M18" s="813"/>
      <c r="N18" s="813"/>
      <c r="O18" s="813"/>
      <c r="P18" s="814"/>
      <c r="Q18" s="815"/>
      <c r="R18" s="816"/>
      <c r="S18" s="816"/>
      <c r="T18" s="816"/>
      <c r="U18" s="816"/>
      <c r="V18" s="816"/>
      <c r="W18" s="816"/>
      <c r="X18" s="816"/>
      <c r="Y18" s="816"/>
      <c r="Z18" s="816"/>
      <c r="AA18" s="816"/>
      <c r="AB18" s="816"/>
      <c r="AC18" s="816"/>
      <c r="AD18" s="816"/>
      <c r="AE18" s="817"/>
      <c r="AF18" s="818"/>
      <c r="AG18" s="819"/>
      <c r="AH18" s="819"/>
      <c r="AI18" s="819"/>
      <c r="AJ18" s="820"/>
      <c r="AK18" s="801"/>
      <c r="AL18" s="802"/>
      <c r="AM18" s="802"/>
      <c r="AN18" s="802"/>
      <c r="AO18" s="802"/>
      <c r="AP18" s="802"/>
      <c r="AQ18" s="802"/>
      <c r="AR18" s="802"/>
      <c r="AS18" s="802"/>
      <c r="AT18" s="802"/>
      <c r="AU18" s="803"/>
      <c r="AV18" s="803"/>
      <c r="AW18" s="803"/>
      <c r="AX18" s="803"/>
      <c r="AY18" s="804"/>
      <c r="AZ18" s="223"/>
      <c r="BA18" s="223"/>
      <c r="BB18" s="223"/>
      <c r="BC18" s="223"/>
      <c r="BD18" s="223"/>
      <c r="BE18" s="224"/>
      <c r="BF18" s="224"/>
      <c r="BG18" s="224"/>
      <c r="BH18" s="224"/>
      <c r="BI18" s="224"/>
      <c r="BJ18" s="224"/>
      <c r="BK18" s="224"/>
      <c r="BL18" s="224"/>
      <c r="BM18" s="224"/>
      <c r="BN18" s="224"/>
      <c r="BO18" s="224"/>
      <c r="BP18" s="224"/>
      <c r="BQ18" s="229">
        <v>12</v>
      </c>
      <c r="BR18" s="230"/>
      <c r="BS18" s="805"/>
      <c r="BT18" s="806"/>
      <c r="BU18" s="806"/>
      <c r="BV18" s="806"/>
      <c r="BW18" s="806"/>
      <c r="BX18" s="806"/>
      <c r="BY18" s="806"/>
      <c r="BZ18" s="806"/>
      <c r="CA18" s="806"/>
      <c r="CB18" s="806"/>
      <c r="CC18" s="806"/>
      <c r="CD18" s="806"/>
      <c r="CE18" s="806"/>
      <c r="CF18" s="806"/>
      <c r="CG18" s="807"/>
      <c r="CH18" s="808"/>
      <c r="CI18" s="809"/>
      <c r="CJ18" s="809"/>
      <c r="CK18" s="809"/>
      <c r="CL18" s="810"/>
      <c r="CM18" s="808"/>
      <c r="CN18" s="809"/>
      <c r="CO18" s="809"/>
      <c r="CP18" s="809"/>
      <c r="CQ18" s="810"/>
      <c r="CR18" s="808"/>
      <c r="CS18" s="809"/>
      <c r="CT18" s="809"/>
      <c r="CU18" s="809"/>
      <c r="CV18" s="810"/>
      <c r="CW18" s="808"/>
      <c r="CX18" s="809"/>
      <c r="CY18" s="809"/>
      <c r="CZ18" s="809"/>
      <c r="DA18" s="810"/>
      <c r="DB18" s="808"/>
      <c r="DC18" s="809"/>
      <c r="DD18" s="809"/>
      <c r="DE18" s="809"/>
      <c r="DF18" s="810"/>
      <c r="DG18" s="808"/>
      <c r="DH18" s="809"/>
      <c r="DI18" s="809"/>
      <c r="DJ18" s="809"/>
      <c r="DK18" s="810"/>
      <c r="DL18" s="808"/>
      <c r="DM18" s="809"/>
      <c r="DN18" s="809"/>
      <c r="DO18" s="809"/>
      <c r="DP18" s="810"/>
      <c r="DQ18" s="808"/>
      <c r="DR18" s="809"/>
      <c r="DS18" s="809"/>
      <c r="DT18" s="809"/>
      <c r="DU18" s="810"/>
      <c r="DV18" s="805"/>
      <c r="DW18" s="806"/>
      <c r="DX18" s="806"/>
      <c r="DY18" s="806"/>
      <c r="DZ18" s="811"/>
      <c r="EA18" s="225"/>
    </row>
    <row r="19" spans="1:131" s="226" customFormat="1" ht="26.25" customHeight="1" x14ac:dyDescent="0.2">
      <c r="A19" s="229">
        <v>13</v>
      </c>
      <c r="B19" s="812"/>
      <c r="C19" s="813"/>
      <c r="D19" s="813"/>
      <c r="E19" s="813"/>
      <c r="F19" s="813"/>
      <c r="G19" s="813"/>
      <c r="H19" s="813"/>
      <c r="I19" s="813"/>
      <c r="J19" s="813"/>
      <c r="K19" s="813"/>
      <c r="L19" s="813"/>
      <c r="M19" s="813"/>
      <c r="N19" s="813"/>
      <c r="O19" s="813"/>
      <c r="P19" s="814"/>
      <c r="Q19" s="815"/>
      <c r="R19" s="816"/>
      <c r="S19" s="816"/>
      <c r="T19" s="816"/>
      <c r="U19" s="816"/>
      <c r="V19" s="816"/>
      <c r="W19" s="816"/>
      <c r="X19" s="816"/>
      <c r="Y19" s="816"/>
      <c r="Z19" s="816"/>
      <c r="AA19" s="816"/>
      <c r="AB19" s="816"/>
      <c r="AC19" s="816"/>
      <c r="AD19" s="816"/>
      <c r="AE19" s="817"/>
      <c r="AF19" s="818"/>
      <c r="AG19" s="819"/>
      <c r="AH19" s="819"/>
      <c r="AI19" s="819"/>
      <c r="AJ19" s="820"/>
      <c r="AK19" s="801"/>
      <c r="AL19" s="802"/>
      <c r="AM19" s="802"/>
      <c r="AN19" s="802"/>
      <c r="AO19" s="802"/>
      <c r="AP19" s="802"/>
      <c r="AQ19" s="802"/>
      <c r="AR19" s="802"/>
      <c r="AS19" s="802"/>
      <c r="AT19" s="802"/>
      <c r="AU19" s="803"/>
      <c r="AV19" s="803"/>
      <c r="AW19" s="803"/>
      <c r="AX19" s="803"/>
      <c r="AY19" s="804"/>
      <c r="AZ19" s="223"/>
      <c r="BA19" s="223"/>
      <c r="BB19" s="223"/>
      <c r="BC19" s="223"/>
      <c r="BD19" s="223"/>
      <c r="BE19" s="224"/>
      <c r="BF19" s="224"/>
      <c r="BG19" s="224"/>
      <c r="BH19" s="224"/>
      <c r="BI19" s="224"/>
      <c r="BJ19" s="224"/>
      <c r="BK19" s="224"/>
      <c r="BL19" s="224"/>
      <c r="BM19" s="224"/>
      <c r="BN19" s="224"/>
      <c r="BO19" s="224"/>
      <c r="BP19" s="224"/>
      <c r="BQ19" s="229">
        <v>13</v>
      </c>
      <c r="BR19" s="230"/>
      <c r="BS19" s="805"/>
      <c r="BT19" s="806"/>
      <c r="BU19" s="806"/>
      <c r="BV19" s="806"/>
      <c r="BW19" s="806"/>
      <c r="BX19" s="806"/>
      <c r="BY19" s="806"/>
      <c r="BZ19" s="806"/>
      <c r="CA19" s="806"/>
      <c r="CB19" s="806"/>
      <c r="CC19" s="806"/>
      <c r="CD19" s="806"/>
      <c r="CE19" s="806"/>
      <c r="CF19" s="806"/>
      <c r="CG19" s="807"/>
      <c r="CH19" s="808"/>
      <c r="CI19" s="809"/>
      <c r="CJ19" s="809"/>
      <c r="CK19" s="809"/>
      <c r="CL19" s="810"/>
      <c r="CM19" s="808"/>
      <c r="CN19" s="809"/>
      <c r="CO19" s="809"/>
      <c r="CP19" s="809"/>
      <c r="CQ19" s="810"/>
      <c r="CR19" s="808"/>
      <c r="CS19" s="809"/>
      <c r="CT19" s="809"/>
      <c r="CU19" s="809"/>
      <c r="CV19" s="810"/>
      <c r="CW19" s="808"/>
      <c r="CX19" s="809"/>
      <c r="CY19" s="809"/>
      <c r="CZ19" s="809"/>
      <c r="DA19" s="810"/>
      <c r="DB19" s="808"/>
      <c r="DC19" s="809"/>
      <c r="DD19" s="809"/>
      <c r="DE19" s="809"/>
      <c r="DF19" s="810"/>
      <c r="DG19" s="808"/>
      <c r="DH19" s="809"/>
      <c r="DI19" s="809"/>
      <c r="DJ19" s="809"/>
      <c r="DK19" s="810"/>
      <c r="DL19" s="808"/>
      <c r="DM19" s="809"/>
      <c r="DN19" s="809"/>
      <c r="DO19" s="809"/>
      <c r="DP19" s="810"/>
      <c r="DQ19" s="808"/>
      <c r="DR19" s="809"/>
      <c r="DS19" s="809"/>
      <c r="DT19" s="809"/>
      <c r="DU19" s="810"/>
      <c r="DV19" s="805"/>
      <c r="DW19" s="806"/>
      <c r="DX19" s="806"/>
      <c r="DY19" s="806"/>
      <c r="DZ19" s="811"/>
      <c r="EA19" s="225"/>
    </row>
    <row r="20" spans="1:131" s="226" customFormat="1" ht="26.25" customHeight="1" x14ac:dyDescent="0.2">
      <c r="A20" s="229">
        <v>14</v>
      </c>
      <c r="B20" s="812"/>
      <c r="C20" s="813"/>
      <c r="D20" s="813"/>
      <c r="E20" s="813"/>
      <c r="F20" s="813"/>
      <c r="G20" s="813"/>
      <c r="H20" s="813"/>
      <c r="I20" s="813"/>
      <c r="J20" s="813"/>
      <c r="K20" s="813"/>
      <c r="L20" s="813"/>
      <c r="M20" s="813"/>
      <c r="N20" s="813"/>
      <c r="O20" s="813"/>
      <c r="P20" s="814"/>
      <c r="Q20" s="815"/>
      <c r="R20" s="816"/>
      <c r="S20" s="816"/>
      <c r="T20" s="816"/>
      <c r="U20" s="816"/>
      <c r="V20" s="816"/>
      <c r="W20" s="816"/>
      <c r="X20" s="816"/>
      <c r="Y20" s="816"/>
      <c r="Z20" s="816"/>
      <c r="AA20" s="816"/>
      <c r="AB20" s="816"/>
      <c r="AC20" s="816"/>
      <c r="AD20" s="816"/>
      <c r="AE20" s="817"/>
      <c r="AF20" s="818"/>
      <c r="AG20" s="819"/>
      <c r="AH20" s="819"/>
      <c r="AI20" s="819"/>
      <c r="AJ20" s="820"/>
      <c r="AK20" s="801"/>
      <c r="AL20" s="802"/>
      <c r="AM20" s="802"/>
      <c r="AN20" s="802"/>
      <c r="AO20" s="802"/>
      <c r="AP20" s="802"/>
      <c r="AQ20" s="802"/>
      <c r="AR20" s="802"/>
      <c r="AS20" s="802"/>
      <c r="AT20" s="802"/>
      <c r="AU20" s="803"/>
      <c r="AV20" s="803"/>
      <c r="AW20" s="803"/>
      <c r="AX20" s="803"/>
      <c r="AY20" s="804"/>
      <c r="AZ20" s="223"/>
      <c r="BA20" s="223"/>
      <c r="BB20" s="223"/>
      <c r="BC20" s="223"/>
      <c r="BD20" s="223"/>
      <c r="BE20" s="224"/>
      <c r="BF20" s="224"/>
      <c r="BG20" s="224"/>
      <c r="BH20" s="224"/>
      <c r="BI20" s="224"/>
      <c r="BJ20" s="224"/>
      <c r="BK20" s="224"/>
      <c r="BL20" s="224"/>
      <c r="BM20" s="224"/>
      <c r="BN20" s="224"/>
      <c r="BO20" s="224"/>
      <c r="BP20" s="224"/>
      <c r="BQ20" s="229">
        <v>14</v>
      </c>
      <c r="BR20" s="230"/>
      <c r="BS20" s="805"/>
      <c r="BT20" s="806"/>
      <c r="BU20" s="806"/>
      <c r="BV20" s="806"/>
      <c r="BW20" s="806"/>
      <c r="BX20" s="806"/>
      <c r="BY20" s="806"/>
      <c r="BZ20" s="806"/>
      <c r="CA20" s="806"/>
      <c r="CB20" s="806"/>
      <c r="CC20" s="806"/>
      <c r="CD20" s="806"/>
      <c r="CE20" s="806"/>
      <c r="CF20" s="806"/>
      <c r="CG20" s="807"/>
      <c r="CH20" s="808"/>
      <c r="CI20" s="809"/>
      <c r="CJ20" s="809"/>
      <c r="CK20" s="809"/>
      <c r="CL20" s="810"/>
      <c r="CM20" s="808"/>
      <c r="CN20" s="809"/>
      <c r="CO20" s="809"/>
      <c r="CP20" s="809"/>
      <c r="CQ20" s="810"/>
      <c r="CR20" s="808"/>
      <c r="CS20" s="809"/>
      <c r="CT20" s="809"/>
      <c r="CU20" s="809"/>
      <c r="CV20" s="810"/>
      <c r="CW20" s="808"/>
      <c r="CX20" s="809"/>
      <c r="CY20" s="809"/>
      <c r="CZ20" s="809"/>
      <c r="DA20" s="810"/>
      <c r="DB20" s="808"/>
      <c r="DC20" s="809"/>
      <c r="DD20" s="809"/>
      <c r="DE20" s="809"/>
      <c r="DF20" s="810"/>
      <c r="DG20" s="808"/>
      <c r="DH20" s="809"/>
      <c r="DI20" s="809"/>
      <c r="DJ20" s="809"/>
      <c r="DK20" s="810"/>
      <c r="DL20" s="808"/>
      <c r="DM20" s="809"/>
      <c r="DN20" s="809"/>
      <c r="DO20" s="809"/>
      <c r="DP20" s="810"/>
      <c r="DQ20" s="808"/>
      <c r="DR20" s="809"/>
      <c r="DS20" s="809"/>
      <c r="DT20" s="809"/>
      <c r="DU20" s="810"/>
      <c r="DV20" s="805"/>
      <c r="DW20" s="806"/>
      <c r="DX20" s="806"/>
      <c r="DY20" s="806"/>
      <c r="DZ20" s="811"/>
      <c r="EA20" s="225"/>
    </row>
    <row r="21" spans="1:131" s="226" customFormat="1" ht="26.25" customHeight="1" thickBot="1" x14ac:dyDescent="0.25">
      <c r="A21" s="229">
        <v>15</v>
      </c>
      <c r="B21" s="812"/>
      <c r="C21" s="813"/>
      <c r="D21" s="813"/>
      <c r="E21" s="813"/>
      <c r="F21" s="813"/>
      <c r="G21" s="813"/>
      <c r="H21" s="813"/>
      <c r="I21" s="813"/>
      <c r="J21" s="813"/>
      <c r="K21" s="813"/>
      <c r="L21" s="813"/>
      <c r="M21" s="813"/>
      <c r="N21" s="813"/>
      <c r="O21" s="813"/>
      <c r="P21" s="814"/>
      <c r="Q21" s="815"/>
      <c r="R21" s="816"/>
      <c r="S21" s="816"/>
      <c r="T21" s="816"/>
      <c r="U21" s="816"/>
      <c r="V21" s="816"/>
      <c r="W21" s="816"/>
      <c r="X21" s="816"/>
      <c r="Y21" s="816"/>
      <c r="Z21" s="816"/>
      <c r="AA21" s="816"/>
      <c r="AB21" s="816"/>
      <c r="AC21" s="816"/>
      <c r="AD21" s="816"/>
      <c r="AE21" s="817"/>
      <c r="AF21" s="818"/>
      <c r="AG21" s="819"/>
      <c r="AH21" s="819"/>
      <c r="AI21" s="819"/>
      <c r="AJ21" s="820"/>
      <c r="AK21" s="801"/>
      <c r="AL21" s="802"/>
      <c r="AM21" s="802"/>
      <c r="AN21" s="802"/>
      <c r="AO21" s="802"/>
      <c r="AP21" s="802"/>
      <c r="AQ21" s="802"/>
      <c r="AR21" s="802"/>
      <c r="AS21" s="802"/>
      <c r="AT21" s="802"/>
      <c r="AU21" s="803"/>
      <c r="AV21" s="803"/>
      <c r="AW21" s="803"/>
      <c r="AX21" s="803"/>
      <c r="AY21" s="804"/>
      <c r="AZ21" s="223"/>
      <c r="BA21" s="223"/>
      <c r="BB21" s="223"/>
      <c r="BC21" s="223"/>
      <c r="BD21" s="223"/>
      <c r="BE21" s="224"/>
      <c r="BF21" s="224"/>
      <c r="BG21" s="224"/>
      <c r="BH21" s="224"/>
      <c r="BI21" s="224"/>
      <c r="BJ21" s="224"/>
      <c r="BK21" s="224"/>
      <c r="BL21" s="224"/>
      <c r="BM21" s="224"/>
      <c r="BN21" s="224"/>
      <c r="BO21" s="224"/>
      <c r="BP21" s="224"/>
      <c r="BQ21" s="229">
        <v>15</v>
      </c>
      <c r="BR21" s="230"/>
      <c r="BS21" s="805"/>
      <c r="BT21" s="806"/>
      <c r="BU21" s="806"/>
      <c r="BV21" s="806"/>
      <c r="BW21" s="806"/>
      <c r="BX21" s="806"/>
      <c r="BY21" s="806"/>
      <c r="BZ21" s="806"/>
      <c r="CA21" s="806"/>
      <c r="CB21" s="806"/>
      <c r="CC21" s="806"/>
      <c r="CD21" s="806"/>
      <c r="CE21" s="806"/>
      <c r="CF21" s="806"/>
      <c r="CG21" s="807"/>
      <c r="CH21" s="808"/>
      <c r="CI21" s="809"/>
      <c r="CJ21" s="809"/>
      <c r="CK21" s="809"/>
      <c r="CL21" s="810"/>
      <c r="CM21" s="808"/>
      <c r="CN21" s="809"/>
      <c r="CO21" s="809"/>
      <c r="CP21" s="809"/>
      <c r="CQ21" s="810"/>
      <c r="CR21" s="808"/>
      <c r="CS21" s="809"/>
      <c r="CT21" s="809"/>
      <c r="CU21" s="809"/>
      <c r="CV21" s="810"/>
      <c r="CW21" s="808"/>
      <c r="CX21" s="809"/>
      <c r="CY21" s="809"/>
      <c r="CZ21" s="809"/>
      <c r="DA21" s="810"/>
      <c r="DB21" s="808"/>
      <c r="DC21" s="809"/>
      <c r="DD21" s="809"/>
      <c r="DE21" s="809"/>
      <c r="DF21" s="810"/>
      <c r="DG21" s="808"/>
      <c r="DH21" s="809"/>
      <c r="DI21" s="809"/>
      <c r="DJ21" s="809"/>
      <c r="DK21" s="810"/>
      <c r="DL21" s="808"/>
      <c r="DM21" s="809"/>
      <c r="DN21" s="809"/>
      <c r="DO21" s="809"/>
      <c r="DP21" s="810"/>
      <c r="DQ21" s="808"/>
      <c r="DR21" s="809"/>
      <c r="DS21" s="809"/>
      <c r="DT21" s="809"/>
      <c r="DU21" s="810"/>
      <c r="DV21" s="805"/>
      <c r="DW21" s="806"/>
      <c r="DX21" s="806"/>
      <c r="DY21" s="806"/>
      <c r="DZ21" s="811"/>
      <c r="EA21" s="225"/>
    </row>
    <row r="22" spans="1:131" s="226" customFormat="1" ht="26.25" customHeight="1" x14ac:dyDescent="0.2">
      <c r="A22" s="229">
        <v>16</v>
      </c>
      <c r="B22" s="812"/>
      <c r="C22" s="813"/>
      <c r="D22" s="813"/>
      <c r="E22" s="813"/>
      <c r="F22" s="813"/>
      <c r="G22" s="813"/>
      <c r="H22" s="813"/>
      <c r="I22" s="813"/>
      <c r="J22" s="813"/>
      <c r="K22" s="813"/>
      <c r="L22" s="813"/>
      <c r="M22" s="813"/>
      <c r="N22" s="813"/>
      <c r="O22" s="813"/>
      <c r="P22" s="814"/>
      <c r="Q22" s="831"/>
      <c r="R22" s="832"/>
      <c r="S22" s="832"/>
      <c r="T22" s="832"/>
      <c r="U22" s="832"/>
      <c r="V22" s="832"/>
      <c r="W22" s="832"/>
      <c r="X22" s="832"/>
      <c r="Y22" s="832"/>
      <c r="Z22" s="832"/>
      <c r="AA22" s="832"/>
      <c r="AB22" s="832"/>
      <c r="AC22" s="832"/>
      <c r="AD22" s="832"/>
      <c r="AE22" s="833"/>
      <c r="AF22" s="818"/>
      <c r="AG22" s="819"/>
      <c r="AH22" s="819"/>
      <c r="AI22" s="819"/>
      <c r="AJ22" s="820"/>
      <c r="AK22" s="834"/>
      <c r="AL22" s="835"/>
      <c r="AM22" s="835"/>
      <c r="AN22" s="835"/>
      <c r="AO22" s="835"/>
      <c r="AP22" s="835"/>
      <c r="AQ22" s="835"/>
      <c r="AR22" s="835"/>
      <c r="AS22" s="835"/>
      <c r="AT22" s="835"/>
      <c r="AU22" s="836"/>
      <c r="AV22" s="836"/>
      <c r="AW22" s="836"/>
      <c r="AX22" s="836"/>
      <c r="AY22" s="837"/>
      <c r="AZ22" s="838" t="s">
        <v>388</v>
      </c>
      <c r="BA22" s="838"/>
      <c r="BB22" s="838"/>
      <c r="BC22" s="838"/>
      <c r="BD22" s="839"/>
      <c r="BE22" s="224"/>
      <c r="BF22" s="224"/>
      <c r="BG22" s="224"/>
      <c r="BH22" s="224"/>
      <c r="BI22" s="224"/>
      <c r="BJ22" s="224"/>
      <c r="BK22" s="224"/>
      <c r="BL22" s="224"/>
      <c r="BM22" s="224"/>
      <c r="BN22" s="224"/>
      <c r="BO22" s="224"/>
      <c r="BP22" s="224"/>
      <c r="BQ22" s="229">
        <v>16</v>
      </c>
      <c r="BR22" s="230"/>
      <c r="BS22" s="805"/>
      <c r="BT22" s="806"/>
      <c r="BU22" s="806"/>
      <c r="BV22" s="806"/>
      <c r="BW22" s="806"/>
      <c r="BX22" s="806"/>
      <c r="BY22" s="806"/>
      <c r="BZ22" s="806"/>
      <c r="CA22" s="806"/>
      <c r="CB22" s="806"/>
      <c r="CC22" s="806"/>
      <c r="CD22" s="806"/>
      <c r="CE22" s="806"/>
      <c r="CF22" s="806"/>
      <c r="CG22" s="807"/>
      <c r="CH22" s="808"/>
      <c r="CI22" s="809"/>
      <c r="CJ22" s="809"/>
      <c r="CK22" s="809"/>
      <c r="CL22" s="810"/>
      <c r="CM22" s="808"/>
      <c r="CN22" s="809"/>
      <c r="CO22" s="809"/>
      <c r="CP22" s="809"/>
      <c r="CQ22" s="810"/>
      <c r="CR22" s="808"/>
      <c r="CS22" s="809"/>
      <c r="CT22" s="809"/>
      <c r="CU22" s="809"/>
      <c r="CV22" s="810"/>
      <c r="CW22" s="808"/>
      <c r="CX22" s="809"/>
      <c r="CY22" s="809"/>
      <c r="CZ22" s="809"/>
      <c r="DA22" s="810"/>
      <c r="DB22" s="808"/>
      <c r="DC22" s="809"/>
      <c r="DD22" s="809"/>
      <c r="DE22" s="809"/>
      <c r="DF22" s="810"/>
      <c r="DG22" s="808"/>
      <c r="DH22" s="809"/>
      <c r="DI22" s="809"/>
      <c r="DJ22" s="809"/>
      <c r="DK22" s="810"/>
      <c r="DL22" s="808"/>
      <c r="DM22" s="809"/>
      <c r="DN22" s="809"/>
      <c r="DO22" s="809"/>
      <c r="DP22" s="810"/>
      <c r="DQ22" s="808"/>
      <c r="DR22" s="809"/>
      <c r="DS22" s="809"/>
      <c r="DT22" s="809"/>
      <c r="DU22" s="810"/>
      <c r="DV22" s="805"/>
      <c r="DW22" s="806"/>
      <c r="DX22" s="806"/>
      <c r="DY22" s="806"/>
      <c r="DZ22" s="811"/>
      <c r="EA22" s="225"/>
    </row>
    <row r="23" spans="1:131" s="226" customFormat="1" ht="26.25" customHeight="1" thickBot="1" x14ac:dyDescent="0.25">
      <c r="A23" s="231" t="s">
        <v>389</v>
      </c>
      <c r="B23" s="821" t="s">
        <v>390</v>
      </c>
      <c r="C23" s="822"/>
      <c r="D23" s="822"/>
      <c r="E23" s="822"/>
      <c r="F23" s="822"/>
      <c r="G23" s="822"/>
      <c r="H23" s="822"/>
      <c r="I23" s="822"/>
      <c r="J23" s="822"/>
      <c r="K23" s="822"/>
      <c r="L23" s="822"/>
      <c r="M23" s="822"/>
      <c r="N23" s="822"/>
      <c r="O23" s="822"/>
      <c r="P23" s="823"/>
      <c r="Q23" s="824"/>
      <c r="R23" s="825"/>
      <c r="S23" s="825"/>
      <c r="T23" s="825"/>
      <c r="U23" s="825"/>
      <c r="V23" s="825"/>
      <c r="W23" s="825"/>
      <c r="X23" s="825"/>
      <c r="Y23" s="825"/>
      <c r="Z23" s="825"/>
      <c r="AA23" s="825"/>
      <c r="AB23" s="825"/>
      <c r="AC23" s="825"/>
      <c r="AD23" s="825"/>
      <c r="AE23" s="826"/>
      <c r="AF23" s="827">
        <v>135</v>
      </c>
      <c r="AG23" s="825"/>
      <c r="AH23" s="825"/>
      <c r="AI23" s="825"/>
      <c r="AJ23" s="828"/>
      <c r="AK23" s="829"/>
      <c r="AL23" s="830"/>
      <c r="AM23" s="830"/>
      <c r="AN23" s="830"/>
      <c r="AO23" s="830"/>
      <c r="AP23" s="825"/>
      <c r="AQ23" s="825"/>
      <c r="AR23" s="825"/>
      <c r="AS23" s="825"/>
      <c r="AT23" s="825"/>
      <c r="AU23" s="841"/>
      <c r="AV23" s="841"/>
      <c r="AW23" s="841"/>
      <c r="AX23" s="841"/>
      <c r="AY23" s="842"/>
      <c r="AZ23" s="843" t="s">
        <v>127</v>
      </c>
      <c r="BA23" s="844"/>
      <c r="BB23" s="844"/>
      <c r="BC23" s="844"/>
      <c r="BD23" s="845"/>
      <c r="BE23" s="224"/>
      <c r="BF23" s="224"/>
      <c r="BG23" s="224"/>
      <c r="BH23" s="224"/>
      <c r="BI23" s="224"/>
      <c r="BJ23" s="224"/>
      <c r="BK23" s="224"/>
      <c r="BL23" s="224"/>
      <c r="BM23" s="224"/>
      <c r="BN23" s="224"/>
      <c r="BO23" s="224"/>
      <c r="BP23" s="224"/>
      <c r="BQ23" s="229">
        <v>17</v>
      </c>
      <c r="BR23" s="230"/>
      <c r="BS23" s="805"/>
      <c r="BT23" s="806"/>
      <c r="BU23" s="806"/>
      <c r="BV23" s="806"/>
      <c r="BW23" s="806"/>
      <c r="BX23" s="806"/>
      <c r="BY23" s="806"/>
      <c r="BZ23" s="806"/>
      <c r="CA23" s="806"/>
      <c r="CB23" s="806"/>
      <c r="CC23" s="806"/>
      <c r="CD23" s="806"/>
      <c r="CE23" s="806"/>
      <c r="CF23" s="806"/>
      <c r="CG23" s="807"/>
      <c r="CH23" s="808"/>
      <c r="CI23" s="809"/>
      <c r="CJ23" s="809"/>
      <c r="CK23" s="809"/>
      <c r="CL23" s="810"/>
      <c r="CM23" s="808"/>
      <c r="CN23" s="809"/>
      <c r="CO23" s="809"/>
      <c r="CP23" s="809"/>
      <c r="CQ23" s="810"/>
      <c r="CR23" s="808"/>
      <c r="CS23" s="809"/>
      <c r="CT23" s="809"/>
      <c r="CU23" s="809"/>
      <c r="CV23" s="810"/>
      <c r="CW23" s="808"/>
      <c r="CX23" s="809"/>
      <c r="CY23" s="809"/>
      <c r="CZ23" s="809"/>
      <c r="DA23" s="810"/>
      <c r="DB23" s="808"/>
      <c r="DC23" s="809"/>
      <c r="DD23" s="809"/>
      <c r="DE23" s="809"/>
      <c r="DF23" s="810"/>
      <c r="DG23" s="808"/>
      <c r="DH23" s="809"/>
      <c r="DI23" s="809"/>
      <c r="DJ23" s="809"/>
      <c r="DK23" s="810"/>
      <c r="DL23" s="808"/>
      <c r="DM23" s="809"/>
      <c r="DN23" s="809"/>
      <c r="DO23" s="809"/>
      <c r="DP23" s="810"/>
      <c r="DQ23" s="808"/>
      <c r="DR23" s="809"/>
      <c r="DS23" s="809"/>
      <c r="DT23" s="809"/>
      <c r="DU23" s="810"/>
      <c r="DV23" s="805"/>
      <c r="DW23" s="806"/>
      <c r="DX23" s="806"/>
      <c r="DY23" s="806"/>
      <c r="DZ23" s="811"/>
      <c r="EA23" s="225"/>
    </row>
    <row r="24" spans="1:131" s="226" customFormat="1" ht="26.25" customHeight="1" x14ac:dyDescent="0.2">
      <c r="A24" s="840" t="s">
        <v>391</v>
      </c>
      <c r="B24" s="840"/>
      <c r="C24" s="840"/>
      <c r="D24" s="840"/>
      <c r="E24" s="840"/>
      <c r="F24" s="840"/>
      <c r="G24" s="840"/>
      <c r="H24" s="840"/>
      <c r="I24" s="840"/>
      <c r="J24" s="840"/>
      <c r="K24" s="840"/>
      <c r="L24" s="840"/>
      <c r="M24" s="840"/>
      <c r="N24" s="840"/>
      <c r="O24" s="840"/>
      <c r="P24" s="840"/>
      <c r="Q24" s="840"/>
      <c r="R24" s="840"/>
      <c r="S24" s="840"/>
      <c r="T24" s="840"/>
      <c r="U24" s="840"/>
      <c r="V24" s="840"/>
      <c r="W24" s="840"/>
      <c r="X24" s="840"/>
      <c r="Y24" s="840"/>
      <c r="Z24" s="840"/>
      <c r="AA24" s="840"/>
      <c r="AB24" s="840"/>
      <c r="AC24" s="840"/>
      <c r="AD24" s="840"/>
      <c r="AE24" s="840"/>
      <c r="AF24" s="840"/>
      <c r="AG24" s="840"/>
      <c r="AH24" s="840"/>
      <c r="AI24" s="840"/>
      <c r="AJ24" s="840"/>
      <c r="AK24" s="840"/>
      <c r="AL24" s="840"/>
      <c r="AM24" s="840"/>
      <c r="AN24" s="840"/>
      <c r="AO24" s="840"/>
      <c r="AP24" s="840"/>
      <c r="AQ24" s="840"/>
      <c r="AR24" s="840"/>
      <c r="AS24" s="840"/>
      <c r="AT24" s="840"/>
      <c r="AU24" s="840"/>
      <c r="AV24" s="840"/>
      <c r="AW24" s="840"/>
      <c r="AX24" s="840"/>
      <c r="AY24" s="840"/>
      <c r="AZ24" s="223"/>
      <c r="BA24" s="223"/>
      <c r="BB24" s="223"/>
      <c r="BC24" s="223"/>
      <c r="BD24" s="223"/>
      <c r="BE24" s="224"/>
      <c r="BF24" s="224"/>
      <c r="BG24" s="224"/>
      <c r="BH24" s="224"/>
      <c r="BI24" s="224"/>
      <c r="BJ24" s="224"/>
      <c r="BK24" s="224"/>
      <c r="BL24" s="224"/>
      <c r="BM24" s="224"/>
      <c r="BN24" s="224"/>
      <c r="BO24" s="224"/>
      <c r="BP24" s="224"/>
      <c r="BQ24" s="229">
        <v>18</v>
      </c>
      <c r="BR24" s="230"/>
      <c r="BS24" s="805"/>
      <c r="BT24" s="806"/>
      <c r="BU24" s="806"/>
      <c r="BV24" s="806"/>
      <c r="BW24" s="806"/>
      <c r="BX24" s="806"/>
      <c r="BY24" s="806"/>
      <c r="BZ24" s="806"/>
      <c r="CA24" s="806"/>
      <c r="CB24" s="806"/>
      <c r="CC24" s="806"/>
      <c r="CD24" s="806"/>
      <c r="CE24" s="806"/>
      <c r="CF24" s="806"/>
      <c r="CG24" s="807"/>
      <c r="CH24" s="808"/>
      <c r="CI24" s="809"/>
      <c r="CJ24" s="809"/>
      <c r="CK24" s="809"/>
      <c r="CL24" s="810"/>
      <c r="CM24" s="808"/>
      <c r="CN24" s="809"/>
      <c r="CO24" s="809"/>
      <c r="CP24" s="809"/>
      <c r="CQ24" s="810"/>
      <c r="CR24" s="808"/>
      <c r="CS24" s="809"/>
      <c r="CT24" s="809"/>
      <c r="CU24" s="809"/>
      <c r="CV24" s="810"/>
      <c r="CW24" s="808"/>
      <c r="CX24" s="809"/>
      <c r="CY24" s="809"/>
      <c r="CZ24" s="809"/>
      <c r="DA24" s="810"/>
      <c r="DB24" s="808"/>
      <c r="DC24" s="809"/>
      <c r="DD24" s="809"/>
      <c r="DE24" s="809"/>
      <c r="DF24" s="810"/>
      <c r="DG24" s="808"/>
      <c r="DH24" s="809"/>
      <c r="DI24" s="809"/>
      <c r="DJ24" s="809"/>
      <c r="DK24" s="810"/>
      <c r="DL24" s="808"/>
      <c r="DM24" s="809"/>
      <c r="DN24" s="809"/>
      <c r="DO24" s="809"/>
      <c r="DP24" s="810"/>
      <c r="DQ24" s="808"/>
      <c r="DR24" s="809"/>
      <c r="DS24" s="809"/>
      <c r="DT24" s="809"/>
      <c r="DU24" s="810"/>
      <c r="DV24" s="805"/>
      <c r="DW24" s="806"/>
      <c r="DX24" s="806"/>
      <c r="DY24" s="806"/>
      <c r="DZ24" s="811"/>
      <c r="EA24" s="225"/>
    </row>
    <row r="25" spans="1:131" ht="26.25" customHeight="1" thickBot="1" x14ac:dyDescent="0.25">
      <c r="A25" s="757" t="s">
        <v>392</v>
      </c>
      <c r="B25" s="757"/>
      <c r="C25" s="757"/>
      <c r="D25" s="757"/>
      <c r="E25" s="757"/>
      <c r="F25" s="757"/>
      <c r="G25" s="757"/>
      <c r="H25" s="757"/>
      <c r="I25" s="757"/>
      <c r="J25" s="757"/>
      <c r="K25" s="757"/>
      <c r="L25" s="757"/>
      <c r="M25" s="757"/>
      <c r="N25" s="757"/>
      <c r="O25" s="757"/>
      <c r="P25" s="757"/>
      <c r="Q25" s="757"/>
      <c r="R25" s="757"/>
      <c r="S25" s="757"/>
      <c r="T25" s="757"/>
      <c r="U25" s="757"/>
      <c r="V25" s="757"/>
      <c r="W25" s="757"/>
      <c r="X25" s="757"/>
      <c r="Y25" s="757"/>
      <c r="Z25" s="757"/>
      <c r="AA25" s="757"/>
      <c r="AB25" s="757"/>
      <c r="AC25" s="757"/>
      <c r="AD25" s="757"/>
      <c r="AE25" s="757"/>
      <c r="AF25" s="757"/>
      <c r="AG25" s="757"/>
      <c r="AH25" s="757"/>
      <c r="AI25" s="757"/>
      <c r="AJ25" s="757"/>
      <c r="AK25" s="757"/>
      <c r="AL25" s="757"/>
      <c r="AM25" s="757"/>
      <c r="AN25" s="757"/>
      <c r="AO25" s="757"/>
      <c r="AP25" s="757"/>
      <c r="AQ25" s="757"/>
      <c r="AR25" s="757"/>
      <c r="AS25" s="757"/>
      <c r="AT25" s="757"/>
      <c r="AU25" s="757"/>
      <c r="AV25" s="757"/>
      <c r="AW25" s="757"/>
      <c r="AX25" s="757"/>
      <c r="AY25" s="757"/>
      <c r="AZ25" s="757"/>
      <c r="BA25" s="757"/>
      <c r="BB25" s="757"/>
      <c r="BC25" s="757"/>
      <c r="BD25" s="757"/>
      <c r="BE25" s="757"/>
      <c r="BF25" s="757"/>
      <c r="BG25" s="757"/>
      <c r="BH25" s="757"/>
      <c r="BI25" s="757"/>
      <c r="BJ25" s="223"/>
      <c r="BK25" s="223"/>
      <c r="BL25" s="223"/>
      <c r="BM25" s="223"/>
      <c r="BN25" s="223"/>
      <c r="BO25" s="232"/>
      <c r="BP25" s="232"/>
      <c r="BQ25" s="229">
        <v>19</v>
      </c>
      <c r="BR25" s="230"/>
      <c r="BS25" s="805"/>
      <c r="BT25" s="806"/>
      <c r="BU25" s="806"/>
      <c r="BV25" s="806"/>
      <c r="BW25" s="806"/>
      <c r="BX25" s="806"/>
      <c r="BY25" s="806"/>
      <c r="BZ25" s="806"/>
      <c r="CA25" s="806"/>
      <c r="CB25" s="806"/>
      <c r="CC25" s="806"/>
      <c r="CD25" s="806"/>
      <c r="CE25" s="806"/>
      <c r="CF25" s="806"/>
      <c r="CG25" s="807"/>
      <c r="CH25" s="808"/>
      <c r="CI25" s="809"/>
      <c r="CJ25" s="809"/>
      <c r="CK25" s="809"/>
      <c r="CL25" s="810"/>
      <c r="CM25" s="808"/>
      <c r="CN25" s="809"/>
      <c r="CO25" s="809"/>
      <c r="CP25" s="809"/>
      <c r="CQ25" s="810"/>
      <c r="CR25" s="808"/>
      <c r="CS25" s="809"/>
      <c r="CT25" s="809"/>
      <c r="CU25" s="809"/>
      <c r="CV25" s="810"/>
      <c r="CW25" s="808"/>
      <c r="CX25" s="809"/>
      <c r="CY25" s="809"/>
      <c r="CZ25" s="809"/>
      <c r="DA25" s="810"/>
      <c r="DB25" s="808"/>
      <c r="DC25" s="809"/>
      <c r="DD25" s="809"/>
      <c r="DE25" s="809"/>
      <c r="DF25" s="810"/>
      <c r="DG25" s="808"/>
      <c r="DH25" s="809"/>
      <c r="DI25" s="809"/>
      <c r="DJ25" s="809"/>
      <c r="DK25" s="810"/>
      <c r="DL25" s="808"/>
      <c r="DM25" s="809"/>
      <c r="DN25" s="809"/>
      <c r="DO25" s="809"/>
      <c r="DP25" s="810"/>
      <c r="DQ25" s="808"/>
      <c r="DR25" s="809"/>
      <c r="DS25" s="809"/>
      <c r="DT25" s="809"/>
      <c r="DU25" s="810"/>
      <c r="DV25" s="805"/>
      <c r="DW25" s="806"/>
      <c r="DX25" s="806"/>
      <c r="DY25" s="806"/>
      <c r="DZ25" s="811"/>
      <c r="EA25" s="221"/>
    </row>
    <row r="26" spans="1:131" ht="26.25" customHeight="1" x14ac:dyDescent="0.2">
      <c r="A26" s="759" t="s">
        <v>368</v>
      </c>
      <c r="B26" s="760"/>
      <c r="C26" s="760"/>
      <c r="D26" s="760"/>
      <c r="E26" s="760"/>
      <c r="F26" s="760"/>
      <c r="G26" s="760"/>
      <c r="H26" s="760"/>
      <c r="I26" s="760"/>
      <c r="J26" s="760"/>
      <c r="K26" s="760"/>
      <c r="L26" s="760"/>
      <c r="M26" s="760"/>
      <c r="N26" s="760"/>
      <c r="O26" s="760"/>
      <c r="P26" s="761"/>
      <c r="Q26" s="765" t="s">
        <v>393</v>
      </c>
      <c r="R26" s="766"/>
      <c r="S26" s="766"/>
      <c r="T26" s="766"/>
      <c r="U26" s="767"/>
      <c r="V26" s="765" t="s">
        <v>394</v>
      </c>
      <c r="W26" s="766"/>
      <c r="X26" s="766"/>
      <c r="Y26" s="766"/>
      <c r="Z26" s="767"/>
      <c r="AA26" s="765" t="s">
        <v>395</v>
      </c>
      <c r="AB26" s="766"/>
      <c r="AC26" s="766"/>
      <c r="AD26" s="766"/>
      <c r="AE26" s="766"/>
      <c r="AF26" s="846" t="s">
        <v>396</v>
      </c>
      <c r="AG26" s="847"/>
      <c r="AH26" s="847"/>
      <c r="AI26" s="847"/>
      <c r="AJ26" s="848"/>
      <c r="AK26" s="766" t="s">
        <v>397</v>
      </c>
      <c r="AL26" s="766"/>
      <c r="AM26" s="766"/>
      <c r="AN26" s="766"/>
      <c r="AO26" s="767"/>
      <c r="AP26" s="765" t="s">
        <v>398</v>
      </c>
      <c r="AQ26" s="766"/>
      <c r="AR26" s="766"/>
      <c r="AS26" s="766"/>
      <c r="AT26" s="767"/>
      <c r="AU26" s="765" t="s">
        <v>399</v>
      </c>
      <c r="AV26" s="766"/>
      <c r="AW26" s="766"/>
      <c r="AX26" s="766"/>
      <c r="AY26" s="767"/>
      <c r="AZ26" s="765" t="s">
        <v>400</v>
      </c>
      <c r="BA26" s="766"/>
      <c r="BB26" s="766"/>
      <c r="BC26" s="766"/>
      <c r="BD26" s="767"/>
      <c r="BE26" s="765" t="s">
        <v>375</v>
      </c>
      <c r="BF26" s="766"/>
      <c r="BG26" s="766"/>
      <c r="BH26" s="766"/>
      <c r="BI26" s="772"/>
      <c r="BJ26" s="223"/>
      <c r="BK26" s="223"/>
      <c r="BL26" s="223"/>
      <c r="BM26" s="223"/>
      <c r="BN26" s="223"/>
      <c r="BO26" s="232"/>
      <c r="BP26" s="232"/>
      <c r="BQ26" s="229">
        <v>20</v>
      </c>
      <c r="BR26" s="230"/>
      <c r="BS26" s="805"/>
      <c r="BT26" s="806"/>
      <c r="BU26" s="806"/>
      <c r="BV26" s="806"/>
      <c r="BW26" s="806"/>
      <c r="BX26" s="806"/>
      <c r="BY26" s="806"/>
      <c r="BZ26" s="806"/>
      <c r="CA26" s="806"/>
      <c r="CB26" s="806"/>
      <c r="CC26" s="806"/>
      <c r="CD26" s="806"/>
      <c r="CE26" s="806"/>
      <c r="CF26" s="806"/>
      <c r="CG26" s="807"/>
      <c r="CH26" s="808"/>
      <c r="CI26" s="809"/>
      <c r="CJ26" s="809"/>
      <c r="CK26" s="809"/>
      <c r="CL26" s="810"/>
      <c r="CM26" s="808"/>
      <c r="CN26" s="809"/>
      <c r="CO26" s="809"/>
      <c r="CP26" s="809"/>
      <c r="CQ26" s="810"/>
      <c r="CR26" s="808"/>
      <c r="CS26" s="809"/>
      <c r="CT26" s="809"/>
      <c r="CU26" s="809"/>
      <c r="CV26" s="810"/>
      <c r="CW26" s="808"/>
      <c r="CX26" s="809"/>
      <c r="CY26" s="809"/>
      <c r="CZ26" s="809"/>
      <c r="DA26" s="810"/>
      <c r="DB26" s="808"/>
      <c r="DC26" s="809"/>
      <c r="DD26" s="809"/>
      <c r="DE26" s="809"/>
      <c r="DF26" s="810"/>
      <c r="DG26" s="808"/>
      <c r="DH26" s="809"/>
      <c r="DI26" s="809"/>
      <c r="DJ26" s="809"/>
      <c r="DK26" s="810"/>
      <c r="DL26" s="808"/>
      <c r="DM26" s="809"/>
      <c r="DN26" s="809"/>
      <c r="DO26" s="809"/>
      <c r="DP26" s="810"/>
      <c r="DQ26" s="808"/>
      <c r="DR26" s="809"/>
      <c r="DS26" s="809"/>
      <c r="DT26" s="809"/>
      <c r="DU26" s="810"/>
      <c r="DV26" s="805"/>
      <c r="DW26" s="806"/>
      <c r="DX26" s="806"/>
      <c r="DY26" s="806"/>
      <c r="DZ26" s="811"/>
      <c r="EA26" s="221"/>
    </row>
    <row r="27" spans="1:131" ht="26.25" customHeight="1" thickBot="1" x14ac:dyDescent="0.25">
      <c r="A27" s="762"/>
      <c r="B27" s="763"/>
      <c r="C27" s="763"/>
      <c r="D27" s="763"/>
      <c r="E27" s="763"/>
      <c r="F27" s="763"/>
      <c r="G27" s="763"/>
      <c r="H27" s="763"/>
      <c r="I27" s="763"/>
      <c r="J27" s="763"/>
      <c r="K27" s="763"/>
      <c r="L27" s="763"/>
      <c r="M27" s="763"/>
      <c r="N27" s="763"/>
      <c r="O27" s="763"/>
      <c r="P27" s="764"/>
      <c r="Q27" s="768"/>
      <c r="R27" s="769"/>
      <c r="S27" s="769"/>
      <c r="T27" s="769"/>
      <c r="U27" s="770"/>
      <c r="V27" s="768"/>
      <c r="W27" s="769"/>
      <c r="X27" s="769"/>
      <c r="Y27" s="769"/>
      <c r="Z27" s="770"/>
      <c r="AA27" s="768"/>
      <c r="AB27" s="769"/>
      <c r="AC27" s="769"/>
      <c r="AD27" s="769"/>
      <c r="AE27" s="769"/>
      <c r="AF27" s="849"/>
      <c r="AG27" s="850"/>
      <c r="AH27" s="850"/>
      <c r="AI27" s="850"/>
      <c r="AJ27" s="851"/>
      <c r="AK27" s="769"/>
      <c r="AL27" s="769"/>
      <c r="AM27" s="769"/>
      <c r="AN27" s="769"/>
      <c r="AO27" s="770"/>
      <c r="AP27" s="768"/>
      <c r="AQ27" s="769"/>
      <c r="AR27" s="769"/>
      <c r="AS27" s="769"/>
      <c r="AT27" s="770"/>
      <c r="AU27" s="768"/>
      <c r="AV27" s="769"/>
      <c r="AW27" s="769"/>
      <c r="AX27" s="769"/>
      <c r="AY27" s="770"/>
      <c r="AZ27" s="768"/>
      <c r="BA27" s="769"/>
      <c r="BB27" s="769"/>
      <c r="BC27" s="769"/>
      <c r="BD27" s="770"/>
      <c r="BE27" s="768"/>
      <c r="BF27" s="769"/>
      <c r="BG27" s="769"/>
      <c r="BH27" s="769"/>
      <c r="BI27" s="774"/>
      <c r="BJ27" s="223"/>
      <c r="BK27" s="223"/>
      <c r="BL27" s="223"/>
      <c r="BM27" s="223"/>
      <c r="BN27" s="223"/>
      <c r="BO27" s="232"/>
      <c r="BP27" s="232"/>
      <c r="BQ27" s="229">
        <v>21</v>
      </c>
      <c r="BR27" s="230"/>
      <c r="BS27" s="805"/>
      <c r="BT27" s="806"/>
      <c r="BU27" s="806"/>
      <c r="BV27" s="806"/>
      <c r="BW27" s="806"/>
      <c r="BX27" s="806"/>
      <c r="BY27" s="806"/>
      <c r="BZ27" s="806"/>
      <c r="CA27" s="806"/>
      <c r="CB27" s="806"/>
      <c r="CC27" s="806"/>
      <c r="CD27" s="806"/>
      <c r="CE27" s="806"/>
      <c r="CF27" s="806"/>
      <c r="CG27" s="807"/>
      <c r="CH27" s="808"/>
      <c r="CI27" s="809"/>
      <c r="CJ27" s="809"/>
      <c r="CK27" s="809"/>
      <c r="CL27" s="810"/>
      <c r="CM27" s="808"/>
      <c r="CN27" s="809"/>
      <c r="CO27" s="809"/>
      <c r="CP27" s="809"/>
      <c r="CQ27" s="810"/>
      <c r="CR27" s="808"/>
      <c r="CS27" s="809"/>
      <c r="CT27" s="809"/>
      <c r="CU27" s="809"/>
      <c r="CV27" s="810"/>
      <c r="CW27" s="808"/>
      <c r="CX27" s="809"/>
      <c r="CY27" s="809"/>
      <c r="CZ27" s="809"/>
      <c r="DA27" s="810"/>
      <c r="DB27" s="808"/>
      <c r="DC27" s="809"/>
      <c r="DD27" s="809"/>
      <c r="DE27" s="809"/>
      <c r="DF27" s="810"/>
      <c r="DG27" s="808"/>
      <c r="DH27" s="809"/>
      <c r="DI27" s="809"/>
      <c r="DJ27" s="809"/>
      <c r="DK27" s="810"/>
      <c r="DL27" s="808"/>
      <c r="DM27" s="809"/>
      <c r="DN27" s="809"/>
      <c r="DO27" s="809"/>
      <c r="DP27" s="810"/>
      <c r="DQ27" s="808"/>
      <c r="DR27" s="809"/>
      <c r="DS27" s="809"/>
      <c r="DT27" s="809"/>
      <c r="DU27" s="810"/>
      <c r="DV27" s="805"/>
      <c r="DW27" s="806"/>
      <c r="DX27" s="806"/>
      <c r="DY27" s="806"/>
      <c r="DZ27" s="811"/>
      <c r="EA27" s="221"/>
    </row>
    <row r="28" spans="1:131" ht="26.25" customHeight="1" thickTop="1" x14ac:dyDescent="0.2">
      <c r="A28" s="233">
        <v>1</v>
      </c>
      <c r="B28" s="781" t="s">
        <v>401</v>
      </c>
      <c r="C28" s="782"/>
      <c r="D28" s="782"/>
      <c r="E28" s="782"/>
      <c r="F28" s="782"/>
      <c r="G28" s="782"/>
      <c r="H28" s="782"/>
      <c r="I28" s="782"/>
      <c r="J28" s="782"/>
      <c r="K28" s="782"/>
      <c r="L28" s="782"/>
      <c r="M28" s="782"/>
      <c r="N28" s="782"/>
      <c r="O28" s="782"/>
      <c r="P28" s="783"/>
      <c r="Q28" s="854">
        <v>423</v>
      </c>
      <c r="R28" s="855"/>
      <c r="S28" s="855"/>
      <c r="T28" s="855"/>
      <c r="U28" s="855"/>
      <c r="V28" s="855">
        <v>414</v>
      </c>
      <c r="W28" s="855"/>
      <c r="X28" s="855"/>
      <c r="Y28" s="855"/>
      <c r="Z28" s="855"/>
      <c r="AA28" s="855">
        <v>9</v>
      </c>
      <c r="AB28" s="855"/>
      <c r="AC28" s="855"/>
      <c r="AD28" s="855"/>
      <c r="AE28" s="856"/>
      <c r="AF28" s="857">
        <v>9</v>
      </c>
      <c r="AG28" s="855"/>
      <c r="AH28" s="855"/>
      <c r="AI28" s="855"/>
      <c r="AJ28" s="858"/>
      <c r="AK28" s="859">
        <v>41</v>
      </c>
      <c r="AL28" s="860"/>
      <c r="AM28" s="860"/>
      <c r="AN28" s="860"/>
      <c r="AO28" s="860"/>
      <c r="AP28" s="860"/>
      <c r="AQ28" s="860"/>
      <c r="AR28" s="860"/>
      <c r="AS28" s="860"/>
      <c r="AT28" s="860"/>
      <c r="AU28" s="860">
        <v>41</v>
      </c>
      <c r="AV28" s="860"/>
      <c r="AW28" s="860"/>
      <c r="AX28" s="860"/>
      <c r="AY28" s="860"/>
      <c r="AZ28" s="861"/>
      <c r="BA28" s="861"/>
      <c r="BB28" s="861"/>
      <c r="BC28" s="861"/>
      <c r="BD28" s="861"/>
      <c r="BE28" s="852"/>
      <c r="BF28" s="852"/>
      <c r="BG28" s="852"/>
      <c r="BH28" s="852"/>
      <c r="BI28" s="853"/>
      <c r="BJ28" s="223"/>
      <c r="BK28" s="223"/>
      <c r="BL28" s="223"/>
      <c r="BM28" s="223"/>
      <c r="BN28" s="223"/>
      <c r="BO28" s="232"/>
      <c r="BP28" s="232"/>
      <c r="BQ28" s="229">
        <v>22</v>
      </c>
      <c r="BR28" s="230"/>
      <c r="BS28" s="805"/>
      <c r="BT28" s="806"/>
      <c r="BU28" s="806"/>
      <c r="BV28" s="806"/>
      <c r="BW28" s="806"/>
      <c r="BX28" s="806"/>
      <c r="BY28" s="806"/>
      <c r="BZ28" s="806"/>
      <c r="CA28" s="806"/>
      <c r="CB28" s="806"/>
      <c r="CC28" s="806"/>
      <c r="CD28" s="806"/>
      <c r="CE28" s="806"/>
      <c r="CF28" s="806"/>
      <c r="CG28" s="807"/>
      <c r="CH28" s="808"/>
      <c r="CI28" s="809"/>
      <c r="CJ28" s="809"/>
      <c r="CK28" s="809"/>
      <c r="CL28" s="810"/>
      <c r="CM28" s="808"/>
      <c r="CN28" s="809"/>
      <c r="CO28" s="809"/>
      <c r="CP28" s="809"/>
      <c r="CQ28" s="810"/>
      <c r="CR28" s="808"/>
      <c r="CS28" s="809"/>
      <c r="CT28" s="809"/>
      <c r="CU28" s="809"/>
      <c r="CV28" s="810"/>
      <c r="CW28" s="808"/>
      <c r="CX28" s="809"/>
      <c r="CY28" s="809"/>
      <c r="CZ28" s="809"/>
      <c r="DA28" s="810"/>
      <c r="DB28" s="808"/>
      <c r="DC28" s="809"/>
      <c r="DD28" s="809"/>
      <c r="DE28" s="809"/>
      <c r="DF28" s="810"/>
      <c r="DG28" s="808"/>
      <c r="DH28" s="809"/>
      <c r="DI28" s="809"/>
      <c r="DJ28" s="809"/>
      <c r="DK28" s="810"/>
      <c r="DL28" s="808"/>
      <c r="DM28" s="809"/>
      <c r="DN28" s="809"/>
      <c r="DO28" s="809"/>
      <c r="DP28" s="810"/>
      <c r="DQ28" s="808"/>
      <c r="DR28" s="809"/>
      <c r="DS28" s="809"/>
      <c r="DT28" s="809"/>
      <c r="DU28" s="810"/>
      <c r="DV28" s="805"/>
      <c r="DW28" s="806"/>
      <c r="DX28" s="806"/>
      <c r="DY28" s="806"/>
      <c r="DZ28" s="811"/>
      <c r="EA28" s="221"/>
    </row>
    <row r="29" spans="1:131" ht="26.25" customHeight="1" x14ac:dyDescent="0.2">
      <c r="A29" s="233">
        <v>2</v>
      </c>
      <c r="B29" s="812" t="s">
        <v>402</v>
      </c>
      <c r="C29" s="813"/>
      <c r="D29" s="813"/>
      <c r="E29" s="813"/>
      <c r="F29" s="813"/>
      <c r="G29" s="813"/>
      <c r="H29" s="813"/>
      <c r="I29" s="813"/>
      <c r="J29" s="813"/>
      <c r="K29" s="813"/>
      <c r="L29" s="813"/>
      <c r="M29" s="813"/>
      <c r="N29" s="813"/>
      <c r="O29" s="813"/>
      <c r="P29" s="814"/>
      <c r="Q29" s="815">
        <v>561</v>
      </c>
      <c r="R29" s="816"/>
      <c r="S29" s="816"/>
      <c r="T29" s="816"/>
      <c r="U29" s="816"/>
      <c r="V29" s="816">
        <v>534</v>
      </c>
      <c r="W29" s="816"/>
      <c r="X29" s="816"/>
      <c r="Y29" s="816"/>
      <c r="Z29" s="816"/>
      <c r="AA29" s="816">
        <v>27</v>
      </c>
      <c r="AB29" s="816"/>
      <c r="AC29" s="816"/>
      <c r="AD29" s="816"/>
      <c r="AE29" s="817"/>
      <c r="AF29" s="818">
        <v>27</v>
      </c>
      <c r="AG29" s="819"/>
      <c r="AH29" s="819"/>
      <c r="AI29" s="819"/>
      <c r="AJ29" s="820"/>
      <c r="AK29" s="866">
        <v>110</v>
      </c>
      <c r="AL29" s="862"/>
      <c r="AM29" s="862"/>
      <c r="AN29" s="862"/>
      <c r="AO29" s="862"/>
      <c r="AP29" s="862"/>
      <c r="AQ29" s="862"/>
      <c r="AR29" s="862"/>
      <c r="AS29" s="862"/>
      <c r="AT29" s="862"/>
      <c r="AU29" s="862">
        <v>110</v>
      </c>
      <c r="AV29" s="862"/>
      <c r="AW29" s="862"/>
      <c r="AX29" s="862"/>
      <c r="AY29" s="862"/>
      <c r="AZ29" s="863"/>
      <c r="BA29" s="863"/>
      <c r="BB29" s="863"/>
      <c r="BC29" s="863"/>
      <c r="BD29" s="863"/>
      <c r="BE29" s="864"/>
      <c r="BF29" s="864"/>
      <c r="BG29" s="864"/>
      <c r="BH29" s="864"/>
      <c r="BI29" s="865"/>
      <c r="BJ29" s="223"/>
      <c r="BK29" s="223"/>
      <c r="BL29" s="223"/>
      <c r="BM29" s="223"/>
      <c r="BN29" s="223"/>
      <c r="BO29" s="232"/>
      <c r="BP29" s="232"/>
      <c r="BQ29" s="229">
        <v>23</v>
      </c>
      <c r="BR29" s="230"/>
      <c r="BS29" s="805"/>
      <c r="BT29" s="806"/>
      <c r="BU29" s="806"/>
      <c r="BV29" s="806"/>
      <c r="BW29" s="806"/>
      <c r="BX29" s="806"/>
      <c r="BY29" s="806"/>
      <c r="BZ29" s="806"/>
      <c r="CA29" s="806"/>
      <c r="CB29" s="806"/>
      <c r="CC29" s="806"/>
      <c r="CD29" s="806"/>
      <c r="CE29" s="806"/>
      <c r="CF29" s="806"/>
      <c r="CG29" s="807"/>
      <c r="CH29" s="808"/>
      <c r="CI29" s="809"/>
      <c r="CJ29" s="809"/>
      <c r="CK29" s="809"/>
      <c r="CL29" s="810"/>
      <c r="CM29" s="808"/>
      <c r="CN29" s="809"/>
      <c r="CO29" s="809"/>
      <c r="CP29" s="809"/>
      <c r="CQ29" s="810"/>
      <c r="CR29" s="808"/>
      <c r="CS29" s="809"/>
      <c r="CT29" s="809"/>
      <c r="CU29" s="809"/>
      <c r="CV29" s="810"/>
      <c r="CW29" s="808"/>
      <c r="CX29" s="809"/>
      <c r="CY29" s="809"/>
      <c r="CZ29" s="809"/>
      <c r="DA29" s="810"/>
      <c r="DB29" s="808"/>
      <c r="DC29" s="809"/>
      <c r="DD29" s="809"/>
      <c r="DE29" s="809"/>
      <c r="DF29" s="810"/>
      <c r="DG29" s="808"/>
      <c r="DH29" s="809"/>
      <c r="DI29" s="809"/>
      <c r="DJ29" s="809"/>
      <c r="DK29" s="810"/>
      <c r="DL29" s="808"/>
      <c r="DM29" s="809"/>
      <c r="DN29" s="809"/>
      <c r="DO29" s="809"/>
      <c r="DP29" s="810"/>
      <c r="DQ29" s="808"/>
      <c r="DR29" s="809"/>
      <c r="DS29" s="809"/>
      <c r="DT29" s="809"/>
      <c r="DU29" s="810"/>
      <c r="DV29" s="805"/>
      <c r="DW29" s="806"/>
      <c r="DX29" s="806"/>
      <c r="DY29" s="806"/>
      <c r="DZ29" s="811"/>
      <c r="EA29" s="221"/>
    </row>
    <row r="30" spans="1:131" ht="26.25" customHeight="1" x14ac:dyDescent="0.2">
      <c r="A30" s="233">
        <v>3</v>
      </c>
      <c r="B30" s="812" t="s">
        <v>403</v>
      </c>
      <c r="C30" s="813"/>
      <c r="D30" s="813"/>
      <c r="E30" s="813"/>
      <c r="F30" s="813"/>
      <c r="G30" s="813"/>
      <c r="H30" s="813"/>
      <c r="I30" s="813"/>
      <c r="J30" s="813"/>
      <c r="K30" s="813"/>
      <c r="L30" s="813"/>
      <c r="M30" s="813"/>
      <c r="N30" s="813"/>
      <c r="O30" s="813"/>
      <c r="P30" s="814"/>
      <c r="Q30" s="815">
        <v>43</v>
      </c>
      <c r="R30" s="816"/>
      <c r="S30" s="816"/>
      <c r="T30" s="816"/>
      <c r="U30" s="816"/>
      <c r="V30" s="816">
        <v>43</v>
      </c>
      <c r="W30" s="816"/>
      <c r="X30" s="816"/>
      <c r="Y30" s="816"/>
      <c r="Z30" s="816"/>
      <c r="AA30" s="816">
        <v>0</v>
      </c>
      <c r="AB30" s="816"/>
      <c r="AC30" s="816"/>
      <c r="AD30" s="816"/>
      <c r="AE30" s="817"/>
      <c r="AF30" s="818" t="s">
        <v>404</v>
      </c>
      <c r="AG30" s="819"/>
      <c r="AH30" s="819"/>
      <c r="AI30" s="819"/>
      <c r="AJ30" s="820"/>
      <c r="AK30" s="866">
        <v>17</v>
      </c>
      <c r="AL30" s="862"/>
      <c r="AM30" s="862"/>
      <c r="AN30" s="862"/>
      <c r="AO30" s="862"/>
      <c r="AP30" s="862"/>
      <c r="AQ30" s="862"/>
      <c r="AR30" s="862"/>
      <c r="AS30" s="862"/>
      <c r="AT30" s="862"/>
      <c r="AU30" s="862">
        <v>17</v>
      </c>
      <c r="AV30" s="862"/>
      <c r="AW30" s="862"/>
      <c r="AX30" s="862"/>
      <c r="AY30" s="862"/>
      <c r="AZ30" s="863"/>
      <c r="BA30" s="863"/>
      <c r="BB30" s="863"/>
      <c r="BC30" s="863"/>
      <c r="BD30" s="863"/>
      <c r="BE30" s="864"/>
      <c r="BF30" s="864"/>
      <c r="BG30" s="864"/>
      <c r="BH30" s="864"/>
      <c r="BI30" s="865"/>
      <c r="BJ30" s="223"/>
      <c r="BK30" s="223"/>
      <c r="BL30" s="223"/>
      <c r="BM30" s="223"/>
      <c r="BN30" s="223"/>
      <c r="BO30" s="232"/>
      <c r="BP30" s="232"/>
      <c r="BQ30" s="229">
        <v>24</v>
      </c>
      <c r="BR30" s="230"/>
      <c r="BS30" s="805"/>
      <c r="BT30" s="806"/>
      <c r="BU30" s="806"/>
      <c r="BV30" s="806"/>
      <c r="BW30" s="806"/>
      <c r="BX30" s="806"/>
      <c r="BY30" s="806"/>
      <c r="BZ30" s="806"/>
      <c r="CA30" s="806"/>
      <c r="CB30" s="806"/>
      <c r="CC30" s="806"/>
      <c r="CD30" s="806"/>
      <c r="CE30" s="806"/>
      <c r="CF30" s="806"/>
      <c r="CG30" s="807"/>
      <c r="CH30" s="808"/>
      <c r="CI30" s="809"/>
      <c r="CJ30" s="809"/>
      <c r="CK30" s="809"/>
      <c r="CL30" s="810"/>
      <c r="CM30" s="808"/>
      <c r="CN30" s="809"/>
      <c r="CO30" s="809"/>
      <c r="CP30" s="809"/>
      <c r="CQ30" s="810"/>
      <c r="CR30" s="808"/>
      <c r="CS30" s="809"/>
      <c r="CT30" s="809"/>
      <c r="CU30" s="809"/>
      <c r="CV30" s="810"/>
      <c r="CW30" s="808"/>
      <c r="CX30" s="809"/>
      <c r="CY30" s="809"/>
      <c r="CZ30" s="809"/>
      <c r="DA30" s="810"/>
      <c r="DB30" s="808"/>
      <c r="DC30" s="809"/>
      <c r="DD30" s="809"/>
      <c r="DE30" s="809"/>
      <c r="DF30" s="810"/>
      <c r="DG30" s="808"/>
      <c r="DH30" s="809"/>
      <c r="DI30" s="809"/>
      <c r="DJ30" s="809"/>
      <c r="DK30" s="810"/>
      <c r="DL30" s="808"/>
      <c r="DM30" s="809"/>
      <c r="DN30" s="809"/>
      <c r="DO30" s="809"/>
      <c r="DP30" s="810"/>
      <c r="DQ30" s="808"/>
      <c r="DR30" s="809"/>
      <c r="DS30" s="809"/>
      <c r="DT30" s="809"/>
      <c r="DU30" s="810"/>
      <c r="DV30" s="805"/>
      <c r="DW30" s="806"/>
      <c r="DX30" s="806"/>
      <c r="DY30" s="806"/>
      <c r="DZ30" s="811"/>
      <c r="EA30" s="221"/>
    </row>
    <row r="31" spans="1:131" ht="26.25" customHeight="1" x14ac:dyDescent="0.2">
      <c r="A31" s="233">
        <v>4</v>
      </c>
      <c r="B31" s="812" t="s">
        <v>405</v>
      </c>
      <c r="C31" s="813"/>
      <c r="D31" s="813"/>
      <c r="E31" s="813"/>
      <c r="F31" s="813"/>
      <c r="G31" s="813"/>
      <c r="H31" s="813"/>
      <c r="I31" s="813"/>
      <c r="J31" s="813"/>
      <c r="K31" s="813"/>
      <c r="L31" s="813"/>
      <c r="M31" s="813"/>
      <c r="N31" s="813"/>
      <c r="O31" s="813"/>
      <c r="P31" s="814"/>
      <c r="Q31" s="815">
        <v>181</v>
      </c>
      <c r="R31" s="816"/>
      <c r="S31" s="816"/>
      <c r="T31" s="816"/>
      <c r="U31" s="816"/>
      <c r="V31" s="816">
        <v>155</v>
      </c>
      <c r="W31" s="816"/>
      <c r="X31" s="816"/>
      <c r="Y31" s="816"/>
      <c r="Z31" s="816"/>
      <c r="AA31" s="816">
        <v>26</v>
      </c>
      <c r="AB31" s="816"/>
      <c r="AC31" s="816"/>
      <c r="AD31" s="816"/>
      <c r="AE31" s="817"/>
      <c r="AF31" s="818">
        <v>26</v>
      </c>
      <c r="AG31" s="819"/>
      <c r="AH31" s="819"/>
      <c r="AI31" s="819"/>
      <c r="AJ31" s="820"/>
      <c r="AK31" s="866">
        <v>5</v>
      </c>
      <c r="AL31" s="862"/>
      <c r="AM31" s="862"/>
      <c r="AN31" s="862"/>
      <c r="AO31" s="862"/>
      <c r="AP31" s="862">
        <v>12</v>
      </c>
      <c r="AQ31" s="862"/>
      <c r="AR31" s="862"/>
      <c r="AS31" s="862"/>
      <c r="AT31" s="862"/>
      <c r="AU31" s="862">
        <v>5</v>
      </c>
      <c r="AV31" s="862"/>
      <c r="AW31" s="862"/>
      <c r="AX31" s="862"/>
      <c r="AY31" s="862"/>
      <c r="AZ31" s="863"/>
      <c r="BA31" s="863"/>
      <c r="BB31" s="863"/>
      <c r="BC31" s="863"/>
      <c r="BD31" s="863"/>
      <c r="BE31" s="864" t="s">
        <v>406</v>
      </c>
      <c r="BF31" s="864"/>
      <c r="BG31" s="864"/>
      <c r="BH31" s="864"/>
      <c r="BI31" s="865"/>
      <c r="BJ31" s="223"/>
      <c r="BK31" s="223"/>
      <c r="BL31" s="223"/>
      <c r="BM31" s="223"/>
      <c r="BN31" s="223"/>
      <c r="BO31" s="232"/>
      <c r="BP31" s="232"/>
      <c r="BQ31" s="229">
        <v>25</v>
      </c>
      <c r="BR31" s="230"/>
      <c r="BS31" s="805"/>
      <c r="BT31" s="806"/>
      <c r="BU31" s="806"/>
      <c r="BV31" s="806"/>
      <c r="BW31" s="806"/>
      <c r="BX31" s="806"/>
      <c r="BY31" s="806"/>
      <c r="BZ31" s="806"/>
      <c r="CA31" s="806"/>
      <c r="CB31" s="806"/>
      <c r="CC31" s="806"/>
      <c r="CD31" s="806"/>
      <c r="CE31" s="806"/>
      <c r="CF31" s="806"/>
      <c r="CG31" s="807"/>
      <c r="CH31" s="808"/>
      <c r="CI31" s="809"/>
      <c r="CJ31" s="809"/>
      <c r="CK31" s="809"/>
      <c r="CL31" s="810"/>
      <c r="CM31" s="808"/>
      <c r="CN31" s="809"/>
      <c r="CO31" s="809"/>
      <c r="CP31" s="809"/>
      <c r="CQ31" s="810"/>
      <c r="CR31" s="808"/>
      <c r="CS31" s="809"/>
      <c r="CT31" s="809"/>
      <c r="CU31" s="809"/>
      <c r="CV31" s="810"/>
      <c r="CW31" s="808"/>
      <c r="CX31" s="809"/>
      <c r="CY31" s="809"/>
      <c r="CZ31" s="809"/>
      <c r="DA31" s="810"/>
      <c r="DB31" s="808"/>
      <c r="DC31" s="809"/>
      <c r="DD31" s="809"/>
      <c r="DE31" s="809"/>
      <c r="DF31" s="810"/>
      <c r="DG31" s="808"/>
      <c r="DH31" s="809"/>
      <c r="DI31" s="809"/>
      <c r="DJ31" s="809"/>
      <c r="DK31" s="810"/>
      <c r="DL31" s="808"/>
      <c r="DM31" s="809"/>
      <c r="DN31" s="809"/>
      <c r="DO31" s="809"/>
      <c r="DP31" s="810"/>
      <c r="DQ31" s="808"/>
      <c r="DR31" s="809"/>
      <c r="DS31" s="809"/>
      <c r="DT31" s="809"/>
      <c r="DU31" s="810"/>
      <c r="DV31" s="805"/>
      <c r="DW31" s="806"/>
      <c r="DX31" s="806"/>
      <c r="DY31" s="806"/>
      <c r="DZ31" s="811"/>
      <c r="EA31" s="221"/>
    </row>
    <row r="32" spans="1:131" ht="26.25" customHeight="1" x14ac:dyDescent="0.2">
      <c r="A32" s="233">
        <v>5</v>
      </c>
      <c r="B32" s="812" t="s">
        <v>407</v>
      </c>
      <c r="C32" s="813"/>
      <c r="D32" s="813"/>
      <c r="E32" s="813"/>
      <c r="F32" s="813"/>
      <c r="G32" s="813"/>
      <c r="H32" s="813"/>
      <c r="I32" s="813"/>
      <c r="J32" s="813"/>
      <c r="K32" s="813"/>
      <c r="L32" s="813"/>
      <c r="M32" s="813"/>
      <c r="N32" s="813"/>
      <c r="O32" s="813"/>
      <c r="P32" s="814"/>
      <c r="Q32" s="815">
        <v>167</v>
      </c>
      <c r="R32" s="816"/>
      <c r="S32" s="816"/>
      <c r="T32" s="816"/>
      <c r="U32" s="816"/>
      <c r="V32" s="816">
        <v>167</v>
      </c>
      <c r="W32" s="816"/>
      <c r="X32" s="816"/>
      <c r="Y32" s="816"/>
      <c r="Z32" s="816"/>
      <c r="AA32" s="816">
        <v>0</v>
      </c>
      <c r="AB32" s="816"/>
      <c r="AC32" s="816"/>
      <c r="AD32" s="816"/>
      <c r="AE32" s="817"/>
      <c r="AF32" s="818" t="s">
        <v>404</v>
      </c>
      <c r="AG32" s="819"/>
      <c r="AH32" s="819"/>
      <c r="AI32" s="819"/>
      <c r="AJ32" s="820"/>
      <c r="AK32" s="866">
        <v>84</v>
      </c>
      <c r="AL32" s="862"/>
      <c r="AM32" s="862"/>
      <c r="AN32" s="862"/>
      <c r="AO32" s="862"/>
      <c r="AP32" s="862">
        <v>636</v>
      </c>
      <c r="AQ32" s="862"/>
      <c r="AR32" s="862"/>
      <c r="AS32" s="862"/>
      <c r="AT32" s="862"/>
      <c r="AU32" s="862">
        <v>84</v>
      </c>
      <c r="AV32" s="862"/>
      <c r="AW32" s="862"/>
      <c r="AX32" s="862"/>
      <c r="AY32" s="862"/>
      <c r="AZ32" s="863"/>
      <c r="BA32" s="863"/>
      <c r="BB32" s="863"/>
      <c r="BC32" s="863"/>
      <c r="BD32" s="863"/>
      <c r="BE32" s="864" t="s">
        <v>406</v>
      </c>
      <c r="BF32" s="864"/>
      <c r="BG32" s="864"/>
      <c r="BH32" s="864"/>
      <c r="BI32" s="865"/>
      <c r="BJ32" s="223"/>
      <c r="BK32" s="223"/>
      <c r="BL32" s="223"/>
      <c r="BM32" s="223"/>
      <c r="BN32" s="223"/>
      <c r="BO32" s="232"/>
      <c r="BP32" s="232"/>
      <c r="BQ32" s="229">
        <v>26</v>
      </c>
      <c r="BR32" s="230"/>
      <c r="BS32" s="805"/>
      <c r="BT32" s="806"/>
      <c r="BU32" s="806"/>
      <c r="BV32" s="806"/>
      <c r="BW32" s="806"/>
      <c r="BX32" s="806"/>
      <c r="BY32" s="806"/>
      <c r="BZ32" s="806"/>
      <c r="CA32" s="806"/>
      <c r="CB32" s="806"/>
      <c r="CC32" s="806"/>
      <c r="CD32" s="806"/>
      <c r="CE32" s="806"/>
      <c r="CF32" s="806"/>
      <c r="CG32" s="807"/>
      <c r="CH32" s="808"/>
      <c r="CI32" s="809"/>
      <c r="CJ32" s="809"/>
      <c r="CK32" s="809"/>
      <c r="CL32" s="810"/>
      <c r="CM32" s="808"/>
      <c r="CN32" s="809"/>
      <c r="CO32" s="809"/>
      <c r="CP32" s="809"/>
      <c r="CQ32" s="810"/>
      <c r="CR32" s="808"/>
      <c r="CS32" s="809"/>
      <c r="CT32" s="809"/>
      <c r="CU32" s="809"/>
      <c r="CV32" s="810"/>
      <c r="CW32" s="808"/>
      <c r="CX32" s="809"/>
      <c r="CY32" s="809"/>
      <c r="CZ32" s="809"/>
      <c r="DA32" s="810"/>
      <c r="DB32" s="808"/>
      <c r="DC32" s="809"/>
      <c r="DD32" s="809"/>
      <c r="DE32" s="809"/>
      <c r="DF32" s="810"/>
      <c r="DG32" s="808"/>
      <c r="DH32" s="809"/>
      <c r="DI32" s="809"/>
      <c r="DJ32" s="809"/>
      <c r="DK32" s="810"/>
      <c r="DL32" s="808"/>
      <c r="DM32" s="809"/>
      <c r="DN32" s="809"/>
      <c r="DO32" s="809"/>
      <c r="DP32" s="810"/>
      <c r="DQ32" s="808"/>
      <c r="DR32" s="809"/>
      <c r="DS32" s="809"/>
      <c r="DT32" s="809"/>
      <c r="DU32" s="810"/>
      <c r="DV32" s="805"/>
      <c r="DW32" s="806"/>
      <c r="DX32" s="806"/>
      <c r="DY32" s="806"/>
      <c r="DZ32" s="811"/>
      <c r="EA32" s="221"/>
    </row>
    <row r="33" spans="1:131" ht="26.25" customHeight="1" x14ac:dyDescent="0.2">
      <c r="A33" s="233">
        <v>6</v>
      </c>
      <c r="B33" s="812" t="s">
        <v>408</v>
      </c>
      <c r="C33" s="813"/>
      <c r="D33" s="813"/>
      <c r="E33" s="813"/>
      <c r="F33" s="813"/>
      <c r="G33" s="813"/>
      <c r="H33" s="813"/>
      <c r="I33" s="813"/>
      <c r="J33" s="813"/>
      <c r="K33" s="813"/>
      <c r="L33" s="813"/>
      <c r="M33" s="813"/>
      <c r="N33" s="813"/>
      <c r="O33" s="813"/>
      <c r="P33" s="814"/>
      <c r="Q33" s="815">
        <v>31</v>
      </c>
      <c r="R33" s="816"/>
      <c r="S33" s="816"/>
      <c r="T33" s="816"/>
      <c r="U33" s="816"/>
      <c r="V33" s="816">
        <v>31</v>
      </c>
      <c r="W33" s="816"/>
      <c r="X33" s="816"/>
      <c r="Y33" s="816"/>
      <c r="Z33" s="816"/>
      <c r="AA33" s="816">
        <v>0</v>
      </c>
      <c r="AB33" s="816"/>
      <c r="AC33" s="816"/>
      <c r="AD33" s="816"/>
      <c r="AE33" s="817"/>
      <c r="AF33" s="818" t="s">
        <v>404</v>
      </c>
      <c r="AG33" s="819"/>
      <c r="AH33" s="819"/>
      <c r="AI33" s="819"/>
      <c r="AJ33" s="820"/>
      <c r="AK33" s="866">
        <v>23</v>
      </c>
      <c r="AL33" s="862"/>
      <c r="AM33" s="862"/>
      <c r="AN33" s="862"/>
      <c r="AO33" s="862"/>
      <c r="AP33" s="862">
        <v>273</v>
      </c>
      <c r="AQ33" s="862"/>
      <c r="AR33" s="862"/>
      <c r="AS33" s="862"/>
      <c r="AT33" s="862"/>
      <c r="AU33" s="862">
        <v>23</v>
      </c>
      <c r="AV33" s="862"/>
      <c r="AW33" s="862"/>
      <c r="AX33" s="862"/>
      <c r="AY33" s="862"/>
      <c r="AZ33" s="863"/>
      <c r="BA33" s="863"/>
      <c r="BB33" s="863"/>
      <c r="BC33" s="863"/>
      <c r="BD33" s="863"/>
      <c r="BE33" s="864" t="s">
        <v>409</v>
      </c>
      <c r="BF33" s="864"/>
      <c r="BG33" s="864"/>
      <c r="BH33" s="864"/>
      <c r="BI33" s="865"/>
      <c r="BJ33" s="223"/>
      <c r="BK33" s="223"/>
      <c r="BL33" s="223"/>
      <c r="BM33" s="223"/>
      <c r="BN33" s="223"/>
      <c r="BO33" s="232"/>
      <c r="BP33" s="232"/>
      <c r="BQ33" s="229">
        <v>27</v>
      </c>
      <c r="BR33" s="230"/>
      <c r="BS33" s="805"/>
      <c r="BT33" s="806"/>
      <c r="BU33" s="806"/>
      <c r="BV33" s="806"/>
      <c r="BW33" s="806"/>
      <c r="BX33" s="806"/>
      <c r="BY33" s="806"/>
      <c r="BZ33" s="806"/>
      <c r="CA33" s="806"/>
      <c r="CB33" s="806"/>
      <c r="CC33" s="806"/>
      <c r="CD33" s="806"/>
      <c r="CE33" s="806"/>
      <c r="CF33" s="806"/>
      <c r="CG33" s="807"/>
      <c r="CH33" s="808"/>
      <c r="CI33" s="809"/>
      <c r="CJ33" s="809"/>
      <c r="CK33" s="809"/>
      <c r="CL33" s="810"/>
      <c r="CM33" s="808"/>
      <c r="CN33" s="809"/>
      <c r="CO33" s="809"/>
      <c r="CP33" s="809"/>
      <c r="CQ33" s="810"/>
      <c r="CR33" s="808"/>
      <c r="CS33" s="809"/>
      <c r="CT33" s="809"/>
      <c r="CU33" s="809"/>
      <c r="CV33" s="810"/>
      <c r="CW33" s="808"/>
      <c r="CX33" s="809"/>
      <c r="CY33" s="809"/>
      <c r="CZ33" s="809"/>
      <c r="DA33" s="810"/>
      <c r="DB33" s="808"/>
      <c r="DC33" s="809"/>
      <c r="DD33" s="809"/>
      <c r="DE33" s="809"/>
      <c r="DF33" s="810"/>
      <c r="DG33" s="808"/>
      <c r="DH33" s="809"/>
      <c r="DI33" s="809"/>
      <c r="DJ33" s="809"/>
      <c r="DK33" s="810"/>
      <c r="DL33" s="808"/>
      <c r="DM33" s="809"/>
      <c r="DN33" s="809"/>
      <c r="DO33" s="809"/>
      <c r="DP33" s="810"/>
      <c r="DQ33" s="808"/>
      <c r="DR33" s="809"/>
      <c r="DS33" s="809"/>
      <c r="DT33" s="809"/>
      <c r="DU33" s="810"/>
      <c r="DV33" s="805"/>
      <c r="DW33" s="806"/>
      <c r="DX33" s="806"/>
      <c r="DY33" s="806"/>
      <c r="DZ33" s="811"/>
      <c r="EA33" s="221"/>
    </row>
    <row r="34" spans="1:131" ht="26.25" customHeight="1" x14ac:dyDescent="0.2">
      <c r="A34" s="233">
        <v>7</v>
      </c>
      <c r="B34" s="812" t="s">
        <v>410</v>
      </c>
      <c r="C34" s="813"/>
      <c r="D34" s="813"/>
      <c r="E34" s="813"/>
      <c r="F34" s="813"/>
      <c r="G34" s="813"/>
      <c r="H34" s="813"/>
      <c r="I34" s="813"/>
      <c r="J34" s="813"/>
      <c r="K34" s="813"/>
      <c r="L34" s="813"/>
      <c r="M34" s="813"/>
      <c r="N34" s="813"/>
      <c r="O34" s="813"/>
      <c r="P34" s="814"/>
      <c r="Q34" s="815">
        <v>15</v>
      </c>
      <c r="R34" s="816"/>
      <c r="S34" s="816"/>
      <c r="T34" s="816"/>
      <c r="U34" s="816"/>
      <c r="V34" s="816">
        <v>15</v>
      </c>
      <c r="W34" s="816"/>
      <c r="X34" s="816"/>
      <c r="Y34" s="816"/>
      <c r="Z34" s="816"/>
      <c r="AA34" s="816">
        <v>0</v>
      </c>
      <c r="AB34" s="816"/>
      <c r="AC34" s="816"/>
      <c r="AD34" s="816"/>
      <c r="AE34" s="817"/>
      <c r="AF34" s="818" t="s">
        <v>404</v>
      </c>
      <c r="AG34" s="819"/>
      <c r="AH34" s="819"/>
      <c r="AI34" s="819"/>
      <c r="AJ34" s="820"/>
      <c r="AK34" s="866">
        <v>12</v>
      </c>
      <c r="AL34" s="862"/>
      <c r="AM34" s="862"/>
      <c r="AN34" s="862"/>
      <c r="AO34" s="862"/>
      <c r="AP34" s="862">
        <v>49</v>
      </c>
      <c r="AQ34" s="862"/>
      <c r="AR34" s="862"/>
      <c r="AS34" s="862"/>
      <c r="AT34" s="862"/>
      <c r="AU34" s="862">
        <v>12</v>
      </c>
      <c r="AV34" s="862"/>
      <c r="AW34" s="862"/>
      <c r="AX34" s="862"/>
      <c r="AY34" s="862"/>
      <c r="AZ34" s="863"/>
      <c r="BA34" s="863"/>
      <c r="BB34" s="863"/>
      <c r="BC34" s="863"/>
      <c r="BD34" s="863"/>
      <c r="BE34" s="864" t="s">
        <v>406</v>
      </c>
      <c r="BF34" s="864"/>
      <c r="BG34" s="864"/>
      <c r="BH34" s="864"/>
      <c r="BI34" s="865"/>
      <c r="BJ34" s="223"/>
      <c r="BK34" s="223"/>
      <c r="BL34" s="223"/>
      <c r="BM34" s="223"/>
      <c r="BN34" s="223"/>
      <c r="BO34" s="232"/>
      <c r="BP34" s="232"/>
      <c r="BQ34" s="229">
        <v>28</v>
      </c>
      <c r="BR34" s="230"/>
      <c r="BS34" s="805"/>
      <c r="BT34" s="806"/>
      <c r="BU34" s="806"/>
      <c r="BV34" s="806"/>
      <c r="BW34" s="806"/>
      <c r="BX34" s="806"/>
      <c r="BY34" s="806"/>
      <c r="BZ34" s="806"/>
      <c r="CA34" s="806"/>
      <c r="CB34" s="806"/>
      <c r="CC34" s="806"/>
      <c r="CD34" s="806"/>
      <c r="CE34" s="806"/>
      <c r="CF34" s="806"/>
      <c r="CG34" s="807"/>
      <c r="CH34" s="808"/>
      <c r="CI34" s="809"/>
      <c r="CJ34" s="809"/>
      <c r="CK34" s="809"/>
      <c r="CL34" s="810"/>
      <c r="CM34" s="808"/>
      <c r="CN34" s="809"/>
      <c r="CO34" s="809"/>
      <c r="CP34" s="809"/>
      <c r="CQ34" s="810"/>
      <c r="CR34" s="808"/>
      <c r="CS34" s="809"/>
      <c r="CT34" s="809"/>
      <c r="CU34" s="809"/>
      <c r="CV34" s="810"/>
      <c r="CW34" s="808"/>
      <c r="CX34" s="809"/>
      <c r="CY34" s="809"/>
      <c r="CZ34" s="809"/>
      <c r="DA34" s="810"/>
      <c r="DB34" s="808"/>
      <c r="DC34" s="809"/>
      <c r="DD34" s="809"/>
      <c r="DE34" s="809"/>
      <c r="DF34" s="810"/>
      <c r="DG34" s="808"/>
      <c r="DH34" s="809"/>
      <c r="DI34" s="809"/>
      <c r="DJ34" s="809"/>
      <c r="DK34" s="810"/>
      <c r="DL34" s="808"/>
      <c r="DM34" s="809"/>
      <c r="DN34" s="809"/>
      <c r="DO34" s="809"/>
      <c r="DP34" s="810"/>
      <c r="DQ34" s="808"/>
      <c r="DR34" s="809"/>
      <c r="DS34" s="809"/>
      <c r="DT34" s="809"/>
      <c r="DU34" s="810"/>
      <c r="DV34" s="805"/>
      <c r="DW34" s="806"/>
      <c r="DX34" s="806"/>
      <c r="DY34" s="806"/>
      <c r="DZ34" s="811"/>
      <c r="EA34" s="221"/>
    </row>
    <row r="35" spans="1:131" ht="26.25" customHeight="1" x14ac:dyDescent="0.2">
      <c r="A35" s="233">
        <v>8</v>
      </c>
      <c r="B35" s="812" t="s">
        <v>411</v>
      </c>
      <c r="C35" s="813"/>
      <c r="D35" s="813"/>
      <c r="E35" s="813"/>
      <c r="F35" s="813"/>
      <c r="G35" s="813"/>
      <c r="H35" s="813"/>
      <c r="I35" s="813"/>
      <c r="J35" s="813"/>
      <c r="K35" s="813"/>
      <c r="L35" s="813"/>
      <c r="M35" s="813"/>
      <c r="N35" s="813"/>
      <c r="O35" s="813"/>
      <c r="P35" s="814"/>
      <c r="Q35" s="815">
        <v>3</v>
      </c>
      <c r="R35" s="816"/>
      <c r="S35" s="816"/>
      <c r="T35" s="816"/>
      <c r="U35" s="816"/>
      <c r="V35" s="816">
        <v>3</v>
      </c>
      <c r="W35" s="816"/>
      <c r="X35" s="816"/>
      <c r="Y35" s="816"/>
      <c r="Z35" s="816"/>
      <c r="AA35" s="816">
        <v>0</v>
      </c>
      <c r="AB35" s="816"/>
      <c r="AC35" s="816"/>
      <c r="AD35" s="816"/>
      <c r="AE35" s="817"/>
      <c r="AF35" s="818" t="s">
        <v>404</v>
      </c>
      <c r="AG35" s="819"/>
      <c r="AH35" s="819"/>
      <c r="AI35" s="819"/>
      <c r="AJ35" s="820"/>
      <c r="AK35" s="866">
        <v>1</v>
      </c>
      <c r="AL35" s="862"/>
      <c r="AM35" s="862"/>
      <c r="AN35" s="862"/>
      <c r="AO35" s="862"/>
      <c r="AP35" s="862">
        <v>4</v>
      </c>
      <c r="AQ35" s="862"/>
      <c r="AR35" s="862"/>
      <c r="AS35" s="862"/>
      <c r="AT35" s="862"/>
      <c r="AU35" s="862">
        <v>1</v>
      </c>
      <c r="AV35" s="862"/>
      <c r="AW35" s="862"/>
      <c r="AX35" s="862"/>
      <c r="AY35" s="862"/>
      <c r="AZ35" s="863"/>
      <c r="BA35" s="863"/>
      <c r="BB35" s="863"/>
      <c r="BC35" s="863"/>
      <c r="BD35" s="863"/>
      <c r="BE35" s="864" t="s">
        <v>406</v>
      </c>
      <c r="BF35" s="864"/>
      <c r="BG35" s="864"/>
      <c r="BH35" s="864"/>
      <c r="BI35" s="865"/>
      <c r="BJ35" s="223"/>
      <c r="BK35" s="223"/>
      <c r="BL35" s="223"/>
      <c r="BM35" s="223"/>
      <c r="BN35" s="223"/>
      <c r="BO35" s="232"/>
      <c r="BP35" s="232"/>
      <c r="BQ35" s="229">
        <v>29</v>
      </c>
      <c r="BR35" s="230"/>
      <c r="BS35" s="805"/>
      <c r="BT35" s="806"/>
      <c r="BU35" s="806"/>
      <c r="BV35" s="806"/>
      <c r="BW35" s="806"/>
      <c r="BX35" s="806"/>
      <c r="BY35" s="806"/>
      <c r="BZ35" s="806"/>
      <c r="CA35" s="806"/>
      <c r="CB35" s="806"/>
      <c r="CC35" s="806"/>
      <c r="CD35" s="806"/>
      <c r="CE35" s="806"/>
      <c r="CF35" s="806"/>
      <c r="CG35" s="807"/>
      <c r="CH35" s="808"/>
      <c r="CI35" s="809"/>
      <c r="CJ35" s="809"/>
      <c r="CK35" s="809"/>
      <c r="CL35" s="810"/>
      <c r="CM35" s="808"/>
      <c r="CN35" s="809"/>
      <c r="CO35" s="809"/>
      <c r="CP35" s="809"/>
      <c r="CQ35" s="810"/>
      <c r="CR35" s="808"/>
      <c r="CS35" s="809"/>
      <c r="CT35" s="809"/>
      <c r="CU35" s="809"/>
      <c r="CV35" s="810"/>
      <c r="CW35" s="808"/>
      <c r="CX35" s="809"/>
      <c r="CY35" s="809"/>
      <c r="CZ35" s="809"/>
      <c r="DA35" s="810"/>
      <c r="DB35" s="808"/>
      <c r="DC35" s="809"/>
      <c r="DD35" s="809"/>
      <c r="DE35" s="809"/>
      <c r="DF35" s="810"/>
      <c r="DG35" s="808"/>
      <c r="DH35" s="809"/>
      <c r="DI35" s="809"/>
      <c r="DJ35" s="809"/>
      <c r="DK35" s="810"/>
      <c r="DL35" s="808"/>
      <c r="DM35" s="809"/>
      <c r="DN35" s="809"/>
      <c r="DO35" s="809"/>
      <c r="DP35" s="810"/>
      <c r="DQ35" s="808"/>
      <c r="DR35" s="809"/>
      <c r="DS35" s="809"/>
      <c r="DT35" s="809"/>
      <c r="DU35" s="810"/>
      <c r="DV35" s="805"/>
      <c r="DW35" s="806"/>
      <c r="DX35" s="806"/>
      <c r="DY35" s="806"/>
      <c r="DZ35" s="811"/>
      <c r="EA35" s="221"/>
    </row>
    <row r="36" spans="1:131" ht="26.25" customHeight="1" x14ac:dyDescent="0.2">
      <c r="A36" s="233">
        <v>9</v>
      </c>
      <c r="B36" s="812"/>
      <c r="C36" s="813"/>
      <c r="D36" s="813"/>
      <c r="E36" s="813"/>
      <c r="F36" s="813"/>
      <c r="G36" s="813"/>
      <c r="H36" s="813"/>
      <c r="I36" s="813"/>
      <c r="J36" s="813"/>
      <c r="K36" s="813"/>
      <c r="L36" s="813"/>
      <c r="M36" s="813"/>
      <c r="N36" s="813"/>
      <c r="O36" s="813"/>
      <c r="P36" s="814"/>
      <c r="Q36" s="815"/>
      <c r="R36" s="816"/>
      <c r="S36" s="816"/>
      <c r="T36" s="816"/>
      <c r="U36" s="816"/>
      <c r="V36" s="816"/>
      <c r="W36" s="816"/>
      <c r="X36" s="816"/>
      <c r="Y36" s="816"/>
      <c r="Z36" s="816"/>
      <c r="AA36" s="816"/>
      <c r="AB36" s="816"/>
      <c r="AC36" s="816"/>
      <c r="AD36" s="816"/>
      <c r="AE36" s="817"/>
      <c r="AF36" s="818"/>
      <c r="AG36" s="819"/>
      <c r="AH36" s="819"/>
      <c r="AI36" s="819"/>
      <c r="AJ36" s="820"/>
      <c r="AK36" s="866"/>
      <c r="AL36" s="862"/>
      <c r="AM36" s="862"/>
      <c r="AN36" s="862"/>
      <c r="AO36" s="862"/>
      <c r="AP36" s="862"/>
      <c r="AQ36" s="862"/>
      <c r="AR36" s="862"/>
      <c r="AS36" s="862"/>
      <c r="AT36" s="862"/>
      <c r="AU36" s="862"/>
      <c r="AV36" s="862"/>
      <c r="AW36" s="862"/>
      <c r="AX36" s="862"/>
      <c r="AY36" s="862"/>
      <c r="AZ36" s="863"/>
      <c r="BA36" s="863"/>
      <c r="BB36" s="863"/>
      <c r="BC36" s="863"/>
      <c r="BD36" s="863"/>
      <c r="BE36" s="864"/>
      <c r="BF36" s="864"/>
      <c r="BG36" s="864"/>
      <c r="BH36" s="864"/>
      <c r="BI36" s="865"/>
      <c r="BJ36" s="223"/>
      <c r="BK36" s="223"/>
      <c r="BL36" s="223"/>
      <c r="BM36" s="223"/>
      <c r="BN36" s="223"/>
      <c r="BO36" s="232"/>
      <c r="BP36" s="232"/>
      <c r="BQ36" s="229">
        <v>30</v>
      </c>
      <c r="BR36" s="230"/>
      <c r="BS36" s="805"/>
      <c r="BT36" s="806"/>
      <c r="BU36" s="806"/>
      <c r="BV36" s="806"/>
      <c r="BW36" s="806"/>
      <c r="BX36" s="806"/>
      <c r="BY36" s="806"/>
      <c r="BZ36" s="806"/>
      <c r="CA36" s="806"/>
      <c r="CB36" s="806"/>
      <c r="CC36" s="806"/>
      <c r="CD36" s="806"/>
      <c r="CE36" s="806"/>
      <c r="CF36" s="806"/>
      <c r="CG36" s="807"/>
      <c r="CH36" s="808"/>
      <c r="CI36" s="809"/>
      <c r="CJ36" s="809"/>
      <c r="CK36" s="809"/>
      <c r="CL36" s="810"/>
      <c r="CM36" s="808"/>
      <c r="CN36" s="809"/>
      <c r="CO36" s="809"/>
      <c r="CP36" s="809"/>
      <c r="CQ36" s="810"/>
      <c r="CR36" s="808"/>
      <c r="CS36" s="809"/>
      <c r="CT36" s="809"/>
      <c r="CU36" s="809"/>
      <c r="CV36" s="810"/>
      <c r="CW36" s="808"/>
      <c r="CX36" s="809"/>
      <c r="CY36" s="809"/>
      <c r="CZ36" s="809"/>
      <c r="DA36" s="810"/>
      <c r="DB36" s="808"/>
      <c r="DC36" s="809"/>
      <c r="DD36" s="809"/>
      <c r="DE36" s="809"/>
      <c r="DF36" s="810"/>
      <c r="DG36" s="808"/>
      <c r="DH36" s="809"/>
      <c r="DI36" s="809"/>
      <c r="DJ36" s="809"/>
      <c r="DK36" s="810"/>
      <c r="DL36" s="808"/>
      <c r="DM36" s="809"/>
      <c r="DN36" s="809"/>
      <c r="DO36" s="809"/>
      <c r="DP36" s="810"/>
      <c r="DQ36" s="808"/>
      <c r="DR36" s="809"/>
      <c r="DS36" s="809"/>
      <c r="DT36" s="809"/>
      <c r="DU36" s="810"/>
      <c r="DV36" s="805"/>
      <c r="DW36" s="806"/>
      <c r="DX36" s="806"/>
      <c r="DY36" s="806"/>
      <c r="DZ36" s="811"/>
      <c r="EA36" s="221"/>
    </row>
    <row r="37" spans="1:131" ht="26.25" customHeight="1" x14ac:dyDescent="0.2">
      <c r="A37" s="233">
        <v>10</v>
      </c>
      <c r="B37" s="812"/>
      <c r="C37" s="813"/>
      <c r="D37" s="813"/>
      <c r="E37" s="813"/>
      <c r="F37" s="813"/>
      <c r="G37" s="813"/>
      <c r="H37" s="813"/>
      <c r="I37" s="813"/>
      <c r="J37" s="813"/>
      <c r="K37" s="813"/>
      <c r="L37" s="813"/>
      <c r="M37" s="813"/>
      <c r="N37" s="813"/>
      <c r="O37" s="813"/>
      <c r="P37" s="814"/>
      <c r="Q37" s="815"/>
      <c r="R37" s="816"/>
      <c r="S37" s="816"/>
      <c r="T37" s="816"/>
      <c r="U37" s="816"/>
      <c r="V37" s="816"/>
      <c r="W37" s="816"/>
      <c r="X37" s="816"/>
      <c r="Y37" s="816"/>
      <c r="Z37" s="816"/>
      <c r="AA37" s="816"/>
      <c r="AB37" s="816"/>
      <c r="AC37" s="816"/>
      <c r="AD37" s="816"/>
      <c r="AE37" s="817"/>
      <c r="AF37" s="818"/>
      <c r="AG37" s="819"/>
      <c r="AH37" s="819"/>
      <c r="AI37" s="819"/>
      <c r="AJ37" s="820"/>
      <c r="AK37" s="866"/>
      <c r="AL37" s="862"/>
      <c r="AM37" s="862"/>
      <c r="AN37" s="862"/>
      <c r="AO37" s="862"/>
      <c r="AP37" s="862"/>
      <c r="AQ37" s="862"/>
      <c r="AR37" s="862"/>
      <c r="AS37" s="862"/>
      <c r="AT37" s="862"/>
      <c r="AU37" s="862"/>
      <c r="AV37" s="862"/>
      <c r="AW37" s="862"/>
      <c r="AX37" s="862"/>
      <c r="AY37" s="862"/>
      <c r="AZ37" s="863"/>
      <c r="BA37" s="863"/>
      <c r="BB37" s="863"/>
      <c r="BC37" s="863"/>
      <c r="BD37" s="863"/>
      <c r="BE37" s="864"/>
      <c r="BF37" s="864"/>
      <c r="BG37" s="864"/>
      <c r="BH37" s="864"/>
      <c r="BI37" s="865"/>
      <c r="BJ37" s="223"/>
      <c r="BK37" s="223"/>
      <c r="BL37" s="223"/>
      <c r="BM37" s="223"/>
      <c r="BN37" s="223"/>
      <c r="BO37" s="232"/>
      <c r="BP37" s="232"/>
      <c r="BQ37" s="229">
        <v>31</v>
      </c>
      <c r="BR37" s="230"/>
      <c r="BS37" s="805"/>
      <c r="BT37" s="806"/>
      <c r="BU37" s="806"/>
      <c r="BV37" s="806"/>
      <c r="BW37" s="806"/>
      <c r="BX37" s="806"/>
      <c r="BY37" s="806"/>
      <c r="BZ37" s="806"/>
      <c r="CA37" s="806"/>
      <c r="CB37" s="806"/>
      <c r="CC37" s="806"/>
      <c r="CD37" s="806"/>
      <c r="CE37" s="806"/>
      <c r="CF37" s="806"/>
      <c r="CG37" s="807"/>
      <c r="CH37" s="808"/>
      <c r="CI37" s="809"/>
      <c r="CJ37" s="809"/>
      <c r="CK37" s="809"/>
      <c r="CL37" s="810"/>
      <c r="CM37" s="808"/>
      <c r="CN37" s="809"/>
      <c r="CO37" s="809"/>
      <c r="CP37" s="809"/>
      <c r="CQ37" s="810"/>
      <c r="CR37" s="808"/>
      <c r="CS37" s="809"/>
      <c r="CT37" s="809"/>
      <c r="CU37" s="809"/>
      <c r="CV37" s="810"/>
      <c r="CW37" s="808"/>
      <c r="CX37" s="809"/>
      <c r="CY37" s="809"/>
      <c r="CZ37" s="809"/>
      <c r="DA37" s="810"/>
      <c r="DB37" s="808"/>
      <c r="DC37" s="809"/>
      <c r="DD37" s="809"/>
      <c r="DE37" s="809"/>
      <c r="DF37" s="810"/>
      <c r="DG37" s="808"/>
      <c r="DH37" s="809"/>
      <c r="DI37" s="809"/>
      <c r="DJ37" s="809"/>
      <c r="DK37" s="810"/>
      <c r="DL37" s="808"/>
      <c r="DM37" s="809"/>
      <c r="DN37" s="809"/>
      <c r="DO37" s="809"/>
      <c r="DP37" s="810"/>
      <c r="DQ37" s="808"/>
      <c r="DR37" s="809"/>
      <c r="DS37" s="809"/>
      <c r="DT37" s="809"/>
      <c r="DU37" s="810"/>
      <c r="DV37" s="805"/>
      <c r="DW37" s="806"/>
      <c r="DX37" s="806"/>
      <c r="DY37" s="806"/>
      <c r="DZ37" s="811"/>
      <c r="EA37" s="221"/>
    </row>
    <row r="38" spans="1:131" ht="26.25" customHeight="1" x14ac:dyDescent="0.2">
      <c r="A38" s="233">
        <v>11</v>
      </c>
      <c r="B38" s="812"/>
      <c r="C38" s="813"/>
      <c r="D38" s="813"/>
      <c r="E38" s="813"/>
      <c r="F38" s="813"/>
      <c r="G38" s="813"/>
      <c r="H38" s="813"/>
      <c r="I38" s="813"/>
      <c r="J38" s="813"/>
      <c r="K38" s="813"/>
      <c r="L38" s="813"/>
      <c r="M38" s="813"/>
      <c r="N38" s="813"/>
      <c r="O38" s="813"/>
      <c r="P38" s="814"/>
      <c r="Q38" s="815"/>
      <c r="R38" s="816"/>
      <c r="S38" s="816"/>
      <c r="T38" s="816"/>
      <c r="U38" s="816"/>
      <c r="V38" s="816"/>
      <c r="W38" s="816"/>
      <c r="X38" s="816"/>
      <c r="Y38" s="816"/>
      <c r="Z38" s="816"/>
      <c r="AA38" s="816"/>
      <c r="AB38" s="816"/>
      <c r="AC38" s="816"/>
      <c r="AD38" s="816"/>
      <c r="AE38" s="817"/>
      <c r="AF38" s="818"/>
      <c r="AG38" s="819"/>
      <c r="AH38" s="819"/>
      <c r="AI38" s="819"/>
      <c r="AJ38" s="820"/>
      <c r="AK38" s="866"/>
      <c r="AL38" s="862"/>
      <c r="AM38" s="862"/>
      <c r="AN38" s="862"/>
      <c r="AO38" s="862"/>
      <c r="AP38" s="862"/>
      <c r="AQ38" s="862"/>
      <c r="AR38" s="862"/>
      <c r="AS38" s="862"/>
      <c r="AT38" s="862"/>
      <c r="AU38" s="862"/>
      <c r="AV38" s="862"/>
      <c r="AW38" s="862"/>
      <c r="AX38" s="862"/>
      <c r="AY38" s="862"/>
      <c r="AZ38" s="863"/>
      <c r="BA38" s="863"/>
      <c r="BB38" s="863"/>
      <c r="BC38" s="863"/>
      <c r="BD38" s="863"/>
      <c r="BE38" s="864"/>
      <c r="BF38" s="864"/>
      <c r="BG38" s="864"/>
      <c r="BH38" s="864"/>
      <c r="BI38" s="865"/>
      <c r="BJ38" s="223"/>
      <c r="BK38" s="223"/>
      <c r="BL38" s="223"/>
      <c r="BM38" s="223"/>
      <c r="BN38" s="223"/>
      <c r="BO38" s="232"/>
      <c r="BP38" s="232"/>
      <c r="BQ38" s="229">
        <v>32</v>
      </c>
      <c r="BR38" s="230"/>
      <c r="BS38" s="805"/>
      <c r="BT38" s="806"/>
      <c r="BU38" s="806"/>
      <c r="BV38" s="806"/>
      <c r="BW38" s="806"/>
      <c r="BX38" s="806"/>
      <c r="BY38" s="806"/>
      <c r="BZ38" s="806"/>
      <c r="CA38" s="806"/>
      <c r="CB38" s="806"/>
      <c r="CC38" s="806"/>
      <c r="CD38" s="806"/>
      <c r="CE38" s="806"/>
      <c r="CF38" s="806"/>
      <c r="CG38" s="807"/>
      <c r="CH38" s="808"/>
      <c r="CI38" s="809"/>
      <c r="CJ38" s="809"/>
      <c r="CK38" s="809"/>
      <c r="CL38" s="810"/>
      <c r="CM38" s="808"/>
      <c r="CN38" s="809"/>
      <c r="CO38" s="809"/>
      <c r="CP38" s="809"/>
      <c r="CQ38" s="810"/>
      <c r="CR38" s="808"/>
      <c r="CS38" s="809"/>
      <c r="CT38" s="809"/>
      <c r="CU38" s="809"/>
      <c r="CV38" s="810"/>
      <c r="CW38" s="808"/>
      <c r="CX38" s="809"/>
      <c r="CY38" s="809"/>
      <c r="CZ38" s="809"/>
      <c r="DA38" s="810"/>
      <c r="DB38" s="808"/>
      <c r="DC38" s="809"/>
      <c r="DD38" s="809"/>
      <c r="DE38" s="809"/>
      <c r="DF38" s="810"/>
      <c r="DG38" s="808"/>
      <c r="DH38" s="809"/>
      <c r="DI38" s="809"/>
      <c r="DJ38" s="809"/>
      <c r="DK38" s="810"/>
      <c r="DL38" s="808"/>
      <c r="DM38" s="809"/>
      <c r="DN38" s="809"/>
      <c r="DO38" s="809"/>
      <c r="DP38" s="810"/>
      <c r="DQ38" s="808"/>
      <c r="DR38" s="809"/>
      <c r="DS38" s="809"/>
      <c r="DT38" s="809"/>
      <c r="DU38" s="810"/>
      <c r="DV38" s="805"/>
      <c r="DW38" s="806"/>
      <c r="DX38" s="806"/>
      <c r="DY38" s="806"/>
      <c r="DZ38" s="811"/>
      <c r="EA38" s="221"/>
    </row>
    <row r="39" spans="1:131" ht="26.25" customHeight="1" x14ac:dyDescent="0.2">
      <c r="A39" s="233">
        <v>12</v>
      </c>
      <c r="B39" s="812"/>
      <c r="C39" s="813"/>
      <c r="D39" s="813"/>
      <c r="E39" s="813"/>
      <c r="F39" s="813"/>
      <c r="G39" s="813"/>
      <c r="H39" s="813"/>
      <c r="I39" s="813"/>
      <c r="J39" s="813"/>
      <c r="K39" s="813"/>
      <c r="L39" s="813"/>
      <c r="M39" s="813"/>
      <c r="N39" s="813"/>
      <c r="O39" s="813"/>
      <c r="P39" s="814"/>
      <c r="Q39" s="815"/>
      <c r="R39" s="816"/>
      <c r="S39" s="816"/>
      <c r="T39" s="816"/>
      <c r="U39" s="816"/>
      <c r="V39" s="816"/>
      <c r="W39" s="816"/>
      <c r="X39" s="816"/>
      <c r="Y39" s="816"/>
      <c r="Z39" s="816"/>
      <c r="AA39" s="816"/>
      <c r="AB39" s="816"/>
      <c r="AC39" s="816"/>
      <c r="AD39" s="816"/>
      <c r="AE39" s="817"/>
      <c r="AF39" s="818"/>
      <c r="AG39" s="819"/>
      <c r="AH39" s="819"/>
      <c r="AI39" s="819"/>
      <c r="AJ39" s="820"/>
      <c r="AK39" s="866"/>
      <c r="AL39" s="862"/>
      <c r="AM39" s="862"/>
      <c r="AN39" s="862"/>
      <c r="AO39" s="862"/>
      <c r="AP39" s="862"/>
      <c r="AQ39" s="862"/>
      <c r="AR39" s="862"/>
      <c r="AS39" s="862"/>
      <c r="AT39" s="862"/>
      <c r="AU39" s="862"/>
      <c r="AV39" s="862"/>
      <c r="AW39" s="862"/>
      <c r="AX39" s="862"/>
      <c r="AY39" s="862"/>
      <c r="AZ39" s="863"/>
      <c r="BA39" s="863"/>
      <c r="BB39" s="863"/>
      <c r="BC39" s="863"/>
      <c r="BD39" s="863"/>
      <c r="BE39" s="864"/>
      <c r="BF39" s="864"/>
      <c r="BG39" s="864"/>
      <c r="BH39" s="864"/>
      <c r="BI39" s="865"/>
      <c r="BJ39" s="223"/>
      <c r="BK39" s="223"/>
      <c r="BL39" s="223"/>
      <c r="BM39" s="223"/>
      <c r="BN39" s="223"/>
      <c r="BO39" s="232"/>
      <c r="BP39" s="232"/>
      <c r="BQ39" s="229">
        <v>33</v>
      </c>
      <c r="BR39" s="230"/>
      <c r="BS39" s="805"/>
      <c r="BT39" s="806"/>
      <c r="BU39" s="806"/>
      <c r="BV39" s="806"/>
      <c r="BW39" s="806"/>
      <c r="BX39" s="806"/>
      <c r="BY39" s="806"/>
      <c r="BZ39" s="806"/>
      <c r="CA39" s="806"/>
      <c r="CB39" s="806"/>
      <c r="CC39" s="806"/>
      <c r="CD39" s="806"/>
      <c r="CE39" s="806"/>
      <c r="CF39" s="806"/>
      <c r="CG39" s="807"/>
      <c r="CH39" s="808"/>
      <c r="CI39" s="809"/>
      <c r="CJ39" s="809"/>
      <c r="CK39" s="809"/>
      <c r="CL39" s="810"/>
      <c r="CM39" s="808"/>
      <c r="CN39" s="809"/>
      <c r="CO39" s="809"/>
      <c r="CP39" s="809"/>
      <c r="CQ39" s="810"/>
      <c r="CR39" s="808"/>
      <c r="CS39" s="809"/>
      <c r="CT39" s="809"/>
      <c r="CU39" s="809"/>
      <c r="CV39" s="810"/>
      <c r="CW39" s="808"/>
      <c r="CX39" s="809"/>
      <c r="CY39" s="809"/>
      <c r="CZ39" s="809"/>
      <c r="DA39" s="810"/>
      <c r="DB39" s="808"/>
      <c r="DC39" s="809"/>
      <c r="DD39" s="809"/>
      <c r="DE39" s="809"/>
      <c r="DF39" s="810"/>
      <c r="DG39" s="808"/>
      <c r="DH39" s="809"/>
      <c r="DI39" s="809"/>
      <c r="DJ39" s="809"/>
      <c r="DK39" s="810"/>
      <c r="DL39" s="808"/>
      <c r="DM39" s="809"/>
      <c r="DN39" s="809"/>
      <c r="DO39" s="809"/>
      <c r="DP39" s="810"/>
      <c r="DQ39" s="808"/>
      <c r="DR39" s="809"/>
      <c r="DS39" s="809"/>
      <c r="DT39" s="809"/>
      <c r="DU39" s="810"/>
      <c r="DV39" s="805"/>
      <c r="DW39" s="806"/>
      <c r="DX39" s="806"/>
      <c r="DY39" s="806"/>
      <c r="DZ39" s="811"/>
      <c r="EA39" s="221"/>
    </row>
    <row r="40" spans="1:131" ht="26.25" customHeight="1" x14ac:dyDescent="0.2">
      <c r="A40" s="229">
        <v>13</v>
      </c>
      <c r="B40" s="812"/>
      <c r="C40" s="813"/>
      <c r="D40" s="813"/>
      <c r="E40" s="813"/>
      <c r="F40" s="813"/>
      <c r="G40" s="813"/>
      <c r="H40" s="813"/>
      <c r="I40" s="813"/>
      <c r="J40" s="813"/>
      <c r="K40" s="813"/>
      <c r="L40" s="813"/>
      <c r="M40" s="813"/>
      <c r="N40" s="813"/>
      <c r="O40" s="813"/>
      <c r="P40" s="814"/>
      <c r="Q40" s="815"/>
      <c r="R40" s="816"/>
      <c r="S40" s="816"/>
      <c r="T40" s="816"/>
      <c r="U40" s="816"/>
      <c r="V40" s="816"/>
      <c r="W40" s="816"/>
      <c r="X40" s="816"/>
      <c r="Y40" s="816"/>
      <c r="Z40" s="816"/>
      <c r="AA40" s="816"/>
      <c r="AB40" s="816"/>
      <c r="AC40" s="816"/>
      <c r="AD40" s="816"/>
      <c r="AE40" s="817"/>
      <c r="AF40" s="818"/>
      <c r="AG40" s="819"/>
      <c r="AH40" s="819"/>
      <c r="AI40" s="819"/>
      <c r="AJ40" s="820"/>
      <c r="AK40" s="866"/>
      <c r="AL40" s="862"/>
      <c r="AM40" s="862"/>
      <c r="AN40" s="862"/>
      <c r="AO40" s="862"/>
      <c r="AP40" s="862"/>
      <c r="AQ40" s="862"/>
      <c r="AR40" s="862"/>
      <c r="AS40" s="862"/>
      <c r="AT40" s="862"/>
      <c r="AU40" s="862"/>
      <c r="AV40" s="862"/>
      <c r="AW40" s="862"/>
      <c r="AX40" s="862"/>
      <c r="AY40" s="862"/>
      <c r="AZ40" s="863"/>
      <c r="BA40" s="863"/>
      <c r="BB40" s="863"/>
      <c r="BC40" s="863"/>
      <c r="BD40" s="863"/>
      <c r="BE40" s="864"/>
      <c r="BF40" s="864"/>
      <c r="BG40" s="864"/>
      <c r="BH40" s="864"/>
      <c r="BI40" s="865"/>
      <c r="BJ40" s="223"/>
      <c r="BK40" s="223"/>
      <c r="BL40" s="223"/>
      <c r="BM40" s="223"/>
      <c r="BN40" s="223"/>
      <c r="BO40" s="232"/>
      <c r="BP40" s="232"/>
      <c r="BQ40" s="229">
        <v>34</v>
      </c>
      <c r="BR40" s="230"/>
      <c r="BS40" s="805"/>
      <c r="BT40" s="806"/>
      <c r="BU40" s="806"/>
      <c r="BV40" s="806"/>
      <c r="BW40" s="806"/>
      <c r="BX40" s="806"/>
      <c r="BY40" s="806"/>
      <c r="BZ40" s="806"/>
      <c r="CA40" s="806"/>
      <c r="CB40" s="806"/>
      <c r="CC40" s="806"/>
      <c r="CD40" s="806"/>
      <c r="CE40" s="806"/>
      <c r="CF40" s="806"/>
      <c r="CG40" s="807"/>
      <c r="CH40" s="808"/>
      <c r="CI40" s="809"/>
      <c r="CJ40" s="809"/>
      <c r="CK40" s="809"/>
      <c r="CL40" s="810"/>
      <c r="CM40" s="808"/>
      <c r="CN40" s="809"/>
      <c r="CO40" s="809"/>
      <c r="CP40" s="809"/>
      <c r="CQ40" s="810"/>
      <c r="CR40" s="808"/>
      <c r="CS40" s="809"/>
      <c r="CT40" s="809"/>
      <c r="CU40" s="809"/>
      <c r="CV40" s="810"/>
      <c r="CW40" s="808"/>
      <c r="CX40" s="809"/>
      <c r="CY40" s="809"/>
      <c r="CZ40" s="809"/>
      <c r="DA40" s="810"/>
      <c r="DB40" s="808"/>
      <c r="DC40" s="809"/>
      <c r="DD40" s="809"/>
      <c r="DE40" s="809"/>
      <c r="DF40" s="810"/>
      <c r="DG40" s="808"/>
      <c r="DH40" s="809"/>
      <c r="DI40" s="809"/>
      <c r="DJ40" s="809"/>
      <c r="DK40" s="810"/>
      <c r="DL40" s="808"/>
      <c r="DM40" s="809"/>
      <c r="DN40" s="809"/>
      <c r="DO40" s="809"/>
      <c r="DP40" s="810"/>
      <c r="DQ40" s="808"/>
      <c r="DR40" s="809"/>
      <c r="DS40" s="809"/>
      <c r="DT40" s="809"/>
      <c r="DU40" s="810"/>
      <c r="DV40" s="805"/>
      <c r="DW40" s="806"/>
      <c r="DX40" s="806"/>
      <c r="DY40" s="806"/>
      <c r="DZ40" s="811"/>
      <c r="EA40" s="221"/>
    </row>
    <row r="41" spans="1:131" ht="26.25" customHeight="1" x14ac:dyDescent="0.2">
      <c r="A41" s="229">
        <v>14</v>
      </c>
      <c r="B41" s="812"/>
      <c r="C41" s="813"/>
      <c r="D41" s="813"/>
      <c r="E41" s="813"/>
      <c r="F41" s="813"/>
      <c r="G41" s="813"/>
      <c r="H41" s="813"/>
      <c r="I41" s="813"/>
      <c r="J41" s="813"/>
      <c r="K41" s="813"/>
      <c r="L41" s="813"/>
      <c r="M41" s="813"/>
      <c r="N41" s="813"/>
      <c r="O41" s="813"/>
      <c r="P41" s="814"/>
      <c r="Q41" s="815"/>
      <c r="R41" s="816"/>
      <c r="S41" s="816"/>
      <c r="T41" s="816"/>
      <c r="U41" s="816"/>
      <c r="V41" s="816"/>
      <c r="W41" s="816"/>
      <c r="X41" s="816"/>
      <c r="Y41" s="816"/>
      <c r="Z41" s="816"/>
      <c r="AA41" s="816"/>
      <c r="AB41" s="816"/>
      <c r="AC41" s="816"/>
      <c r="AD41" s="816"/>
      <c r="AE41" s="817"/>
      <c r="AF41" s="818"/>
      <c r="AG41" s="819"/>
      <c r="AH41" s="819"/>
      <c r="AI41" s="819"/>
      <c r="AJ41" s="820"/>
      <c r="AK41" s="866"/>
      <c r="AL41" s="862"/>
      <c r="AM41" s="862"/>
      <c r="AN41" s="862"/>
      <c r="AO41" s="862"/>
      <c r="AP41" s="862"/>
      <c r="AQ41" s="862"/>
      <c r="AR41" s="862"/>
      <c r="AS41" s="862"/>
      <c r="AT41" s="862"/>
      <c r="AU41" s="862"/>
      <c r="AV41" s="862"/>
      <c r="AW41" s="862"/>
      <c r="AX41" s="862"/>
      <c r="AY41" s="862"/>
      <c r="AZ41" s="863"/>
      <c r="BA41" s="863"/>
      <c r="BB41" s="863"/>
      <c r="BC41" s="863"/>
      <c r="BD41" s="863"/>
      <c r="BE41" s="864"/>
      <c r="BF41" s="864"/>
      <c r="BG41" s="864"/>
      <c r="BH41" s="864"/>
      <c r="BI41" s="865"/>
      <c r="BJ41" s="223"/>
      <c r="BK41" s="223"/>
      <c r="BL41" s="223"/>
      <c r="BM41" s="223"/>
      <c r="BN41" s="223"/>
      <c r="BO41" s="232"/>
      <c r="BP41" s="232"/>
      <c r="BQ41" s="229">
        <v>35</v>
      </c>
      <c r="BR41" s="230"/>
      <c r="BS41" s="805"/>
      <c r="BT41" s="806"/>
      <c r="BU41" s="806"/>
      <c r="BV41" s="806"/>
      <c r="BW41" s="806"/>
      <c r="BX41" s="806"/>
      <c r="BY41" s="806"/>
      <c r="BZ41" s="806"/>
      <c r="CA41" s="806"/>
      <c r="CB41" s="806"/>
      <c r="CC41" s="806"/>
      <c r="CD41" s="806"/>
      <c r="CE41" s="806"/>
      <c r="CF41" s="806"/>
      <c r="CG41" s="807"/>
      <c r="CH41" s="808"/>
      <c r="CI41" s="809"/>
      <c r="CJ41" s="809"/>
      <c r="CK41" s="809"/>
      <c r="CL41" s="810"/>
      <c r="CM41" s="808"/>
      <c r="CN41" s="809"/>
      <c r="CO41" s="809"/>
      <c r="CP41" s="809"/>
      <c r="CQ41" s="810"/>
      <c r="CR41" s="808"/>
      <c r="CS41" s="809"/>
      <c r="CT41" s="809"/>
      <c r="CU41" s="809"/>
      <c r="CV41" s="810"/>
      <c r="CW41" s="808"/>
      <c r="CX41" s="809"/>
      <c r="CY41" s="809"/>
      <c r="CZ41" s="809"/>
      <c r="DA41" s="810"/>
      <c r="DB41" s="808"/>
      <c r="DC41" s="809"/>
      <c r="DD41" s="809"/>
      <c r="DE41" s="809"/>
      <c r="DF41" s="810"/>
      <c r="DG41" s="808"/>
      <c r="DH41" s="809"/>
      <c r="DI41" s="809"/>
      <c r="DJ41" s="809"/>
      <c r="DK41" s="810"/>
      <c r="DL41" s="808"/>
      <c r="DM41" s="809"/>
      <c r="DN41" s="809"/>
      <c r="DO41" s="809"/>
      <c r="DP41" s="810"/>
      <c r="DQ41" s="808"/>
      <c r="DR41" s="809"/>
      <c r="DS41" s="809"/>
      <c r="DT41" s="809"/>
      <c r="DU41" s="810"/>
      <c r="DV41" s="805"/>
      <c r="DW41" s="806"/>
      <c r="DX41" s="806"/>
      <c r="DY41" s="806"/>
      <c r="DZ41" s="811"/>
      <c r="EA41" s="221"/>
    </row>
    <row r="42" spans="1:131" ht="26.25" customHeight="1" x14ac:dyDescent="0.2">
      <c r="A42" s="229">
        <v>15</v>
      </c>
      <c r="B42" s="812"/>
      <c r="C42" s="813"/>
      <c r="D42" s="813"/>
      <c r="E42" s="813"/>
      <c r="F42" s="813"/>
      <c r="G42" s="813"/>
      <c r="H42" s="813"/>
      <c r="I42" s="813"/>
      <c r="J42" s="813"/>
      <c r="K42" s="813"/>
      <c r="L42" s="813"/>
      <c r="M42" s="813"/>
      <c r="N42" s="813"/>
      <c r="O42" s="813"/>
      <c r="P42" s="814"/>
      <c r="Q42" s="815"/>
      <c r="R42" s="816"/>
      <c r="S42" s="816"/>
      <c r="T42" s="816"/>
      <c r="U42" s="816"/>
      <c r="V42" s="816"/>
      <c r="W42" s="816"/>
      <c r="X42" s="816"/>
      <c r="Y42" s="816"/>
      <c r="Z42" s="816"/>
      <c r="AA42" s="816"/>
      <c r="AB42" s="816"/>
      <c r="AC42" s="816"/>
      <c r="AD42" s="816"/>
      <c r="AE42" s="817"/>
      <c r="AF42" s="818"/>
      <c r="AG42" s="819"/>
      <c r="AH42" s="819"/>
      <c r="AI42" s="819"/>
      <c r="AJ42" s="820"/>
      <c r="AK42" s="866"/>
      <c r="AL42" s="862"/>
      <c r="AM42" s="862"/>
      <c r="AN42" s="862"/>
      <c r="AO42" s="862"/>
      <c r="AP42" s="862"/>
      <c r="AQ42" s="862"/>
      <c r="AR42" s="862"/>
      <c r="AS42" s="862"/>
      <c r="AT42" s="862"/>
      <c r="AU42" s="862"/>
      <c r="AV42" s="862"/>
      <c r="AW42" s="862"/>
      <c r="AX42" s="862"/>
      <c r="AY42" s="862"/>
      <c r="AZ42" s="863"/>
      <c r="BA42" s="863"/>
      <c r="BB42" s="863"/>
      <c r="BC42" s="863"/>
      <c r="BD42" s="863"/>
      <c r="BE42" s="864"/>
      <c r="BF42" s="864"/>
      <c r="BG42" s="864"/>
      <c r="BH42" s="864"/>
      <c r="BI42" s="865"/>
      <c r="BJ42" s="223"/>
      <c r="BK42" s="223"/>
      <c r="BL42" s="223"/>
      <c r="BM42" s="223"/>
      <c r="BN42" s="223"/>
      <c r="BO42" s="232"/>
      <c r="BP42" s="232"/>
      <c r="BQ42" s="229">
        <v>36</v>
      </c>
      <c r="BR42" s="230"/>
      <c r="BS42" s="805"/>
      <c r="BT42" s="806"/>
      <c r="BU42" s="806"/>
      <c r="BV42" s="806"/>
      <c r="BW42" s="806"/>
      <c r="BX42" s="806"/>
      <c r="BY42" s="806"/>
      <c r="BZ42" s="806"/>
      <c r="CA42" s="806"/>
      <c r="CB42" s="806"/>
      <c r="CC42" s="806"/>
      <c r="CD42" s="806"/>
      <c r="CE42" s="806"/>
      <c r="CF42" s="806"/>
      <c r="CG42" s="807"/>
      <c r="CH42" s="808"/>
      <c r="CI42" s="809"/>
      <c r="CJ42" s="809"/>
      <c r="CK42" s="809"/>
      <c r="CL42" s="810"/>
      <c r="CM42" s="808"/>
      <c r="CN42" s="809"/>
      <c r="CO42" s="809"/>
      <c r="CP42" s="809"/>
      <c r="CQ42" s="810"/>
      <c r="CR42" s="808"/>
      <c r="CS42" s="809"/>
      <c r="CT42" s="809"/>
      <c r="CU42" s="809"/>
      <c r="CV42" s="810"/>
      <c r="CW42" s="808"/>
      <c r="CX42" s="809"/>
      <c r="CY42" s="809"/>
      <c r="CZ42" s="809"/>
      <c r="DA42" s="810"/>
      <c r="DB42" s="808"/>
      <c r="DC42" s="809"/>
      <c r="DD42" s="809"/>
      <c r="DE42" s="809"/>
      <c r="DF42" s="810"/>
      <c r="DG42" s="808"/>
      <c r="DH42" s="809"/>
      <c r="DI42" s="809"/>
      <c r="DJ42" s="809"/>
      <c r="DK42" s="810"/>
      <c r="DL42" s="808"/>
      <c r="DM42" s="809"/>
      <c r="DN42" s="809"/>
      <c r="DO42" s="809"/>
      <c r="DP42" s="810"/>
      <c r="DQ42" s="808"/>
      <c r="DR42" s="809"/>
      <c r="DS42" s="809"/>
      <c r="DT42" s="809"/>
      <c r="DU42" s="810"/>
      <c r="DV42" s="805"/>
      <c r="DW42" s="806"/>
      <c r="DX42" s="806"/>
      <c r="DY42" s="806"/>
      <c r="DZ42" s="811"/>
      <c r="EA42" s="221"/>
    </row>
    <row r="43" spans="1:131" ht="26.25" customHeight="1" x14ac:dyDescent="0.2">
      <c r="A43" s="229">
        <v>16</v>
      </c>
      <c r="B43" s="812"/>
      <c r="C43" s="813"/>
      <c r="D43" s="813"/>
      <c r="E43" s="813"/>
      <c r="F43" s="813"/>
      <c r="G43" s="813"/>
      <c r="H43" s="813"/>
      <c r="I43" s="813"/>
      <c r="J43" s="813"/>
      <c r="K43" s="813"/>
      <c r="L43" s="813"/>
      <c r="M43" s="813"/>
      <c r="N43" s="813"/>
      <c r="O43" s="813"/>
      <c r="P43" s="814"/>
      <c r="Q43" s="815"/>
      <c r="R43" s="816"/>
      <c r="S43" s="816"/>
      <c r="T43" s="816"/>
      <c r="U43" s="816"/>
      <c r="V43" s="816"/>
      <c r="W43" s="816"/>
      <c r="X43" s="816"/>
      <c r="Y43" s="816"/>
      <c r="Z43" s="816"/>
      <c r="AA43" s="816"/>
      <c r="AB43" s="816"/>
      <c r="AC43" s="816"/>
      <c r="AD43" s="816"/>
      <c r="AE43" s="817"/>
      <c r="AF43" s="818"/>
      <c r="AG43" s="819"/>
      <c r="AH43" s="819"/>
      <c r="AI43" s="819"/>
      <c r="AJ43" s="820"/>
      <c r="AK43" s="866"/>
      <c r="AL43" s="862"/>
      <c r="AM43" s="862"/>
      <c r="AN43" s="862"/>
      <c r="AO43" s="862"/>
      <c r="AP43" s="862"/>
      <c r="AQ43" s="862"/>
      <c r="AR43" s="862"/>
      <c r="AS43" s="862"/>
      <c r="AT43" s="862"/>
      <c r="AU43" s="862"/>
      <c r="AV43" s="862"/>
      <c r="AW43" s="862"/>
      <c r="AX43" s="862"/>
      <c r="AY43" s="862"/>
      <c r="AZ43" s="863"/>
      <c r="BA43" s="863"/>
      <c r="BB43" s="863"/>
      <c r="BC43" s="863"/>
      <c r="BD43" s="863"/>
      <c r="BE43" s="864"/>
      <c r="BF43" s="864"/>
      <c r="BG43" s="864"/>
      <c r="BH43" s="864"/>
      <c r="BI43" s="865"/>
      <c r="BJ43" s="223"/>
      <c r="BK43" s="223"/>
      <c r="BL43" s="223"/>
      <c r="BM43" s="223"/>
      <c r="BN43" s="223"/>
      <c r="BO43" s="232"/>
      <c r="BP43" s="232"/>
      <c r="BQ43" s="229">
        <v>37</v>
      </c>
      <c r="BR43" s="230"/>
      <c r="BS43" s="805"/>
      <c r="BT43" s="806"/>
      <c r="BU43" s="806"/>
      <c r="BV43" s="806"/>
      <c r="BW43" s="806"/>
      <c r="BX43" s="806"/>
      <c r="BY43" s="806"/>
      <c r="BZ43" s="806"/>
      <c r="CA43" s="806"/>
      <c r="CB43" s="806"/>
      <c r="CC43" s="806"/>
      <c r="CD43" s="806"/>
      <c r="CE43" s="806"/>
      <c r="CF43" s="806"/>
      <c r="CG43" s="807"/>
      <c r="CH43" s="808"/>
      <c r="CI43" s="809"/>
      <c r="CJ43" s="809"/>
      <c r="CK43" s="809"/>
      <c r="CL43" s="810"/>
      <c r="CM43" s="808"/>
      <c r="CN43" s="809"/>
      <c r="CO43" s="809"/>
      <c r="CP43" s="809"/>
      <c r="CQ43" s="810"/>
      <c r="CR43" s="808"/>
      <c r="CS43" s="809"/>
      <c r="CT43" s="809"/>
      <c r="CU43" s="809"/>
      <c r="CV43" s="810"/>
      <c r="CW43" s="808"/>
      <c r="CX43" s="809"/>
      <c r="CY43" s="809"/>
      <c r="CZ43" s="809"/>
      <c r="DA43" s="810"/>
      <c r="DB43" s="808"/>
      <c r="DC43" s="809"/>
      <c r="DD43" s="809"/>
      <c r="DE43" s="809"/>
      <c r="DF43" s="810"/>
      <c r="DG43" s="808"/>
      <c r="DH43" s="809"/>
      <c r="DI43" s="809"/>
      <c r="DJ43" s="809"/>
      <c r="DK43" s="810"/>
      <c r="DL43" s="808"/>
      <c r="DM43" s="809"/>
      <c r="DN43" s="809"/>
      <c r="DO43" s="809"/>
      <c r="DP43" s="810"/>
      <c r="DQ43" s="808"/>
      <c r="DR43" s="809"/>
      <c r="DS43" s="809"/>
      <c r="DT43" s="809"/>
      <c r="DU43" s="810"/>
      <c r="DV43" s="805"/>
      <c r="DW43" s="806"/>
      <c r="DX43" s="806"/>
      <c r="DY43" s="806"/>
      <c r="DZ43" s="811"/>
      <c r="EA43" s="221"/>
    </row>
    <row r="44" spans="1:131" ht="26.25" customHeight="1" x14ac:dyDescent="0.2">
      <c r="A44" s="229">
        <v>17</v>
      </c>
      <c r="B44" s="812"/>
      <c r="C44" s="813"/>
      <c r="D44" s="813"/>
      <c r="E44" s="813"/>
      <c r="F44" s="813"/>
      <c r="G44" s="813"/>
      <c r="H44" s="813"/>
      <c r="I44" s="813"/>
      <c r="J44" s="813"/>
      <c r="K44" s="813"/>
      <c r="L44" s="813"/>
      <c r="M44" s="813"/>
      <c r="N44" s="813"/>
      <c r="O44" s="813"/>
      <c r="P44" s="814"/>
      <c r="Q44" s="815"/>
      <c r="R44" s="816"/>
      <c r="S44" s="816"/>
      <c r="T44" s="816"/>
      <c r="U44" s="816"/>
      <c r="V44" s="816"/>
      <c r="W44" s="816"/>
      <c r="X44" s="816"/>
      <c r="Y44" s="816"/>
      <c r="Z44" s="816"/>
      <c r="AA44" s="816"/>
      <c r="AB44" s="816"/>
      <c r="AC44" s="816"/>
      <c r="AD44" s="816"/>
      <c r="AE44" s="817"/>
      <c r="AF44" s="818"/>
      <c r="AG44" s="819"/>
      <c r="AH44" s="819"/>
      <c r="AI44" s="819"/>
      <c r="AJ44" s="820"/>
      <c r="AK44" s="866"/>
      <c r="AL44" s="862"/>
      <c r="AM44" s="862"/>
      <c r="AN44" s="862"/>
      <c r="AO44" s="862"/>
      <c r="AP44" s="862"/>
      <c r="AQ44" s="862"/>
      <c r="AR44" s="862"/>
      <c r="AS44" s="862"/>
      <c r="AT44" s="862"/>
      <c r="AU44" s="862"/>
      <c r="AV44" s="862"/>
      <c r="AW44" s="862"/>
      <c r="AX44" s="862"/>
      <c r="AY44" s="862"/>
      <c r="AZ44" s="863"/>
      <c r="BA44" s="863"/>
      <c r="BB44" s="863"/>
      <c r="BC44" s="863"/>
      <c r="BD44" s="863"/>
      <c r="BE44" s="864"/>
      <c r="BF44" s="864"/>
      <c r="BG44" s="864"/>
      <c r="BH44" s="864"/>
      <c r="BI44" s="865"/>
      <c r="BJ44" s="223"/>
      <c r="BK44" s="223"/>
      <c r="BL44" s="223"/>
      <c r="BM44" s="223"/>
      <c r="BN44" s="223"/>
      <c r="BO44" s="232"/>
      <c r="BP44" s="232"/>
      <c r="BQ44" s="229">
        <v>38</v>
      </c>
      <c r="BR44" s="230"/>
      <c r="BS44" s="805"/>
      <c r="BT44" s="806"/>
      <c r="BU44" s="806"/>
      <c r="BV44" s="806"/>
      <c r="BW44" s="806"/>
      <c r="BX44" s="806"/>
      <c r="BY44" s="806"/>
      <c r="BZ44" s="806"/>
      <c r="CA44" s="806"/>
      <c r="CB44" s="806"/>
      <c r="CC44" s="806"/>
      <c r="CD44" s="806"/>
      <c r="CE44" s="806"/>
      <c r="CF44" s="806"/>
      <c r="CG44" s="807"/>
      <c r="CH44" s="808"/>
      <c r="CI44" s="809"/>
      <c r="CJ44" s="809"/>
      <c r="CK44" s="809"/>
      <c r="CL44" s="810"/>
      <c r="CM44" s="808"/>
      <c r="CN44" s="809"/>
      <c r="CO44" s="809"/>
      <c r="CP44" s="809"/>
      <c r="CQ44" s="810"/>
      <c r="CR44" s="808"/>
      <c r="CS44" s="809"/>
      <c r="CT44" s="809"/>
      <c r="CU44" s="809"/>
      <c r="CV44" s="810"/>
      <c r="CW44" s="808"/>
      <c r="CX44" s="809"/>
      <c r="CY44" s="809"/>
      <c r="CZ44" s="809"/>
      <c r="DA44" s="810"/>
      <c r="DB44" s="808"/>
      <c r="DC44" s="809"/>
      <c r="DD44" s="809"/>
      <c r="DE44" s="809"/>
      <c r="DF44" s="810"/>
      <c r="DG44" s="808"/>
      <c r="DH44" s="809"/>
      <c r="DI44" s="809"/>
      <c r="DJ44" s="809"/>
      <c r="DK44" s="810"/>
      <c r="DL44" s="808"/>
      <c r="DM44" s="809"/>
      <c r="DN44" s="809"/>
      <c r="DO44" s="809"/>
      <c r="DP44" s="810"/>
      <c r="DQ44" s="808"/>
      <c r="DR44" s="809"/>
      <c r="DS44" s="809"/>
      <c r="DT44" s="809"/>
      <c r="DU44" s="810"/>
      <c r="DV44" s="805"/>
      <c r="DW44" s="806"/>
      <c r="DX44" s="806"/>
      <c r="DY44" s="806"/>
      <c r="DZ44" s="811"/>
      <c r="EA44" s="221"/>
    </row>
    <row r="45" spans="1:131" ht="26.25" customHeight="1" x14ac:dyDescent="0.2">
      <c r="A45" s="229">
        <v>18</v>
      </c>
      <c r="B45" s="812"/>
      <c r="C45" s="813"/>
      <c r="D45" s="813"/>
      <c r="E45" s="813"/>
      <c r="F45" s="813"/>
      <c r="G45" s="813"/>
      <c r="H45" s="813"/>
      <c r="I45" s="813"/>
      <c r="J45" s="813"/>
      <c r="K45" s="813"/>
      <c r="L45" s="813"/>
      <c r="M45" s="813"/>
      <c r="N45" s="813"/>
      <c r="O45" s="813"/>
      <c r="P45" s="814"/>
      <c r="Q45" s="815"/>
      <c r="R45" s="816"/>
      <c r="S45" s="816"/>
      <c r="T45" s="816"/>
      <c r="U45" s="816"/>
      <c r="V45" s="816"/>
      <c r="W45" s="816"/>
      <c r="X45" s="816"/>
      <c r="Y45" s="816"/>
      <c r="Z45" s="816"/>
      <c r="AA45" s="816"/>
      <c r="AB45" s="816"/>
      <c r="AC45" s="816"/>
      <c r="AD45" s="816"/>
      <c r="AE45" s="817"/>
      <c r="AF45" s="818"/>
      <c r="AG45" s="819"/>
      <c r="AH45" s="819"/>
      <c r="AI45" s="819"/>
      <c r="AJ45" s="820"/>
      <c r="AK45" s="866"/>
      <c r="AL45" s="862"/>
      <c r="AM45" s="862"/>
      <c r="AN45" s="862"/>
      <c r="AO45" s="862"/>
      <c r="AP45" s="862"/>
      <c r="AQ45" s="862"/>
      <c r="AR45" s="862"/>
      <c r="AS45" s="862"/>
      <c r="AT45" s="862"/>
      <c r="AU45" s="862"/>
      <c r="AV45" s="862"/>
      <c r="AW45" s="862"/>
      <c r="AX45" s="862"/>
      <c r="AY45" s="862"/>
      <c r="AZ45" s="863"/>
      <c r="BA45" s="863"/>
      <c r="BB45" s="863"/>
      <c r="BC45" s="863"/>
      <c r="BD45" s="863"/>
      <c r="BE45" s="864"/>
      <c r="BF45" s="864"/>
      <c r="BG45" s="864"/>
      <c r="BH45" s="864"/>
      <c r="BI45" s="865"/>
      <c r="BJ45" s="223"/>
      <c r="BK45" s="223"/>
      <c r="BL45" s="223"/>
      <c r="BM45" s="223"/>
      <c r="BN45" s="223"/>
      <c r="BO45" s="232"/>
      <c r="BP45" s="232"/>
      <c r="BQ45" s="229">
        <v>39</v>
      </c>
      <c r="BR45" s="230"/>
      <c r="BS45" s="805"/>
      <c r="BT45" s="806"/>
      <c r="BU45" s="806"/>
      <c r="BV45" s="806"/>
      <c r="BW45" s="806"/>
      <c r="BX45" s="806"/>
      <c r="BY45" s="806"/>
      <c r="BZ45" s="806"/>
      <c r="CA45" s="806"/>
      <c r="CB45" s="806"/>
      <c r="CC45" s="806"/>
      <c r="CD45" s="806"/>
      <c r="CE45" s="806"/>
      <c r="CF45" s="806"/>
      <c r="CG45" s="807"/>
      <c r="CH45" s="808"/>
      <c r="CI45" s="809"/>
      <c r="CJ45" s="809"/>
      <c r="CK45" s="809"/>
      <c r="CL45" s="810"/>
      <c r="CM45" s="808"/>
      <c r="CN45" s="809"/>
      <c r="CO45" s="809"/>
      <c r="CP45" s="809"/>
      <c r="CQ45" s="810"/>
      <c r="CR45" s="808"/>
      <c r="CS45" s="809"/>
      <c r="CT45" s="809"/>
      <c r="CU45" s="809"/>
      <c r="CV45" s="810"/>
      <c r="CW45" s="808"/>
      <c r="CX45" s="809"/>
      <c r="CY45" s="809"/>
      <c r="CZ45" s="809"/>
      <c r="DA45" s="810"/>
      <c r="DB45" s="808"/>
      <c r="DC45" s="809"/>
      <c r="DD45" s="809"/>
      <c r="DE45" s="809"/>
      <c r="DF45" s="810"/>
      <c r="DG45" s="808"/>
      <c r="DH45" s="809"/>
      <c r="DI45" s="809"/>
      <c r="DJ45" s="809"/>
      <c r="DK45" s="810"/>
      <c r="DL45" s="808"/>
      <c r="DM45" s="809"/>
      <c r="DN45" s="809"/>
      <c r="DO45" s="809"/>
      <c r="DP45" s="810"/>
      <c r="DQ45" s="808"/>
      <c r="DR45" s="809"/>
      <c r="DS45" s="809"/>
      <c r="DT45" s="809"/>
      <c r="DU45" s="810"/>
      <c r="DV45" s="805"/>
      <c r="DW45" s="806"/>
      <c r="DX45" s="806"/>
      <c r="DY45" s="806"/>
      <c r="DZ45" s="811"/>
      <c r="EA45" s="221"/>
    </row>
    <row r="46" spans="1:131" ht="26.25" customHeight="1" x14ac:dyDescent="0.2">
      <c r="A46" s="229">
        <v>19</v>
      </c>
      <c r="B46" s="812"/>
      <c r="C46" s="813"/>
      <c r="D46" s="813"/>
      <c r="E46" s="813"/>
      <c r="F46" s="813"/>
      <c r="G46" s="813"/>
      <c r="H46" s="813"/>
      <c r="I46" s="813"/>
      <c r="J46" s="813"/>
      <c r="K46" s="813"/>
      <c r="L46" s="813"/>
      <c r="M46" s="813"/>
      <c r="N46" s="813"/>
      <c r="O46" s="813"/>
      <c r="P46" s="814"/>
      <c r="Q46" s="815"/>
      <c r="R46" s="816"/>
      <c r="S46" s="816"/>
      <c r="T46" s="816"/>
      <c r="U46" s="816"/>
      <c r="V46" s="816"/>
      <c r="W46" s="816"/>
      <c r="X46" s="816"/>
      <c r="Y46" s="816"/>
      <c r="Z46" s="816"/>
      <c r="AA46" s="816"/>
      <c r="AB46" s="816"/>
      <c r="AC46" s="816"/>
      <c r="AD46" s="816"/>
      <c r="AE46" s="817"/>
      <c r="AF46" s="818"/>
      <c r="AG46" s="819"/>
      <c r="AH46" s="819"/>
      <c r="AI46" s="819"/>
      <c r="AJ46" s="820"/>
      <c r="AK46" s="866"/>
      <c r="AL46" s="862"/>
      <c r="AM46" s="862"/>
      <c r="AN46" s="862"/>
      <c r="AO46" s="862"/>
      <c r="AP46" s="862"/>
      <c r="AQ46" s="862"/>
      <c r="AR46" s="862"/>
      <c r="AS46" s="862"/>
      <c r="AT46" s="862"/>
      <c r="AU46" s="862"/>
      <c r="AV46" s="862"/>
      <c r="AW46" s="862"/>
      <c r="AX46" s="862"/>
      <c r="AY46" s="862"/>
      <c r="AZ46" s="863"/>
      <c r="BA46" s="863"/>
      <c r="BB46" s="863"/>
      <c r="BC46" s="863"/>
      <c r="BD46" s="863"/>
      <c r="BE46" s="864"/>
      <c r="BF46" s="864"/>
      <c r="BG46" s="864"/>
      <c r="BH46" s="864"/>
      <c r="BI46" s="865"/>
      <c r="BJ46" s="223"/>
      <c r="BK46" s="223"/>
      <c r="BL46" s="223"/>
      <c r="BM46" s="223"/>
      <c r="BN46" s="223"/>
      <c r="BO46" s="232"/>
      <c r="BP46" s="232"/>
      <c r="BQ46" s="229">
        <v>40</v>
      </c>
      <c r="BR46" s="230"/>
      <c r="BS46" s="805"/>
      <c r="BT46" s="806"/>
      <c r="BU46" s="806"/>
      <c r="BV46" s="806"/>
      <c r="BW46" s="806"/>
      <c r="BX46" s="806"/>
      <c r="BY46" s="806"/>
      <c r="BZ46" s="806"/>
      <c r="CA46" s="806"/>
      <c r="CB46" s="806"/>
      <c r="CC46" s="806"/>
      <c r="CD46" s="806"/>
      <c r="CE46" s="806"/>
      <c r="CF46" s="806"/>
      <c r="CG46" s="807"/>
      <c r="CH46" s="808"/>
      <c r="CI46" s="809"/>
      <c r="CJ46" s="809"/>
      <c r="CK46" s="809"/>
      <c r="CL46" s="810"/>
      <c r="CM46" s="808"/>
      <c r="CN46" s="809"/>
      <c r="CO46" s="809"/>
      <c r="CP46" s="809"/>
      <c r="CQ46" s="810"/>
      <c r="CR46" s="808"/>
      <c r="CS46" s="809"/>
      <c r="CT46" s="809"/>
      <c r="CU46" s="809"/>
      <c r="CV46" s="810"/>
      <c r="CW46" s="808"/>
      <c r="CX46" s="809"/>
      <c r="CY46" s="809"/>
      <c r="CZ46" s="809"/>
      <c r="DA46" s="810"/>
      <c r="DB46" s="808"/>
      <c r="DC46" s="809"/>
      <c r="DD46" s="809"/>
      <c r="DE46" s="809"/>
      <c r="DF46" s="810"/>
      <c r="DG46" s="808"/>
      <c r="DH46" s="809"/>
      <c r="DI46" s="809"/>
      <c r="DJ46" s="809"/>
      <c r="DK46" s="810"/>
      <c r="DL46" s="808"/>
      <c r="DM46" s="809"/>
      <c r="DN46" s="809"/>
      <c r="DO46" s="809"/>
      <c r="DP46" s="810"/>
      <c r="DQ46" s="808"/>
      <c r="DR46" s="809"/>
      <c r="DS46" s="809"/>
      <c r="DT46" s="809"/>
      <c r="DU46" s="810"/>
      <c r="DV46" s="805"/>
      <c r="DW46" s="806"/>
      <c r="DX46" s="806"/>
      <c r="DY46" s="806"/>
      <c r="DZ46" s="811"/>
      <c r="EA46" s="221"/>
    </row>
    <row r="47" spans="1:131" ht="26.25" customHeight="1" x14ac:dyDescent="0.2">
      <c r="A47" s="229">
        <v>20</v>
      </c>
      <c r="B47" s="812"/>
      <c r="C47" s="813"/>
      <c r="D47" s="813"/>
      <c r="E47" s="813"/>
      <c r="F47" s="813"/>
      <c r="G47" s="813"/>
      <c r="H47" s="813"/>
      <c r="I47" s="813"/>
      <c r="J47" s="813"/>
      <c r="K47" s="813"/>
      <c r="L47" s="813"/>
      <c r="M47" s="813"/>
      <c r="N47" s="813"/>
      <c r="O47" s="813"/>
      <c r="P47" s="814"/>
      <c r="Q47" s="815"/>
      <c r="R47" s="816"/>
      <c r="S47" s="816"/>
      <c r="T47" s="816"/>
      <c r="U47" s="816"/>
      <c r="V47" s="816"/>
      <c r="W47" s="816"/>
      <c r="X47" s="816"/>
      <c r="Y47" s="816"/>
      <c r="Z47" s="816"/>
      <c r="AA47" s="816"/>
      <c r="AB47" s="816"/>
      <c r="AC47" s="816"/>
      <c r="AD47" s="816"/>
      <c r="AE47" s="817"/>
      <c r="AF47" s="818"/>
      <c r="AG47" s="819"/>
      <c r="AH47" s="819"/>
      <c r="AI47" s="819"/>
      <c r="AJ47" s="820"/>
      <c r="AK47" s="866"/>
      <c r="AL47" s="862"/>
      <c r="AM47" s="862"/>
      <c r="AN47" s="862"/>
      <c r="AO47" s="862"/>
      <c r="AP47" s="862"/>
      <c r="AQ47" s="862"/>
      <c r="AR47" s="862"/>
      <c r="AS47" s="862"/>
      <c r="AT47" s="862"/>
      <c r="AU47" s="862"/>
      <c r="AV47" s="862"/>
      <c r="AW47" s="862"/>
      <c r="AX47" s="862"/>
      <c r="AY47" s="862"/>
      <c r="AZ47" s="863"/>
      <c r="BA47" s="863"/>
      <c r="BB47" s="863"/>
      <c r="BC47" s="863"/>
      <c r="BD47" s="863"/>
      <c r="BE47" s="864"/>
      <c r="BF47" s="864"/>
      <c r="BG47" s="864"/>
      <c r="BH47" s="864"/>
      <c r="BI47" s="865"/>
      <c r="BJ47" s="223"/>
      <c r="BK47" s="223"/>
      <c r="BL47" s="223"/>
      <c r="BM47" s="223"/>
      <c r="BN47" s="223"/>
      <c r="BO47" s="232"/>
      <c r="BP47" s="232"/>
      <c r="BQ47" s="229">
        <v>41</v>
      </c>
      <c r="BR47" s="230"/>
      <c r="BS47" s="805"/>
      <c r="BT47" s="806"/>
      <c r="BU47" s="806"/>
      <c r="BV47" s="806"/>
      <c r="BW47" s="806"/>
      <c r="BX47" s="806"/>
      <c r="BY47" s="806"/>
      <c r="BZ47" s="806"/>
      <c r="CA47" s="806"/>
      <c r="CB47" s="806"/>
      <c r="CC47" s="806"/>
      <c r="CD47" s="806"/>
      <c r="CE47" s="806"/>
      <c r="CF47" s="806"/>
      <c r="CG47" s="807"/>
      <c r="CH47" s="808"/>
      <c r="CI47" s="809"/>
      <c r="CJ47" s="809"/>
      <c r="CK47" s="809"/>
      <c r="CL47" s="810"/>
      <c r="CM47" s="808"/>
      <c r="CN47" s="809"/>
      <c r="CO47" s="809"/>
      <c r="CP47" s="809"/>
      <c r="CQ47" s="810"/>
      <c r="CR47" s="808"/>
      <c r="CS47" s="809"/>
      <c r="CT47" s="809"/>
      <c r="CU47" s="809"/>
      <c r="CV47" s="810"/>
      <c r="CW47" s="808"/>
      <c r="CX47" s="809"/>
      <c r="CY47" s="809"/>
      <c r="CZ47" s="809"/>
      <c r="DA47" s="810"/>
      <c r="DB47" s="808"/>
      <c r="DC47" s="809"/>
      <c r="DD47" s="809"/>
      <c r="DE47" s="809"/>
      <c r="DF47" s="810"/>
      <c r="DG47" s="808"/>
      <c r="DH47" s="809"/>
      <c r="DI47" s="809"/>
      <c r="DJ47" s="809"/>
      <c r="DK47" s="810"/>
      <c r="DL47" s="808"/>
      <c r="DM47" s="809"/>
      <c r="DN47" s="809"/>
      <c r="DO47" s="809"/>
      <c r="DP47" s="810"/>
      <c r="DQ47" s="808"/>
      <c r="DR47" s="809"/>
      <c r="DS47" s="809"/>
      <c r="DT47" s="809"/>
      <c r="DU47" s="810"/>
      <c r="DV47" s="805"/>
      <c r="DW47" s="806"/>
      <c r="DX47" s="806"/>
      <c r="DY47" s="806"/>
      <c r="DZ47" s="811"/>
      <c r="EA47" s="221"/>
    </row>
    <row r="48" spans="1:131" ht="26.25" customHeight="1" x14ac:dyDescent="0.2">
      <c r="A48" s="229">
        <v>21</v>
      </c>
      <c r="B48" s="812"/>
      <c r="C48" s="813"/>
      <c r="D48" s="813"/>
      <c r="E48" s="813"/>
      <c r="F48" s="813"/>
      <c r="G48" s="813"/>
      <c r="H48" s="813"/>
      <c r="I48" s="813"/>
      <c r="J48" s="813"/>
      <c r="K48" s="813"/>
      <c r="L48" s="813"/>
      <c r="M48" s="813"/>
      <c r="N48" s="813"/>
      <c r="O48" s="813"/>
      <c r="P48" s="814"/>
      <c r="Q48" s="815"/>
      <c r="R48" s="816"/>
      <c r="S48" s="816"/>
      <c r="T48" s="816"/>
      <c r="U48" s="816"/>
      <c r="V48" s="816"/>
      <c r="W48" s="816"/>
      <c r="X48" s="816"/>
      <c r="Y48" s="816"/>
      <c r="Z48" s="816"/>
      <c r="AA48" s="816"/>
      <c r="AB48" s="816"/>
      <c r="AC48" s="816"/>
      <c r="AD48" s="816"/>
      <c r="AE48" s="817"/>
      <c r="AF48" s="818"/>
      <c r="AG48" s="819"/>
      <c r="AH48" s="819"/>
      <c r="AI48" s="819"/>
      <c r="AJ48" s="820"/>
      <c r="AK48" s="866"/>
      <c r="AL48" s="862"/>
      <c r="AM48" s="862"/>
      <c r="AN48" s="862"/>
      <c r="AO48" s="862"/>
      <c r="AP48" s="862"/>
      <c r="AQ48" s="862"/>
      <c r="AR48" s="862"/>
      <c r="AS48" s="862"/>
      <c r="AT48" s="862"/>
      <c r="AU48" s="862"/>
      <c r="AV48" s="862"/>
      <c r="AW48" s="862"/>
      <c r="AX48" s="862"/>
      <c r="AY48" s="862"/>
      <c r="AZ48" s="863"/>
      <c r="BA48" s="863"/>
      <c r="BB48" s="863"/>
      <c r="BC48" s="863"/>
      <c r="BD48" s="863"/>
      <c r="BE48" s="864"/>
      <c r="BF48" s="864"/>
      <c r="BG48" s="864"/>
      <c r="BH48" s="864"/>
      <c r="BI48" s="865"/>
      <c r="BJ48" s="223"/>
      <c r="BK48" s="223"/>
      <c r="BL48" s="223"/>
      <c r="BM48" s="223"/>
      <c r="BN48" s="223"/>
      <c r="BO48" s="232"/>
      <c r="BP48" s="232"/>
      <c r="BQ48" s="229">
        <v>42</v>
      </c>
      <c r="BR48" s="230"/>
      <c r="BS48" s="805"/>
      <c r="BT48" s="806"/>
      <c r="BU48" s="806"/>
      <c r="BV48" s="806"/>
      <c r="BW48" s="806"/>
      <c r="BX48" s="806"/>
      <c r="BY48" s="806"/>
      <c r="BZ48" s="806"/>
      <c r="CA48" s="806"/>
      <c r="CB48" s="806"/>
      <c r="CC48" s="806"/>
      <c r="CD48" s="806"/>
      <c r="CE48" s="806"/>
      <c r="CF48" s="806"/>
      <c r="CG48" s="807"/>
      <c r="CH48" s="808"/>
      <c r="CI48" s="809"/>
      <c r="CJ48" s="809"/>
      <c r="CK48" s="809"/>
      <c r="CL48" s="810"/>
      <c r="CM48" s="808"/>
      <c r="CN48" s="809"/>
      <c r="CO48" s="809"/>
      <c r="CP48" s="809"/>
      <c r="CQ48" s="810"/>
      <c r="CR48" s="808"/>
      <c r="CS48" s="809"/>
      <c r="CT48" s="809"/>
      <c r="CU48" s="809"/>
      <c r="CV48" s="810"/>
      <c r="CW48" s="808"/>
      <c r="CX48" s="809"/>
      <c r="CY48" s="809"/>
      <c r="CZ48" s="809"/>
      <c r="DA48" s="810"/>
      <c r="DB48" s="808"/>
      <c r="DC48" s="809"/>
      <c r="DD48" s="809"/>
      <c r="DE48" s="809"/>
      <c r="DF48" s="810"/>
      <c r="DG48" s="808"/>
      <c r="DH48" s="809"/>
      <c r="DI48" s="809"/>
      <c r="DJ48" s="809"/>
      <c r="DK48" s="810"/>
      <c r="DL48" s="808"/>
      <c r="DM48" s="809"/>
      <c r="DN48" s="809"/>
      <c r="DO48" s="809"/>
      <c r="DP48" s="810"/>
      <c r="DQ48" s="808"/>
      <c r="DR48" s="809"/>
      <c r="DS48" s="809"/>
      <c r="DT48" s="809"/>
      <c r="DU48" s="810"/>
      <c r="DV48" s="805"/>
      <c r="DW48" s="806"/>
      <c r="DX48" s="806"/>
      <c r="DY48" s="806"/>
      <c r="DZ48" s="811"/>
      <c r="EA48" s="221"/>
    </row>
    <row r="49" spans="1:131" ht="26.25" customHeight="1" x14ac:dyDescent="0.2">
      <c r="A49" s="229">
        <v>22</v>
      </c>
      <c r="B49" s="812"/>
      <c r="C49" s="813"/>
      <c r="D49" s="813"/>
      <c r="E49" s="813"/>
      <c r="F49" s="813"/>
      <c r="G49" s="813"/>
      <c r="H49" s="813"/>
      <c r="I49" s="813"/>
      <c r="J49" s="813"/>
      <c r="K49" s="813"/>
      <c r="L49" s="813"/>
      <c r="M49" s="813"/>
      <c r="N49" s="813"/>
      <c r="O49" s="813"/>
      <c r="P49" s="814"/>
      <c r="Q49" s="815"/>
      <c r="R49" s="816"/>
      <c r="S49" s="816"/>
      <c r="T49" s="816"/>
      <c r="U49" s="816"/>
      <c r="V49" s="816"/>
      <c r="W49" s="816"/>
      <c r="X49" s="816"/>
      <c r="Y49" s="816"/>
      <c r="Z49" s="816"/>
      <c r="AA49" s="816"/>
      <c r="AB49" s="816"/>
      <c r="AC49" s="816"/>
      <c r="AD49" s="816"/>
      <c r="AE49" s="817"/>
      <c r="AF49" s="818"/>
      <c r="AG49" s="819"/>
      <c r="AH49" s="819"/>
      <c r="AI49" s="819"/>
      <c r="AJ49" s="820"/>
      <c r="AK49" s="866"/>
      <c r="AL49" s="862"/>
      <c r="AM49" s="862"/>
      <c r="AN49" s="862"/>
      <c r="AO49" s="862"/>
      <c r="AP49" s="862"/>
      <c r="AQ49" s="862"/>
      <c r="AR49" s="862"/>
      <c r="AS49" s="862"/>
      <c r="AT49" s="862"/>
      <c r="AU49" s="862"/>
      <c r="AV49" s="862"/>
      <c r="AW49" s="862"/>
      <c r="AX49" s="862"/>
      <c r="AY49" s="862"/>
      <c r="AZ49" s="863"/>
      <c r="BA49" s="863"/>
      <c r="BB49" s="863"/>
      <c r="BC49" s="863"/>
      <c r="BD49" s="863"/>
      <c r="BE49" s="864"/>
      <c r="BF49" s="864"/>
      <c r="BG49" s="864"/>
      <c r="BH49" s="864"/>
      <c r="BI49" s="865"/>
      <c r="BJ49" s="223"/>
      <c r="BK49" s="223"/>
      <c r="BL49" s="223"/>
      <c r="BM49" s="223"/>
      <c r="BN49" s="223"/>
      <c r="BO49" s="232"/>
      <c r="BP49" s="232"/>
      <c r="BQ49" s="229">
        <v>43</v>
      </c>
      <c r="BR49" s="230"/>
      <c r="BS49" s="805"/>
      <c r="BT49" s="806"/>
      <c r="BU49" s="806"/>
      <c r="BV49" s="806"/>
      <c r="BW49" s="806"/>
      <c r="BX49" s="806"/>
      <c r="BY49" s="806"/>
      <c r="BZ49" s="806"/>
      <c r="CA49" s="806"/>
      <c r="CB49" s="806"/>
      <c r="CC49" s="806"/>
      <c r="CD49" s="806"/>
      <c r="CE49" s="806"/>
      <c r="CF49" s="806"/>
      <c r="CG49" s="807"/>
      <c r="CH49" s="808"/>
      <c r="CI49" s="809"/>
      <c r="CJ49" s="809"/>
      <c r="CK49" s="809"/>
      <c r="CL49" s="810"/>
      <c r="CM49" s="808"/>
      <c r="CN49" s="809"/>
      <c r="CO49" s="809"/>
      <c r="CP49" s="809"/>
      <c r="CQ49" s="810"/>
      <c r="CR49" s="808"/>
      <c r="CS49" s="809"/>
      <c r="CT49" s="809"/>
      <c r="CU49" s="809"/>
      <c r="CV49" s="810"/>
      <c r="CW49" s="808"/>
      <c r="CX49" s="809"/>
      <c r="CY49" s="809"/>
      <c r="CZ49" s="809"/>
      <c r="DA49" s="810"/>
      <c r="DB49" s="808"/>
      <c r="DC49" s="809"/>
      <c r="DD49" s="809"/>
      <c r="DE49" s="809"/>
      <c r="DF49" s="810"/>
      <c r="DG49" s="808"/>
      <c r="DH49" s="809"/>
      <c r="DI49" s="809"/>
      <c r="DJ49" s="809"/>
      <c r="DK49" s="810"/>
      <c r="DL49" s="808"/>
      <c r="DM49" s="809"/>
      <c r="DN49" s="809"/>
      <c r="DO49" s="809"/>
      <c r="DP49" s="810"/>
      <c r="DQ49" s="808"/>
      <c r="DR49" s="809"/>
      <c r="DS49" s="809"/>
      <c r="DT49" s="809"/>
      <c r="DU49" s="810"/>
      <c r="DV49" s="805"/>
      <c r="DW49" s="806"/>
      <c r="DX49" s="806"/>
      <c r="DY49" s="806"/>
      <c r="DZ49" s="811"/>
      <c r="EA49" s="221"/>
    </row>
    <row r="50" spans="1:131" ht="26.25" customHeight="1" x14ac:dyDescent="0.2">
      <c r="A50" s="229">
        <v>23</v>
      </c>
      <c r="B50" s="812"/>
      <c r="C50" s="813"/>
      <c r="D50" s="813"/>
      <c r="E50" s="813"/>
      <c r="F50" s="813"/>
      <c r="G50" s="813"/>
      <c r="H50" s="813"/>
      <c r="I50" s="813"/>
      <c r="J50" s="813"/>
      <c r="K50" s="813"/>
      <c r="L50" s="813"/>
      <c r="M50" s="813"/>
      <c r="N50" s="813"/>
      <c r="O50" s="813"/>
      <c r="P50" s="814"/>
      <c r="Q50" s="867"/>
      <c r="R50" s="868"/>
      <c r="S50" s="868"/>
      <c r="T50" s="868"/>
      <c r="U50" s="868"/>
      <c r="V50" s="868"/>
      <c r="W50" s="868"/>
      <c r="X50" s="868"/>
      <c r="Y50" s="868"/>
      <c r="Z50" s="868"/>
      <c r="AA50" s="868"/>
      <c r="AB50" s="868"/>
      <c r="AC50" s="868"/>
      <c r="AD50" s="868"/>
      <c r="AE50" s="869"/>
      <c r="AF50" s="818"/>
      <c r="AG50" s="819"/>
      <c r="AH50" s="819"/>
      <c r="AI50" s="819"/>
      <c r="AJ50" s="820"/>
      <c r="AK50" s="871"/>
      <c r="AL50" s="868"/>
      <c r="AM50" s="868"/>
      <c r="AN50" s="868"/>
      <c r="AO50" s="868"/>
      <c r="AP50" s="868"/>
      <c r="AQ50" s="868"/>
      <c r="AR50" s="868"/>
      <c r="AS50" s="868"/>
      <c r="AT50" s="868"/>
      <c r="AU50" s="868"/>
      <c r="AV50" s="868"/>
      <c r="AW50" s="868"/>
      <c r="AX50" s="868"/>
      <c r="AY50" s="868"/>
      <c r="AZ50" s="870"/>
      <c r="BA50" s="870"/>
      <c r="BB50" s="870"/>
      <c r="BC50" s="870"/>
      <c r="BD50" s="870"/>
      <c r="BE50" s="864"/>
      <c r="BF50" s="864"/>
      <c r="BG50" s="864"/>
      <c r="BH50" s="864"/>
      <c r="BI50" s="865"/>
      <c r="BJ50" s="223"/>
      <c r="BK50" s="223"/>
      <c r="BL50" s="223"/>
      <c r="BM50" s="223"/>
      <c r="BN50" s="223"/>
      <c r="BO50" s="232"/>
      <c r="BP50" s="232"/>
      <c r="BQ50" s="229">
        <v>44</v>
      </c>
      <c r="BR50" s="230"/>
      <c r="BS50" s="805"/>
      <c r="BT50" s="806"/>
      <c r="BU50" s="806"/>
      <c r="BV50" s="806"/>
      <c r="BW50" s="806"/>
      <c r="BX50" s="806"/>
      <c r="BY50" s="806"/>
      <c r="BZ50" s="806"/>
      <c r="CA50" s="806"/>
      <c r="CB50" s="806"/>
      <c r="CC50" s="806"/>
      <c r="CD50" s="806"/>
      <c r="CE50" s="806"/>
      <c r="CF50" s="806"/>
      <c r="CG50" s="807"/>
      <c r="CH50" s="808"/>
      <c r="CI50" s="809"/>
      <c r="CJ50" s="809"/>
      <c r="CK50" s="809"/>
      <c r="CL50" s="810"/>
      <c r="CM50" s="808"/>
      <c r="CN50" s="809"/>
      <c r="CO50" s="809"/>
      <c r="CP50" s="809"/>
      <c r="CQ50" s="810"/>
      <c r="CR50" s="808"/>
      <c r="CS50" s="809"/>
      <c r="CT50" s="809"/>
      <c r="CU50" s="809"/>
      <c r="CV50" s="810"/>
      <c r="CW50" s="808"/>
      <c r="CX50" s="809"/>
      <c r="CY50" s="809"/>
      <c r="CZ50" s="809"/>
      <c r="DA50" s="810"/>
      <c r="DB50" s="808"/>
      <c r="DC50" s="809"/>
      <c r="DD50" s="809"/>
      <c r="DE50" s="809"/>
      <c r="DF50" s="810"/>
      <c r="DG50" s="808"/>
      <c r="DH50" s="809"/>
      <c r="DI50" s="809"/>
      <c r="DJ50" s="809"/>
      <c r="DK50" s="810"/>
      <c r="DL50" s="808"/>
      <c r="DM50" s="809"/>
      <c r="DN50" s="809"/>
      <c r="DO50" s="809"/>
      <c r="DP50" s="810"/>
      <c r="DQ50" s="808"/>
      <c r="DR50" s="809"/>
      <c r="DS50" s="809"/>
      <c r="DT50" s="809"/>
      <c r="DU50" s="810"/>
      <c r="DV50" s="805"/>
      <c r="DW50" s="806"/>
      <c r="DX50" s="806"/>
      <c r="DY50" s="806"/>
      <c r="DZ50" s="811"/>
      <c r="EA50" s="221"/>
    </row>
    <row r="51" spans="1:131" ht="26.25" customHeight="1" x14ac:dyDescent="0.2">
      <c r="A51" s="229">
        <v>24</v>
      </c>
      <c r="B51" s="812"/>
      <c r="C51" s="813"/>
      <c r="D51" s="813"/>
      <c r="E51" s="813"/>
      <c r="F51" s="813"/>
      <c r="G51" s="813"/>
      <c r="H51" s="813"/>
      <c r="I51" s="813"/>
      <c r="J51" s="813"/>
      <c r="K51" s="813"/>
      <c r="L51" s="813"/>
      <c r="M51" s="813"/>
      <c r="N51" s="813"/>
      <c r="O51" s="813"/>
      <c r="P51" s="814"/>
      <c r="Q51" s="867"/>
      <c r="R51" s="868"/>
      <c r="S51" s="868"/>
      <c r="T51" s="868"/>
      <c r="U51" s="868"/>
      <c r="V51" s="868"/>
      <c r="W51" s="868"/>
      <c r="X51" s="868"/>
      <c r="Y51" s="868"/>
      <c r="Z51" s="868"/>
      <c r="AA51" s="868"/>
      <c r="AB51" s="868"/>
      <c r="AC51" s="868"/>
      <c r="AD51" s="868"/>
      <c r="AE51" s="869"/>
      <c r="AF51" s="818"/>
      <c r="AG51" s="819"/>
      <c r="AH51" s="819"/>
      <c r="AI51" s="819"/>
      <c r="AJ51" s="820"/>
      <c r="AK51" s="871"/>
      <c r="AL51" s="868"/>
      <c r="AM51" s="868"/>
      <c r="AN51" s="868"/>
      <c r="AO51" s="868"/>
      <c r="AP51" s="868"/>
      <c r="AQ51" s="868"/>
      <c r="AR51" s="868"/>
      <c r="AS51" s="868"/>
      <c r="AT51" s="868"/>
      <c r="AU51" s="868"/>
      <c r="AV51" s="868"/>
      <c r="AW51" s="868"/>
      <c r="AX51" s="868"/>
      <c r="AY51" s="868"/>
      <c r="AZ51" s="870"/>
      <c r="BA51" s="870"/>
      <c r="BB51" s="870"/>
      <c r="BC51" s="870"/>
      <c r="BD51" s="870"/>
      <c r="BE51" s="864"/>
      <c r="BF51" s="864"/>
      <c r="BG51" s="864"/>
      <c r="BH51" s="864"/>
      <c r="BI51" s="865"/>
      <c r="BJ51" s="223"/>
      <c r="BK51" s="223"/>
      <c r="BL51" s="223"/>
      <c r="BM51" s="223"/>
      <c r="BN51" s="223"/>
      <c r="BO51" s="232"/>
      <c r="BP51" s="232"/>
      <c r="BQ51" s="229">
        <v>45</v>
      </c>
      <c r="BR51" s="230"/>
      <c r="BS51" s="805"/>
      <c r="BT51" s="806"/>
      <c r="BU51" s="806"/>
      <c r="BV51" s="806"/>
      <c r="BW51" s="806"/>
      <c r="BX51" s="806"/>
      <c r="BY51" s="806"/>
      <c r="BZ51" s="806"/>
      <c r="CA51" s="806"/>
      <c r="CB51" s="806"/>
      <c r="CC51" s="806"/>
      <c r="CD51" s="806"/>
      <c r="CE51" s="806"/>
      <c r="CF51" s="806"/>
      <c r="CG51" s="807"/>
      <c r="CH51" s="808"/>
      <c r="CI51" s="809"/>
      <c r="CJ51" s="809"/>
      <c r="CK51" s="809"/>
      <c r="CL51" s="810"/>
      <c r="CM51" s="808"/>
      <c r="CN51" s="809"/>
      <c r="CO51" s="809"/>
      <c r="CP51" s="809"/>
      <c r="CQ51" s="810"/>
      <c r="CR51" s="808"/>
      <c r="CS51" s="809"/>
      <c r="CT51" s="809"/>
      <c r="CU51" s="809"/>
      <c r="CV51" s="810"/>
      <c r="CW51" s="808"/>
      <c r="CX51" s="809"/>
      <c r="CY51" s="809"/>
      <c r="CZ51" s="809"/>
      <c r="DA51" s="810"/>
      <c r="DB51" s="808"/>
      <c r="DC51" s="809"/>
      <c r="DD51" s="809"/>
      <c r="DE51" s="809"/>
      <c r="DF51" s="810"/>
      <c r="DG51" s="808"/>
      <c r="DH51" s="809"/>
      <c r="DI51" s="809"/>
      <c r="DJ51" s="809"/>
      <c r="DK51" s="810"/>
      <c r="DL51" s="808"/>
      <c r="DM51" s="809"/>
      <c r="DN51" s="809"/>
      <c r="DO51" s="809"/>
      <c r="DP51" s="810"/>
      <c r="DQ51" s="808"/>
      <c r="DR51" s="809"/>
      <c r="DS51" s="809"/>
      <c r="DT51" s="809"/>
      <c r="DU51" s="810"/>
      <c r="DV51" s="805"/>
      <c r="DW51" s="806"/>
      <c r="DX51" s="806"/>
      <c r="DY51" s="806"/>
      <c r="DZ51" s="811"/>
      <c r="EA51" s="221"/>
    </row>
    <row r="52" spans="1:131" ht="26.25" customHeight="1" x14ac:dyDescent="0.2">
      <c r="A52" s="229">
        <v>25</v>
      </c>
      <c r="B52" s="812"/>
      <c r="C52" s="813"/>
      <c r="D52" s="813"/>
      <c r="E52" s="813"/>
      <c r="F52" s="813"/>
      <c r="G52" s="813"/>
      <c r="H52" s="813"/>
      <c r="I52" s="813"/>
      <c r="J52" s="813"/>
      <c r="K52" s="813"/>
      <c r="L52" s="813"/>
      <c r="M52" s="813"/>
      <c r="N52" s="813"/>
      <c r="O52" s="813"/>
      <c r="P52" s="814"/>
      <c r="Q52" s="867"/>
      <c r="R52" s="868"/>
      <c r="S52" s="868"/>
      <c r="T52" s="868"/>
      <c r="U52" s="868"/>
      <c r="V52" s="868"/>
      <c r="W52" s="868"/>
      <c r="X52" s="868"/>
      <c r="Y52" s="868"/>
      <c r="Z52" s="868"/>
      <c r="AA52" s="868"/>
      <c r="AB52" s="868"/>
      <c r="AC52" s="868"/>
      <c r="AD52" s="868"/>
      <c r="AE52" s="869"/>
      <c r="AF52" s="818"/>
      <c r="AG52" s="819"/>
      <c r="AH52" s="819"/>
      <c r="AI52" s="819"/>
      <c r="AJ52" s="820"/>
      <c r="AK52" s="871"/>
      <c r="AL52" s="868"/>
      <c r="AM52" s="868"/>
      <c r="AN52" s="868"/>
      <c r="AO52" s="868"/>
      <c r="AP52" s="868"/>
      <c r="AQ52" s="868"/>
      <c r="AR52" s="868"/>
      <c r="AS52" s="868"/>
      <c r="AT52" s="868"/>
      <c r="AU52" s="868"/>
      <c r="AV52" s="868"/>
      <c r="AW52" s="868"/>
      <c r="AX52" s="868"/>
      <c r="AY52" s="868"/>
      <c r="AZ52" s="870"/>
      <c r="BA52" s="870"/>
      <c r="BB52" s="870"/>
      <c r="BC52" s="870"/>
      <c r="BD52" s="870"/>
      <c r="BE52" s="864"/>
      <c r="BF52" s="864"/>
      <c r="BG52" s="864"/>
      <c r="BH52" s="864"/>
      <c r="BI52" s="865"/>
      <c r="BJ52" s="223"/>
      <c r="BK52" s="223"/>
      <c r="BL52" s="223"/>
      <c r="BM52" s="223"/>
      <c r="BN52" s="223"/>
      <c r="BO52" s="232"/>
      <c r="BP52" s="232"/>
      <c r="BQ52" s="229">
        <v>46</v>
      </c>
      <c r="BR52" s="230"/>
      <c r="BS52" s="805"/>
      <c r="BT52" s="806"/>
      <c r="BU52" s="806"/>
      <c r="BV52" s="806"/>
      <c r="BW52" s="806"/>
      <c r="BX52" s="806"/>
      <c r="BY52" s="806"/>
      <c r="BZ52" s="806"/>
      <c r="CA52" s="806"/>
      <c r="CB52" s="806"/>
      <c r="CC52" s="806"/>
      <c r="CD52" s="806"/>
      <c r="CE52" s="806"/>
      <c r="CF52" s="806"/>
      <c r="CG52" s="807"/>
      <c r="CH52" s="808"/>
      <c r="CI52" s="809"/>
      <c r="CJ52" s="809"/>
      <c r="CK52" s="809"/>
      <c r="CL52" s="810"/>
      <c r="CM52" s="808"/>
      <c r="CN52" s="809"/>
      <c r="CO52" s="809"/>
      <c r="CP52" s="809"/>
      <c r="CQ52" s="810"/>
      <c r="CR52" s="808"/>
      <c r="CS52" s="809"/>
      <c r="CT52" s="809"/>
      <c r="CU52" s="809"/>
      <c r="CV52" s="810"/>
      <c r="CW52" s="808"/>
      <c r="CX52" s="809"/>
      <c r="CY52" s="809"/>
      <c r="CZ52" s="809"/>
      <c r="DA52" s="810"/>
      <c r="DB52" s="808"/>
      <c r="DC52" s="809"/>
      <c r="DD52" s="809"/>
      <c r="DE52" s="809"/>
      <c r="DF52" s="810"/>
      <c r="DG52" s="808"/>
      <c r="DH52" s="809"/>
      <c r="DI52" s="809"/>
      <c r="DJ52" s="809"/>
      <c r="DK52" s="810"/>
      <c r="DL52" s="808"/>
      <c r="DM52" s="809"/>
      <c r="DN52" s="809"/>
      <c r="DO52" s="809"/>
      <c r="DP52" s="810"/>
      <c r="DQ52" s="808"/>
      <c r="DR52" s="809"/>
      <c r="DS52" s="809"/>
      <c r="DT52" s="809"/>
      <c r="DU52" s="810"/>
      <c r="DV52" s="805"/>
      <c r="DW52" s="806"/>
      <c r="DX52" s="806"/>
      <c r="DY52" s="806"/>
      <c r="DZ52" s="811"/>
      <c r="EA52" s="221"/>
    </row>
    <row r="53" spans="1:131" ht="26.25" customHeight="1" x14ac:dyDescent="0.2">
      <c r="A53" s="229">
        <v>26</v>
      </c>
      <c r="B53" s="812"/>
      <c r="C53" s="813"/>
      <c r="D53" s="813"/>
      <c r="E53" s="813"/>
      <c r="F53" s="813"/>
      <c r="G53" s="813"/>
      <c r="H53" s="813"/>
      <c r="I53" s="813"/>
      <c r="J53" s="813"/>
      <c r="K53" s="813"/>
      <c r="L53" s="813"/>
      <c r="M53" s="813"/>
      <c r="N53" s="813"/>
      <c r="O53" s="813"/>
      <c r="P53" s="814"/>
      <c r="Q53" s="867"/>
      <c r="R53" s="868"/>
      <c r="S53" s="868"/>
      <c r="T53" s="868"/>
      <c r="U53" s="868"/>
      <c r="V53" s="868"/>
      <c r="W53" s="868"/>
      <c r="X53" s="868"/>
      <c r="Y53" s="868"/>
      <c r="Z53" s="868"/>
      <c r="AA53" s="868"/>
      <c r="AB53" s="868"/>
      <c r="AC53" s="868"/>
      <c r="AD53" s="868"/>
      <c r="AE53" s="869"/>
      <c r="AF53" s="818"/>
      <c r="AG53" s="819"/>
      <c r="AH53" s="819"/>
      <c r="AI53" s="819"/>
      <c r="AJ53" s="820"/>
      <c r="AK53" s="871"/>
      <c r="AL53" s="868"/>
      <c r="AM53" s="868"/>
      <c r="AN53" s="868"/>
      <c r="AO53" s="868"/>
      <c r="AP53" s="868"/>
      <c r="AQ53" s="868"/>
      <c r="AR53" s="868"/>
      <c r="AS53" s="868"/>
      <c r="AT53" s="868"/>
      <c r="AU53" s="868"/>
      <c r="AV53" s="868"/>
      <c r="AW53" s="868"/>
      <c r="AX53" s="868"/>
      <c r="AY53" s="868"/>
      <c r="AZ53" s="870"/>
      <c r="BA53" s="870"/>
      <c r="BB53" s="870"/>
      <c r="BC53" s="870"/>
      <c r="BD53" s="870"/>
      <c r="BE53" s="864"/>
      <c r="BF53" s="864"/>
      <c r="BG53" s="864"/>
      <c r="BH53" s="864"/>
      <c r="BI53" s="865"/>
      <c r="BJ53" s="223"/>
      <c r="BK53" s="223"/>
      <c r="BL53" s="223"/>
      <c r="BM53" s="223"/>
      <c r="BN53" s="223"/>
      <c r="BO53" s="232"/>
      <c r="BP53" s="232"/>
      <c r="BQ53" s="229">
        <v>47</v>
      </c>
      <c r="BR53" s="230"/>
      <c r="BS53" s="805"/>
      <c r="BT53" s="806"/>
      <c r="BU53" s="806"/>
      <c r="BV53" s="806"/>
      <c r="BW53" s="806"/>
      <c r="BX53" s="806"/>
      <c r="BY53" s="806"/>
      <c r="BZ53" s="806"/>
      <c r="CA53" s="806"/>
      <c r="CB53" s="806"/>
      <c r="CC53" s="806"/>
      <c r="CD53" s="806"/>
      <c r="CE53" s="806"/>
      <c r="CF53" s="806"/>
      <c r="CG53" s="807"/>
      <c r="CH53" s="808"/>
      <c r="CI53" s="809"/>
      <c r="CJ53" s="809"/>
      <c r="CK53" s="809"/>
      <c r="CL53" s="810"/>
      <c r="CM53" s="808"/>
      <c r="CN53" s="809"/>
      <c r="CO53" s="809"/>
      <c r="CP53" s="809"/>
      <c r="CQ53" s="810"/>
      <c r="CR53" s="808"/>
      <c r="CS53" s="809"/>
      <c r="CT53" s="809"/>
      <c r="CU53" s="809"/>
      <c r="CV53" s="810"/>
      <c r="CW53" s="808"/>
      <c r="CX53" s="809"/>
      <c r="CY53" s="809"/>
      <c r="CZ53" s="809"/>
      <c r="DA53" s="810"/>
      <c r="DB53" s="808"/>
      <c r="DC53" s="809"/>
      <c r="DD53" s="809"/>
      <c r="DE53" s="809"/>
      <c r="DF53" s="810"/>
      <c r="DG53" s="808"/>
      <c r="DH53" s="809"/>
      <c r="DI53" s="809"/>
      <c r="DJ53" s="809"/>
      <c r="DK53" s="810"/>
      <c r="DL53" s="808"/>
      <c r="DM53" s="809"/>
      <c r="DN53" s="809"/>
      <c r="DO53" s="809"/>
      <c r="DP53" s="810"/>
      <c r="DQ53" s="808"/>
      <c r="DR53" s="809"/>
      <c r="DS53" s="809"/>
      <c r="DT53" s="809"/>
      <c r="DU53" s="810"/>
      <c r="DV53" s="805"/>
      <c r="DW53" s="806"/>
      <c r="DX53" s="806"/>
      <c r="DY53" s="806"/>
      <c r="DZ53" s="811"/>
      <c r="EA53" s="221"/>
    </row>
    <row r="54" spans="1:131" ht="26.25" customHeight="1" x14ac:dyDescent="0.2">
      <c r="A54" s="229">
        <v>27</v>
      </c>
      <c r="B54" s="812"/>
      <c r="C54" s="813"/>
      <c r="D54" s="813"/>
      <c r="E54" s="813"/>
      <c r="F54" s="813"/>
      <c r="G54" s="813"/>
      <c r="H54" s="813"/>
      <c r="I54" s="813"/>
      <c r="J54" s="813"/>
      <c r="K54" s="813"/>
      <c r="L54" s="813"/>
      <c r="M54" s="813"/>
      <c r="N54" s="813"/>
      <c r="O54" s="813"/>
      <c r="P54" s="814"/>
      <c r="Q54" s="867"/>
      <c r="R54" s="868"/>
      <c r="S54" s="868"/>
      <c r="T54" s="868"/>
      <c r="U54" s="868"/>
      <c r="V54" s="868"/>
      <c r="W54" s="868"/>
      <c r="X54" s="868"/>
      <c r="Y54" s="868"/>
      <c r="Z54" s="868"/>
      <c r="AA54" s="868"/>
      <c r="AB54" s="868"/>
      <c r="AC54" s="868"/>
      <c r="AD54" s="868"/>
      <c r="AE54" s="869"/>
      <c r="AF54" s="818"/>
      <c r="AG54" s="819"/>
      <c r="AH54" s="819"/>
      <c r="AI54" s="819"/>
      <c r="AJ54" s="820"/>
      <c r="AK54" s="871"/>
      <c r="AL54" s="868"/>
      <c r="AM54" s="868"/>
      <c r="AN54" s="868"/>
      <c r="AO54" s="868"/>
      <c r="AP54" s="868"/>
      <c r="AQ54" s="868"/>
      <c r="AR54" s="868"/>
      <c r="AS54" s="868"/>
      <c r="AT54" s="868"/>
      <c r="AU54" s="868"/>
      <c r="AV54" s="868"/>
      <c r="AW54" s="868"/>
      <c r="AX54" s="868"/>
      <c r="AY54" s="868"/>
      <c r="AZ54" s="870"/>
      <c r="BA54" s="870"/>
      <c r="BB54" s="870"/>
      <c r="BC54" s="870"/>
      <c r="BD54" s="870"/>
      <c r="BE54" s="864"/>
      <c r="BF54" s="864"/>
      <c r="BG54" s="864"/>
      <c r="BH54" s="864"/>
      <c r="BI54" s="865"/>
      <c r="BJ54" s="223"/>
      <c r="BK54" s="223"/>
      <c r="BL54" s="223"/>
      <c r="BM54" s="223"/>
      <c r="BN54" s="223"/>
      <c r="BO54" s="232"/>
      <c r="BP54" s="232"/>
      <c r="BQ54" s="229">
        <v>48</v>
      </c>
      <c r="BR54" s="230"/>
      <c r="BS54" s="805"/>
      <c r="BT54" s="806"/>
      <c r="BU54" s="806"/>
      <c r="BV54" s="806"/>
      <c r="BW54" s="806"/>
      <c r="BX54" s="806"/>
      <c r="BY54" s="806"/>
      <c r="BZ54" s="806"/>
      <c r="CA54" s="806"/>
      <c r="CB54" s="806"/>
      <c r="CC54" s="806"/>
      <c r="CD54" s="806"/>
      <c r="CE54" s="806"/>
      <c r="CF54" s="806"/>
      <c r="CG54" s="807"/>
      <c r="CH54" s="808"/>
      <c r="CI54" s="809"/>
      <c r="CJ54" s="809"/>
      <c r="CK54" s="809"/>
      <c r="CL54" s="810"/>
      <c r="CM54" s="808"/>
      <c r="CN54" s="809"/>
      <c r="CO54" s="809"/>
      <c r="CP54" s="809"/>
      <c r="CQ54" s="810"/>
      <c r="CR54" s="808"/>
      <c r="CS54" s="809"/>
      <c r="CT54" s="809"/>
      <c r="CU54" s="809"/>
      <c r="CV54" s="810"/>
      <c r="CW54" s="808"/>
      <c r="CX54" s="809"/>
      <c r="CY54" s="809"/>
      <c r="CZ54" s="809"/>
      <c r="DA54" s="810"/>
      <c r="DB54" s="808"/>
      <c r="DC54" s="809"/>
      <c r="DD54" s="809"/>
      <c r="DE54" s="809"/>
      <c r="DF54" s="810"/>
      <c r="DG54" s="808"/>
      <c r="DH54" s="809"/>
      <c r="DI54" s="809"/>
      <c r="DJ54" s="809"/>
      <c r="DK54" s="810"/>
      <c r="DL54" s="808"/>
      <c r="DM54" s="809"/>
      <c r="DN54" s="809"/>
      <c r="DO54" s="809"/>
      <c r="DP54" s="810"/>
      <c r="DQ54" s="808"/>
      <c r="DR54" s="809"/>
      <c r="DS54" s="809"/>
      <c r="DT54" s="809"/>
      <c r="DU54" s="810"/>
      <c r="DV54" s="805"/>
      <c r="DW54" s="806"/>
      <c r="DX54" s="806"/>
      <c r="DY54" s="806"/>
      <c r="DZ54" s="811"/>
      <c r="EA54" s="221"/>
    </row>
    <row r="55" spans="1:131" ht="26.25" customHeight="1" x14ac:dyDescent="0.2">
      <c r="A55" s="229">
        <v>28</v>
      </c>
      <c r="B55" s="812"/>
      <c r="C55" s="813"/>
      <c r="D55" s="813"/>
      <c r="E55" s="813"/>
      <c r="F55" s="813"/>
      <c r="G55" s="813"/>
      <c r="H55" s="813"/>
      <c r="I55" s="813"/>
      <c r="J55" s="813"/>
      <c r="K55" s="813"/>
      <c r="L55" s="813"/>
      <c r="M55" s="813"/>
      <c r="N55" s="813"/>
      <c r="O55" s="813"/>
      <c r="P55" s="814"/>
      <c r="Q55" s="867"/>
      <c r="R55" s="868"/>
      <c r="S55" s="868"/>
      <c r="T55" s="868"/>
      <c r="U55" s="868"/>
      <c r="V55" s="868"/>
      <c r="W55" s="868"/>
      <c r="X55" s="868"/>
      <c r="Y55" s="868"/>
      <c r="Z55" s="868"/>
      <c r="AA55" s="868"/>
      <c r="AB55" s="868"/>
      <c r="AC55" s="868"/>
      <c r="AD55" s="868"/>
      <c r="AE55" s="869"/>
      <c r="AF55" s="818"/>
      <c r="AG55" s="819"/>
      <c r="AH55" s="819"/>
      <c r="AI55" s="819"/>
      <c r="AJ55" s="820"/>
      <c r="AK55" s="871"/>
      <c r="AL55" s="868"/>
      <c r="AM55" s="868"/>
      <c r="AN55" s="868"/>
      <c r="AO55" s="868"/>
      <c r="AP55" s="868"/>
      <c r="AQ55" s="868"/>
      <c r="AR55" s="868"/>
      <c r="AS55" s="868"/>
      <c r="AT55" s="868"/>
      <c r="AU55" s="868"/>
      <c r="AV55" s="868"/>
      <c r="AW55" s="868"/>
      <c r="AX55" s="868"/>
      <c r="AY55" s="868"/>
      <c r="AZ55" s="870"/>
      <c r="BA55" s="870"/>
      <c r="BB55" s="870"/>
      <c r="BC55" s="870"/>
      <c r="BD55" s="870"/>
      <c r="BE55" s="864"/>
      <c r="BF55" s="864"/>
      <c r="BG55" s="864"/>
      <c r="BH55" s="864"/>
      <c r="BI55" s="865"/>
      <c r="BJ55" s="223"/>
      <c r="BK55" s="223"/>
      <c r="BL55" s="223"/>
      <c r="BM55" s="223"/>
      <c r="BN55" s="223"/>
      <c r="BO55" s="232"/>
      <c r="BP55" s="232"/>
      <c r="BQ55" s="229">
        <v>49</v>
      </c>
      <c r="BR55" s="230"/>
      <c r="BS55" s="805"/>
      <c r="BT55" s="806"/>
      <c r="BU55" s="806"/>
      <c r="BV55" s="806"/>
      <c r="BW55" s="806"/>
      <c r="BX55" s="806"/>
      <c r="BY55" s="806"/>
      <c r="BZ55" s="806"/>
      <c r="CA55" s="806"/>
      <c r="CB55" s="806"/>
      <c r="CC55" s="806"/>
      <c r="CD55" s="806"/>
      <c r="CE55" s="806"/>
      <c r="CF55" s="806"/>
      <c r="CG55" s="807"/>
      <c r="CH55" s="808"/>
      <c r="CI55" s="809"/>
      <c r="CJ55" s="809"/>
      <c r="CK55" s="809"/>
      <c r="CL55" s="810"/>
      <c r="CM55" s="808"/>
      <c r="CN55" s="809"/>
      <c r="CO55" s="809"/>
      <c r="CP55" s="809"/>
      <c r="CQ55" s="810"/>
      <c r="CR55" s="808"/>
      <c r="CS55" s="809"/>
      <c r="CT55" s="809"/>
      <c r="CU55" s="809"/>
      <c r="CV55" s="810"/>
      <c r="CW55" s="808"/>
      <c r="CX55" s="809"/>
      <c r="CY55" s="809"/>
      <c r="CZ55" s="809"/>
      <c r="DA55" s="810"/>
      <c r="DB55" s="808"/>
      <c r="DC55" s="809"/>
      <c r="DD55" s="809"/>
      <c r="DE55" s="809"/>
      <c r="DF55" s="810"/>
      <c r="DG55" s="808"/>
      <c r="DH55" s="809"/>
      <c r="DI55" s="809"/>
      <c r="DJ55" s="809"/>
      <c r="DK55" s="810"/>
      <c r="DL55" s="808"/>
      <c r="DM55" s="809"/>
      <c r="DN55" s="809"/>
      <c r="DO55" s="809"/>
      <c r="DP55" s="810"/>
      <c r="DQ55" s="808"/>
      <c r="DR55" s="809"/>
      <c r="DS55" s="809"/>
      <c r="DT55" s="809"/>
      <c r="DU55" s="810"/>
      <c r="DV55" s="805"/>
      <c r="DW55" s="806"/>
      <c r="DX55" s="806"/>
      <c r="DY55" s="806"/>
      <c r="DZ55" s="811"/>
      <c r="EA55" s="221"/>
    </row>
    <row r="56" spans="1:131" ht="26.25" customHeight="1" x14ac:dyDescent="0.2">
      <c r="A56" s="229">
        <v>29</v>
      </c>
      <c r="B56" s="812"/>
      <c r="C56" s="813"/>
      <c r="D56" s="813"/>
      <c r="E56" s="813"/>
      <c r="F56" s="813"/>
      <c r="G56" s="813"/>
      <c r="H56" s="813"/>
      <c r="I56" s="813"/>
      <c r="J56" s="813"/>
      <c r="K56" s="813"/>
      <c r="L56" s="813"/>
      <c r="M56" s="813"/>
      <c r="N56" s="813"/>
      <c r="O56" s="813"/>
      <c r="P56" s="814"/>
      <c r="Q56" s="867"/>
      <c r="R56" s="868"/>
      <c r="S56" s="868"/>
      <c r="T56" s="868"/>
      <c r="U56" s="868"/>
      <c r="V56" s="868"/>
      <c r="W56" s="868"/>
      <c r="X56" s="868"/>
      <c r="Y56" s="868"/>
      <c r="Z56" s="868"/>
      <c r="AA56" s="868"/>
      <c r="AB56" s="868"/>
      <c r="AC56" s="868"/>
      <c r="AD56" s="868"/>
      <c r="AE56" s="869"/>
      <c r="AF56" s="818"/>
      <c r="AG56" s="819"/>
      <c r="AH56" s="819"/>
      <c r="AI56" s="819"/>
      <c r="AJ56" s="820"/>
      <c r="AK56" s="871"/>
      <c r="AL56" s="868"/>
      <c r="AM56" s="868"/>
      <c r="AN56" s="868"/>
      <c r="AO56" s="868"/>
      <c r="AP56" s="868"/>
      <c r="AQ56" s="868"/>
      <c r="AR56" s="868"/>
      <c r="AS56" s="868"/>
      <c r="AT56" s="868"/>
      <c r="AU56" s="868"/>
      <c r="AV56" s="868"/>
      <c r="AW56" s="868"/>
      <c r="AX56" s="868"/>
      <c r="AY56" s="868"/>
      <c r="AZ56" s="870"/>
      <c r="BA56" s="870"/>
      <c r="BB56" s="870"/>
      <c r="BC56" s="870"/>
      <c r="BD56" s="870"/>
      <c r="BE56" s="864"/>
      <c r="BF56" s="864"/>
      <c r="BG56" s="864"/>
      <c r="BH56" s="864"/>
      <c r="BI56" s="865"/>
      <c r="BJ56" s="223"/>
      <c r="BK56" s="223"/>
      <c r="BL56" s="223"/>
      <c r="BM56" s="223"/>
      <c r="BN56" s="223"/>
      <c r="BO56" s="232"/>
      <c r="BP56" s="232"/>
      <c r="BQ56" s="229">
        <v>50</v>
      </c>
      <c r="BR56" s="230"/>
      <c r="BS56" s="805"/>
      <c r="BT56" s="806"/>
      <c r="BU56" s="806"/>
      <c r="BV56" s="806"/>
      <c r="BW56" s="806"/>
      <c r="BX56" s="806"/>
      <c r="BY56" s="806"/>
      <c r="BZ56" s="806"/>
      <c r="CA56" s="806"/>
      <c r="CB56" s="806"/>
      <c r="CC56" s="806"/>
      <c r="CD56" s="806"/>
      <c r="CE56" s="806"/>
      <c r="CF56" s="806"/>
      <c r="CG56" s="807"/>
      <c r="CH56" s="808"/>
      <c r="CI56" s="809"/>
      <c r="CJ56" s="809"/>
      <c r="CK56" s="809"/>
      <c r="CL56" s="810"/>
      <c r="CM56" s="808"/>
      <c r="CN56" s="809"/>
      <c r="CO56" s="809"/>
      <c r="CP56" s="809"/>
      <c r="CQ56" s="810"/>
      <c r="CR56" s="808"/>
      <c r="CS56" s="809"/>
      <c r="CT56" s="809"/>
      <c r="CU56" s="809"/>
      <c r="CV56" s="810"/>
      <c r="CW56" s="808"/>
      <c r="CX56" s="809"/>
      <c r="CY56" s="809"/>
      <c r="CZ56" s="809"/>
      <c r="DA56" s="810"/>
      <c r="DB56" s="808"/>
      <c r="DC56" s="809"/>
      <c r="DD56" s="809"/>
      <c r="DE56" s="809"/>
      <c r="DF56" s="810"/>
      <c r="DG56" s="808"/>
      <c r="DH56" s="809"/>
      <c r="DI56" s="809"/>
      <c r="DJ56" s="809"/>
      <c r="DK56" s="810"/>
      <c r="DL56" s="808"/>
      <c r="DM56" s="809"/>
      <c r="DN56" s="809"/>
      <c r="DO56" s="809"/>
      <c r="DP56" s="810"/>
      <c r="DQ56" s="808"/>
      <c r="DR56" s="809"/>
      <c r="DS56" s="809"/>
      <c r="DT56" s="809"/>
      <c r="DU56" s="810"/>
      <c r="DV56" s="805"/>
      <c r="DW56" s="806"/>
      <c r="DX56" s="806"/>
      <c r="DY56" s="806"/>
      <c r="DZ56" s="811"/>
      <c r="EA56" s="221"/>
    </row>
    <row r="57" spans="1:131" ht="26.25" customHeight="1" x14ac:dyDescent="0.2">
      <c r="A57" s="229">
        <v>30</v>
      </c>
      <c r="B57" s="812"/>
      <c r="C57" s="813"/>
      <c r="D57" s="813"/>
      <c r="E57" s="813"/>
      <c r="F57" s="813"/>
      <c r="G57" s="813"/>
      <c r="H57" s="813"/>
      <c r="I57" s="813"/>
      <c r="J57" s="813"/>
      <c r="K57" s="813"/>
      <c r="L57" s="813"/>
      <c r="M57" s="813"/>
      <c r="N57" s="813"/>
      <c r="O57" s="813"/>
      <c r="P57" s="814"/>
      <c r="Q57" s="867"/>
      <c r="R57" s="868"/>
      <c r="S57" s="868"/>
      <c r="T57" s="868"/>
      <c r="U57" s="868"/>
      <c r="V57" s="868"/>
      <c r="W57" s="868"/>
      <c r="X57" s="868"/>
      <c r="Y57" s="868"/>
      <c r="Z57" s="868"/>
      <c r="AA57" s="868"/>
      <c r="AB57" s="868"/>
      <c r="AC57" s="868"/>
      <c r="AD57" s="868"/>
      <c r="AE57" s="869"/>
      <c r="AF57" s="818"/>
      <c r="AG57" s="819"/>
      <c r="AH57" s="819"/>
      <c r="AI57" s="819"/>
      <c r="AJ57" s="820"/>
      <c r="AK57" s="871"/>
      <c r="AL57" s="868"/>
      <c r="AM57" s="868"/>
      <c r="AN57" s="868"/>
      <c r="AO57" s="868"/>
      <c r="AP57" s="868"/>
      <c r="AQ57" s="868"/>
      <c r="AR57" s="868"/>
      <c r="AS57" s="868"/>
      <c r="AT57" s="868"/>
      <c r="AU57" s="868"/>
      <c r="AV57" s="868"/>
      <c r="AW57" s="868"/>
      <c r="AX57" s="868"/>
      <c r="AY57" s="868"/>
      <c r="AZ57" s="870"/>
      <c r="BA57" s="870"/>
      <c r="BB57" s="870"/>
      <c r="BC57" s="870"/>
      <c r="BD57" s="870"/>
      <c r="BE57" s="864"/>
      <c r="BF57" s="864"/>
      <c r="BG57" s="864"/>
      <c r="BH57" s="864"/>
      <c r="BI57" s="865"/>
      <c r="BJ57" s="223"/>
      <c r="BK57" s="223"/>
      <c r="BL57" s="223"/>
      <c r="BM57" s="223"/>
      <c r="BN57" s="223"/>
      <c r="BO57" s="232"/>
      <c r="BP57" s="232"/>
      <c r="BQ57" s="229">
        <v>51</v>
      </c>
      <c r="BR57" s="230"/>
      <c r="BS57" s="805"/>
      <c r="BT57" s="806"/>
      <c r="BU57" s="806"/>
      <c r="BV57" s="806"/>
      <c r="BW57" s="806"/>
      <c r="BX57" s="806"/>
      <c r="BY57" s="806"/>
      <c r="BZ57" s="806"/>
      <c r="CA57" s="806"/>
      <c r="CB57" s="806"/>
      <c r="CC57" s="806"/>
      <c r="CD57" s="806"/>
      <c r="CE57" s="806"/>
      <c r="CF57" s="806"/>
      <c r="CG57" s="807"/>
      <c r="CH57" s="808"/>
      <c r="CI57" s="809"/>
      <c r="CJ57" s="809"/>
      <c r="CK57" s="809"/>
      <c r="CL57" s="810"/>
      <c r="CM57" s="808"/>
      <c r="CN57" s="809"/>
      <c r="CO57" s="809"/>
      <c r="CP57" s="809"/>
      <c r="CQ57" s="810"/>
      <c r="CR57" s="808"/>
      <c r="CS57" s="809"/>
      <c r="CT57" s="809"/>
      <c r="CU57" s="809"/>
      <c r="CV57" s="810"/>
      <c r="CW57" s="808"/>
      <c r="CX57" s="809"/>
      <c r="CY57" s="809"/>
      <c r="CZ57" s="809"/>
      <c r="DA57" s="810"/>
      <c r="DB57" s="808"/>
      <c r="DC57" s="809"/>
      <c r="DD57" s="809"/>
      <c r="DE57" s="809"/>
      <c r="DF57" s="810"/>
      <c r="DG57" s="808"/>
      <c r="DH57" s="809"/>
      <c r="DI57" s="809"/>
      <c r="DJ57" s="809"/>
      <c r="DK57" s="810"/>
      <c r="DL57" s="808"/>
      <c r="DM57" s="809"/>
      <c r="DN57" s="809"/>
      <c r="DO57" s="809"/>
      <c r="DP57" s="810"/>
      <c r="DQ57" s="808"/>
      <c r="DR57" s="809"/>
      <c r="DS57" s="809"/>
      <c r="DT57" s="809"/>
      <c r="DU57" s="810"/>
      <c r="DV57" s="805"/>
      <c r="DW57" s="806"/>
      <c r="DX57" s="806"/>
      <c r="DY57" s="806"/>
      <c r="DZ57" s="811"/>
      <c r="EA57" s="221"/>
    </row>
    <row r="58" spans="1:131" ht="26.25" customHeight="1" x14ac:dyDescent="0.2">
      <c r="A58" s="229">
        <v>31</v>
      </c>
      <c r="B58" s="812"/>
      <c r="C58" s="813"/>
      <c r="D58" s="813"/>
      <c r="E58" s="813"/>
      <c r="F58" s="813"/>
      <c r="G58" s="813"/>
      <c r="H58" s="813"/>
      <c r="I58" s="813"/>
      <c r="J58" s="813"/>
      <c r="K58" s="813"/>
      <c r="L58" s="813"/>
      <c r="M58" s="813"/>
      <c r="N58" s="813"/>
      <c r="O58" s="813"/>
      <c r="P58" s="814"/>
      <c r="Q58" s="867"/>
      <c r="R58" s="868"/>
      <c r="S58" s="868"/>
      <c r="T58" s="868"/>
      <c r="U58" s="868"/>
      <c r="V58" s="868"/>
      <c r="W58" s="868"/>
      <c r="X58" s="868"/>
      <c r="Y58" s="868"/>
      <c r="Z58" s="868"/>
      <c r="AA58" s="868"/>
      <c r="AB58" s="868"/>
      <c r="AC58" s="868"/>
      <c r="AD58" s="868"/>
      <c r="AE58" s="869"/>
      <c r="AF58" s="818"/>
      <c r="AG58" s="819"/>
      <c r="AH58" s="819"/>
      <c r="AI58" s="819"/>
      <c r="AJ58" s="820"/>
      <c r="AK58" s="871"/>
      <c r="AL58" s="868"/>
      <c r="AM58" s="868"/>
      <c r="AN58" s="868"/>
      <c r="AO58" s="868"/>
      <c r="AP58" s="868"/>
      <c r="AQ58" s="868"/>
      <c r="AR58" s="868"/>
      <c r="AS58" s="868"/>
      <c r="AT58" s="868"/>
      <c r="AU58" s="868"/>
      <c r="AV58" s="868"/>
      <c r="AW58" s="868"/>
      <c r="AX58" s="868"/>
      <c r="AY58" s="868"/>
      <c r="AZ58" s="870"/>
      <c r="BA58" s="870"/>
      <c r="BB58" s="870"/>
      <c r="BC58" s="870"/>
      <c r="BD58" s="870"/>
      <c r="BE58" s="864"/>
      <c r="BF58" s="864"/>
      <c r="BG58" s="864"/>
      <c r="BH58" s="864"/>
      <c r="BI58" s="865"/>
      <c r="BJ58" s="223"/>
      <c r="BK58" s="223"/>
      <c r="BL58" s="223"/>
      <c r="BM58" s="223"/>
      <c r="BN58" s="223"/>
      <c r="BO58" s="232"/>
      <c r="BP58" s="232"/>
      <c r="BQ58" s="229">
        <v>52</v>
      </c>
      <c r="BR58" s="230"/>
      <c r="BS58" s="805"/>
      <c r="BT58" s="806"/>
      <c r="BU58" s="806"/>
      <c r="BV58" s="806"/>
      <c r="BW58" s="806"/>
      <c r="BX58" s="806"/>
      <c r="BY58" s="806"/>
      <c r="BZ58" s="806"/>
      <c r="CA58" s="806"/>
      <c r="CB58" s="806"/>
      <c r="CC58" s="806"/>
      <c r="CD58" s="806"/>
      <c r="CE58" s="806"/>
      <c r="CF58" s="806"/>
      <c r="CG58" s="807"/>
      <c r="CH58" s="808"/>
      <c r="CI58" s="809"/>
      <c r="CJ58" s="809"/>
      <c r="CK58" s="809"/>
      <c r="CL58" s="810"/>
      <c r="CM58" s="808"/>
      <c r="CN58" s="809"/>
      <c r="CO58" s="809"/>
      <c r="CP58" s="809"/>
      <c r="CQ58" s="810"/>
      <c r="CR58" s="808"/>
      <c r="CS58" s="809"/>
      <c r="CT58" s="809"/>
      <c r="CU58" s="809"/>
      <c r="CV58" s="810"/>
      <c r="CW58" s="808"/>
      <c r="CX58" s="809"/>
      <c r="CY58" s="809"/>
      <c r="CZ58" s="809"/>
      <c r="DA58" s="810"/>
      <c r="DB58" s="808"/>
      <c r="DC58" s="809"/>
      <c r="DD58" s="809"/>
      <c r="DE58" s="809"/>
      <c r="DF58" s="810"/>
      <c r="DG58" s="808"/>
      <c r="DH58" s="809"/>
      <c r="DI58" s="809"/>
      <c r="DJ58" s="809"/>
      <c r="DK58" s="810"/>
      <c r="DL58" s="808"/>
      <c r="DM58" s="809"/>
      <c r="DN58" s="809"/>
      <c r="DO58" s="809"/>
      <c r="DP58" s="810"/>
      <c r="DQ58" s="808"/>
      <c r="DR58" s="809"/>
      <c r="DS58" s="809"/>
      <c r="DT58" s="809"/>
      <c r="DU58" s="810"/>
      <c r="DV58" s="805"/>
      <c r="DW58" s="806"/>
      <c r="DX58" s="806"/>
      <c r="DY58" s="806"/>
      <c r="DZ58" s="811"/>
      <c r="EA58" s="221"/>
    </row>
    <row r="59" spans="1:131" ht="26.25" customHeight="1" x14ac:dyDescent="0.2">
      <c r="A59" s="229">
        <v>32</v>
      </c>
      <c r="B59" s="812"/>
      <c r="C59" s="813"/>
      <c r="D59" s="813"/>
      <c r="E59" s="813"/>
      <c r="F59" s="813"/>
      <c r="G59" s="813"/>
      <c r="H59" s="813"/>
      <c r="I59" s="813"/>
      <c r="J59" s="813"/>
      <c r="K59" s="813"/>
      <c r="L59" s="813"/>
      <c r="M59" s="813"/>
      <c r="N59" s="813"/>
      <c r="O59" s="813"/>
      <c r="P59" s="814"/>
      <c r="Q59" s="867"/>
      <c r="R59" s="868"/>
      <c r="S59" s="868"/>
      <c r="T59" s="868"/>
      <c r="U59" s="868"/>
      <c r="V59" s="868"/>
      <c r="W59" s="868"/>
      <c r="X59" s="868"/>
      <c r="Y59" s="868"/>
      <c r="Z59" s="868"/>
      <c r="AA59" s="868"/>
      <c r="AB59" s="868"/>
      <c r="AC59" s="868"/>
      <c r="AD59" s="868"/>
      <c r="AE59" s="869"/>
      <c r="AF59" s="818"/>
      <c r="AG59" s="819"/>
      <c r="AH59" s="819"/>
      <c r="AI59" s="819"/>
      <c r="AJ59" s="820"/>
      <c r="AK59" s="871"/>
      <c r="AL59" s="868"/>
      <c r="AM59" s="868"/>
      <c r="AN59" s="868"/>
      <c r="AO59" s="868"/>
      <c r="AP59" s="868"/>
      <c r="AQ59" s="868"/>
      <c r="AR59" s="868"/>
      <c r="AS59" s="868"/>
      <c r="AT59" s="868"/>
      <c r="AU59" s="868"/>
      <c r="AV59" s="868"/>
      <c r="AW59" s="868"/>
      <c r="AX59" s="868"/>
      <c r="AY59" s="868"/>
      <c r="AZ59" s="870"/>
      <c r="BA59" s="870"/>
      <c r="BB59" s="870"/>
      <c r="BC59" s="870"/>
      <c r="BD59" s="870"/>
      <c r="BE59" s="864"/>
      <c r="BF59" s="864"/>
      <c r="BG59" s="864"/>
      <c r="BH59" s="864"/>
      <c r="BI59" s="865"/>
      <c r="BJ59" s="223"/>
      <c r="BK59" s="223"/>
      <c r="BL59" s="223"/>
      <c r="BM59" s="223"/>
      <c r="BN59" s="223"/>
      <c r="BO59" s="232"/>
      <c r="BP59" s="232"/>
      <c r="BQ59" s="229">
        <v>53</v>
      </c>
      <c r="BR59" s="230"/>
      <c r="BS59" s="805"/>
      <c r="BT59" s="806"/>
      <c r="BU59" s="806"/>
      <c r="BV59" s="806"/>
      <c r="BW59" s="806"/>
      <c r="BX59" s="806"/>
      <c r="BY59" s="806"/>
      <c r="BZ59" s="806"/>
      <c r="CA59" s="806"/>
      <c r="CB59" s="806"/>
      <c r="CC59" s="806"/>
      <c r="CD59" s="806"/>
      <c r="CE59" s="806"/>
      <c r="CF59" s="806"/>
      <c r="CG59" s="807"/>
      <c r="CH59" s="808"/>
      <c r="CI59" s="809"/>
      <c r="CJ59" s="809"/>
      <c r="CK59" s="809"/>
      <c r="CL59" s="810"/>
      <c r="CM59" s="808"/>
      <c r="CN59" s="809"/>
      <c r="CO59" s="809"/>
      <c r="CP59" s="809"/>
      <c r="CQ59" s="810"/>
      <c r="CR59" s="808"/>
      <c r="CS59" s="809"/>
      <c r="CT59" s="809"/>
      <c r="CU59" s="809"/>
      <c r="CV59" s="810"/>
      <c r="CW59" s="808"/>
      <c r="CX59" s="809"/>
      <c r="CY59" s="809"/>
      <c r="CZ59" s="809"/>
      <c r="DA59" s="810"/>
      <c r="DB59" s="808"/>
      <c r="DC59" s="809"/>
      <c r="DD59" s="809"/>
      <c r="DE59" s="809"/>
      <c r="DF59" s="810"/>
      <c r="DG59" s="808"/>
      <c r="DH59" s="809"/>
      <c r="DI59" s="809"/>
      <c r="DJ59" s="809"/>
      <c r="DK59" s="810"/>
      <c r="DL59" s="808"/>
      <c r="DM59" s="809"/>
      <c r="DN59" s="809"/>
      <c r="DO59" s="809"/>
      <c r="DP59" s="810"/>
      <c r="DQ59" s="808"/>
      <c r="DR59" s="809"/>
      <c r="DS59" s="809"/>
      <c r="DT59" s="809"/>
      <c r="DU59" s="810"/>
      <c r="DV59" s="805"/>
      <c r="DW59" s="806"/>
      <c r="DX59" s="806"/>
      <c r="DY59" s="806"/>
      <c r="DZ59" s="811"/>
      <c r="EA59" s="221"/>
    </row>
    <row r="60" spans="1:131" ht="26.25" customHeight="1" x14ac:dyDescent="0.2">
      <c r="A60" s="229">
        <v>33</v>
      </c>
      <c r="B60" s="812"/>
      <c r="C60" s="813"/>
      <c r="D60" s="813"/>
      <c r="E60" s="813"/>
      <c r="F60" s="813"/>
      <c r="G60" s="813"/>
      <c r="H60" s="813"/>
      <c r="I60" s="813"/>
      <c r="J60" s="813"/>
      <c r="K60" s="813"/>
      <c r="L60" s="813"/>
      <c r="M60" s="813"/>
      <c r="N60" s="813"/>
      <c r="O60" s="813"/>
      <c r="P60" s="814"/>
      <c r="Q60" s="867"/>
      <c r="R60" s="868"/>
      <c r="S60" s="868"/>
      <c r="T60" s="868"/>
      <c r="U60" s="868"/>
      <c r="V60" s="868"/>
      <c r="W60" s="868"/>
      <c r="X60" s="868"/>
      <c r="Y60" s="868"/>
      <c r="Z60" s="868"/>
      <c r="AA60" s="868"/>
      <c r="AB60" s="868"/>
      <c r="AC60" s="868"/>
      <c r="AD60" s="868"/>
      <c r="AE60" s="869"/>
      <c r="AF60" s="818"/>
      <c r="AG60" s="819"/>
      <c r="AH60" s="819"/>
      <c r="AI60" s="819"/>
      <c r="AJ60" s="820"/>
      <c r="AK60" s="871"/>
      <c r="AL60" s="868"/>
      <c r="AM60" s="868"/>
      <c r="AN60" s="868"/>
      <c r="AO60" s="868"/>
      <c r="AP60" s="868"/>
      <c r="AQ60" s="868"/>
      <c r="AR60" s="868"/>
      <c r="AS60" s="868"/>
      <c r="AT60" s="868"/>
      <c r="AU60" s="868"/>
      <c r="AV60" s="868"/>
      <c r="AW60" s="868"/>
      <c r="AX60" s="868"/>
      <c r="AY60" s="868"/>
      <c r="AZ60" s="870"/>
      <c r="BA60" s="870"/>
      <c r="BB60" s="870"/>
      <c r="BC60" s="870"/>
      <c r="BD60" s="870"/>
      <c r="BE60" s="864"/>
      <c r="BF60" s="864"/>
      <c r="BG60" s="864"/>
      <c r="BH60" s="864"/>
      <c r="BI60" s="865"/>
      <c r="BJ60" s="223"/>
      <c r="BK60" s="223"/>
      <c r="BL60" s="223"/>
      <c r="BM60" s="223"/>
      <c r="BN60" s="223"/>
      <c r="BO60" s="232"/>
      <c r="BP60" s="232"/>
      <c r="BQ60" s="229">
        <v>54</v>
      </c>
      <c r="BR60" s="230"/>
      <c r="BS60" s="805"/>
      <c r="BT60" s="806"/>
      <c r="BU60" s="806"/>
      <c r="BV60" s="806"/>
      <c r="BW60" s="806"/>
      <c r="BX60" s="806"/>
      <c r="BY60" s="806"/>
      <c r="BZ60" s="806"/>
      <c r="CA60" s="806"/>
      <c r="CB60" s="806"/>
      <c r="CC60" s="806"/>
      <c r="CD60" s="806"/>
      <c r="CE60" s="806"/>
      <c r="CF60" s="806"/>
      <c r="CG60" s="807"/>
      <c r="CH60" s="808"/>
      <c r="CI60" s="809"/>
      <c r="CJ60" s="809"/>
      <c r="CK60" s="809"/>
      <c r="CL60" s="810"/>
      <c r="CM60" s="808"/>
      <c r="CN60" s="809"/>
      <c r="CO60" s="809"/>
      <c r="CP60" s="809"/>
      <c r="CQ60" s="810"/>
      <c r="CR60" s="808"/>
      <c r="CS60" s="809"/>
      <c r="CT60" s="809"/>
      <c r="CU60" s="809"/>
      <c r="CV60" s="810"/>
      <c r="CW60" s="808"/>
      <c r="CX60" s="809"/>
      <c r="CY60" s="809"/>
      <c r="CZ60" s="809"/>
      <c r="DA60" s="810"/>
      <c r="DB60" s="808"/>
      <c r="DC60" s="809"/>
      <c r="DD60" s="809"/>
      <c r="DE60" s="809"/>
      <c r="DF60" s="810"/>
      <c r="DG60" s="808"/>
      <c r="DH60" s="809"/>
      <c r="DI60" s="809"/>
      <c r="DJ60" s="809"/>
      <c r="DK60" s="810"/>
      <c r="DL60" s="808"/>
      <c r="DM60" s="809"/>
      <c r="DN60" s="809"/>
      <c r="DO60" s="809"/>
      <c r="DP60" s="810"/>
      <c r="DQ60" s="808"/>
      <c r="DR60" s="809"/>
      <c r="DS60" s="809"/>
      <c r="DT60" s="809"/>
      <c r="DU60" s="810"/>
      <c r="DV60" s="805"/>
      <c r="DW60" s="806"/>
      <c r="DX60" s="806"/>
      <c r="DY60" s="806"/>
      <c r="DZ60" s="811"/>
      <c r="EA60" s="221"/>
    </row>
    <row r="61" spans="1:131" ht="26.25" customHeight="1" thickBot="1" x14ac:dyDescent="0.25">
      <c r="A61" s="229">
        <v>34</v>
      </c>
      <c r="B61" s="812"/>
      <c r="C61" s="813"/>
      <c r="D61" s="813"/>
      <c r="E61" s="813"/>
      <c r="F61" s="813"/>
      <c r="G61" s="813"/>
      <c r="H61" s="813"/>
      <c r="I61" s="813"/>
      <c r="J61" s="813"/>
      <c r="K61" s="813"/>
      <c r="L61" s="813"/>
      <c r="M61" s="813"/>
      <c r="N61" s="813"/>
      <c r="O61" s="813"/>
      <c r="P61" s="814"/>
      <c r="Q61" s="867"/>
      <c r="R61" s="868"/>
      <c r="S61" s="868"/>
      <c r="T61" s="868"/>
      <c r="U61" s="868"/>
      <c r="V61" s="868"/>
      <c r="W61" s="868"/>
      <c r="X61" s="868"/>
      <c r="Y61" s="868"/>
      <c r="Z61" s="868"/>
      <c r="AA61" s="868"/>
      <c r="AB61" s="868"/>
      <c r="AC61" s="868"/>
      <c r="AD61" s="868"/>
      <c r="AE61" s="869"/>
      <c r="AF61" s="818"/>
      <c r="AG61" s="819"/>
      <c r="AH61" s="819"/>
      <c r="AI61" s="819"/>
      <c r="AJ61" s="820"/>
      <c r="AK61" s="871"/>
      <c r="AL61" s="868"/>
      <c r="AM61" s="868"/>
      <c r="AN61" s="868"/>
      <c r="AO61" s="868"/>
      <c r="AP61" s="868"/>
      <c r="AQ61" s="868"/>
      <c r="AR61" s="868"/>
      <c r="AS61" s="868"/>
      <c r="AT61" s="868"/>
      <c r="AU61" s="868"/>
      <c r="AV61" s="868"/>
      <c r="AW61" s="868"/>
      <c r="AX61" s="868"/>
      <c r="AY61" s="868"/>
      <c r="AZ61" s="870"/>
      <c r="BA61" s="870"/>
      <c r="BB61" s="870"/>
      <c r="BC61" s="870"/>
      <c r="BD61" s="870"/>
      <c r="BE61" s="864"/>
      <c r="BF61" s="864"/>
      <c r="BG61" s="864"/>
      <c r="BH61" s="864"/>
      <c r="BI61" s="865"/>
      <c r="BJ61" s="223"/>
      <c r="BK61" s="223"/>
      <c r="BL61" s="223"/>
      <c r="BM61" s="223"/>
      <c r="BN61" s="223"/>
      <c r="BO61" s="232"/>
      <c r="BP61" s="232"/>
      <c r="BQ61" s="229">
        <v>55</v>
      </c>
      <c r="BR61" s="230"/>
      <c r="BS61" s="805"/>
      <c r="BT61" s="806"/>
      <c r="BU61" s="806"/>
      <c r="BV61" s="806"/>
      <c r="BW61" s="806"/>
      <c r="BX61" s="806"/>
      <c r="BY61" s="806"/>
      <c r="BZ61" s="806"/>
      <c r="CA61" s="806"/>
      <c r="CB61" s="806"/>
      <c r="CC61" s="806"/>
      <c r="CD61" s="806"/>
      <c r="CE61" s="806"/>
      <c r="CF61" s="806"/>
      <c r="CG61" s="807"/>
      <c r="CH61" s="808"/>
      <c r="CI61" s="809"/>
      <c r="CJ61" s="809"/>
      <c r="CK61" s="809"/>
      <c r="CL61" s="810"/>
      <c r="CM61" s="808"/>
      <c r="CN61" s="809"/>
      <c r="CO61" s="809"/>
      <c r="CP61" s="809"/>
      <c r="CQ61" s="810"/>
      <c r="CR61" s="808"/>
      <c r="CS61" s="809"/>
      <c r="CT61" s="809"/>
      <c r="CU61" s="809"/>
      <c r="CV61" s="810"/>
      <c r="CW61" s="808"/>
      <c r="CX61" s="809"/>
      <c r="CY61" s="809"/>
      <c r="CZ61" s="809"/>
      <c r="DA61" s="810"/>
      <c r="DB61" s="808"/>
      <c r="DC61" s="809"/>
      <c r="DD61" s="809"/>
      <c r="DE61" s="809"/>
      <c r="DF61" s="810"/>
      <c r="DG61" s="808"/>
      <c r="DH61" s="809"/>
      <c r="DI61" s="809"/>
      <c r="DJ61" s="809"/>
      <c r="DK61" s="810"/>
      <c r="DL61" s="808"/>
      <c r="DM61" s="809"/>
      <c r="DN61" s="809"/>
      <c r="DO61" s="809"/>
      <c r="DP61" s="810"/>
      <c r="DQ61" s="808"/>
      <c r="DR61" s="809"/>
      <c r="DS61" s="809"/>
      <c r="DT61" s="809"/>
      <c r="DU61" s="810"/>
      <c r="DV61" s="805"/>
      <c r="DW61" s="806"/>
      <c r="DX61" s="806"/>
      <c r="DY61" s="806"/>
      <c r="DZ61" s="811"/>
      <c r="EA61" s="221"/>
    </row>
    <row r="62" spans="1:131" ht="26.25" customHeight="1" x14ac:dyDescent="0.2">
      <c r="A62" s="229">
        <v>35</v>
      </c>
      <c r="B62" s="812"/>
      <c r="C62" s="813"/>
      <c r="D62" s="813"/>
      <c r="E62" s="813"/>
      <c r="F62" s="813"/>
      <c r="G62" s="813"/>
      <c r="H62" s="813"/>
      <c r="I62" s="813"/>
      <c r="J62" s="813"/>
      <c r="K62" s="813"/>
      <c r="L62" s="813"/>
      <c r="M62" s="813"/>
      <c r="N62" s="813"/>
      <c r="O62" s="813"/>
      <c r="P62" s="814"/>
      <c r="Q62" s="867"/>
      <c r="R62" s="868"/>
      <c r="S62" s="868"/>
      <c r="T62" s="868"/>
      <c r="U62" s="868"/>
      <c r="V62" s="868"/>
      <c r="W62" s="868"/>
      <c r="X62" s="868"/>
      <c r="Y62" s="868"/>
      <c r="Z62" s="868"/>
      <c r="AA62" s="868"/>
      <c r="AB62" s="868"/>
      <c r="AC62" s="868"/>
      <c r="AD62" s="868"/>
      <c r="AE62" s="869"/>
      <c r="AF62" s="818"/>
      <c r="AG62" s="819"/>
      <c r="AH62" s="819"/>
      <c r="AI62" s="819"/>
      <c r="AJ62" s="820"/>
      <c r="AK62" s="871"/>
      <c r="AL62" s="868"/>
      <c r="AM62" s="868"/>
      <c r="AN62" s="868"/>
      <c r="AO62" s="868"/>
      <c r="AP62" s="868"/>
      <c r="AQ62" s="868"/>
      <c r="AR62" s="868"/>
      <c r="AS62" s="868"/>
      <c r="AT62" s="868"/>
      <c r="AU62" s="868"/>
      <c r="AV62" s="868"/>
      <c r="AW62" s="868"/>
      <c r="AX62" s="868"/>
      <c r="AY62" s="868"/>
      <c r="AZ62" s="870"/>
      <c r="BA62" s="870"/>
      <c r="BB62" s="870"/>
      <c r="BC62" s="870"/>
      <c r="BD62" s="870"/>
      <c r="BE62" s="864"/>
      <c r="BF62" s="864"/>
      <c r="BG62" s="864"/>
      <c r="BH62" s="864"/>
      <c r="BI62" s="865"/>
      <c r="BJ62" s="879" t="s">
        <v>412</v>
      </c>
      <c r="BK62" s="838"/>
      <c r="BL62" s="838"/>
      <c r="BM62" s="838"/>
      <c r="BN62" s="839"/>
      <c r="BO62" s="232"/>
      <c r="BP62" s="232"/>
      <c r="BQ62" s="229">
        <v>56</v>
      </c>
      <c r="BR62" s="230"/>
      <c r="BS62" s="805"/>
      <c r="BT62" s="806"/>
      <c r="BU62" s="806"/>
      <c r="BV62" s="806"/>
      <c r="BW62" s="806"/>
      <c r="BX62" s="806"/>
      <c r="BY62" s="806"/>
      <c r="BZ62" s="806"/>
      <c r="CA62" s="806"/>
      <c r="CB62" s="806"/>
      <c r="CC62" s="806"/>
      <c r="CD62" s="806"/>
      <c r="CE62" s="806"/>
      <c r="CF62" s="806"/>
      <c r="CG62" s="807"/>
      <c r="CH62" s="808"/>
      <c r="CI62" s="809"/>
      <c r="CJ62" s="809"/>
      <c r="CK62" s="809"/>
      <c r="CL62" s="810"/>
      <c r="CM62" s="808"/>
      <c r="CN62" s="809"/>
      <c r="CO62" s="809"/>
      <c r="CP62" s="809"/>
      <c r="CQ62" s="810"/>
      <c r="CR62" s="808"/>
      <c r="CS62" s="809"/>
      <c r="CT62" s="809"/>
      <c r="CU62" s="809"/>
      <c r="CV62" s="810"/>
      <c r="CW62" s="808"/>
      <c r="CX62" s="809"/>
      <c r="CY62" s="809"/>
      <c r="CZ62" s="809"/>
      <c r="DA62" s="810"/>
      <c r="DB62" s="808"/>
      <c r="DC62" s="809"/>
      <c r="DD62" s="809"/>
      <c r="DE62" s="809"/>
      <c r="DF62" s="810"/>
      <c r="DG62" s="808"/>
      <c r="DH62" s="809"/>
      <c r="DI62" s="809"/>
      <c r="DJ62" s="809"/>
      <c r="DK62" s="810"/>
      <c r="DL62" s="808"/>
      <c r="DM62" s="809"/>
      <c r="DN62" s="809"/>
      <c r="DO62" s="809"/>
      <c r="DP62" s="810"/>
      <c r="DQ62" s="808"/>
      <c r="DR62" s="809"/>
      <c r="DS62" s="809"/>
      <c r="DT62" s="809"/>
      <c r="DU62" s="810"/>
      <c r="DV62" s="805"/>
      <c r="DW62" s="806"/>
      <c r="DX62" s="806"/>
      <c r="DY62" s="806"/>
      <c r="DZ62" s="811"/>
      <c r="EA62" s="221"/>
    </row>
    <row r="63" spans="1:131" ht="26.25" customHeight="1" thickBot="1" x14ac:dyDescent="0.25">
      <c r="A63" s="231" t="s">
        <v>389</v>
      </c>
      <c r="B63" s="821" t="s">
        <v>413</v>
      </c>
      <c r="C63" s="822"/>
      <c r="D63" s="822"/>
      <c r="E63" s="822"/>
      <c r="F63" s="822"/>
      <c r="G63" s="822"/>
      <c r="H63" s="822"/>
      <c r="I63" s="822"/>
      <c r="J63" s="822"/>
      <c r="K63" s="822"/>
      <c r="L63" s="822"/>
      <c r="M63" s="822"/>
      <c r="N63" s="822"/>
      <c r="O63" s="822"/>
      <c r="P63" s="823"/>
      <c r="Q63" s="872"/>
      <c r="R63" s="873"/>
      <c r="S63" s="873"/>
      <c r="T63" s="873"/>
      <c r="U63" s="873"/>
      <c r="V63" s="873"/>
      <c r="W63" s="873"/>
      <c r="X63" s="873"/>
      <c r="Y63" s="873"/>
      <c r="Z63" s="873"/>
      <c r="AA63" s="873"/>
      <c r="AB63" s="873"/>
      <c r="AC63" s="873"/>
      <c r="AD63" s="873"/>
      <c r="AE63" s="874"/>
      <c r="AF63" s="875">
        <v>62</v>
      </c>
      <c r="AG63" s="876"/>
      <c r="AH63" s="876"/>
      <c r="AI63" s="876"/>
      <c r="AJ63" s="877"/>
      <c r="AK63" s="878"/>
      <c r="AL63" s="873"/>
      <c r="AM63" s="873"/>
      <c r="AN63" s="873"/>
      <c r="AO63" s="873"/>
      <c r="AP63" s="876"/>
      <c r="AQ63" s="876"/>
      <c r="AR63" s="876"/>
      <c r="AS63" s="876"/>
      <c r="AT63" s="876"/>
      <c r="AU63" s="876"/>
      <c r="AV63" s="876"/>
      <c r="AW63" s="876"/>
      <c r="AX63" s="876"/>
      <c r="AY63" s="876"/>
      <c r="AZ63" s="880"/>
      <c r="BA63" s="880"/>
      <c r="BB63" s="880"/>
      <c r="BC63" s="880"/>
      <c r="BD63" s="880"/>
      <c r="BE63" s="881"/>
      <c r="BF63" s="881"/>
      <c r="BG63" s="881"/>
      <c r="BH63" s="881"/>
      <c r="BI63" s="882"/>
      <c r="BJ63" s="883" t="s">
        <v>127</v>
      </c>
      <c r="BK63" s="884"/>
      <c r="BL63" s="884"/>
      <c r="BM63" s="884"/>
      <c r="BN63" s="885"/>
      <c r="BO63" s="232"/>
      <c r="BP63" s="232"/>
      <c r="BQ63" s="229">
        <v>57</v>
      </c>
      <c r="BR63" s="230"/>
      <c r="BS63" s="805"/>
      <c r="BT63" s="806"/>
      <c r="BU63" s="806"/>
      <c r="BV63" s="806"/>
      <c r="BW63" s="806"/>
      <c r="BX63" s="806"/>
      <c r="BY63" s="806"/>
      <c r="BZ63" s="806"/>
      <c r="CA63" s="806"/>
      <c r="CB63" s="806"/>
      <c r="CC63" s="806"/>
      <c r="CD63" s="806"/>
      <c r="CE63" s="806"/>
      <c r="CF63" s="806"/>
      <c r="CG63" s="807"/>
      <c r="CH63" s="808"/>
      <c r="CI63" s="809"/>
      <c r="CJ63" s="809"/>
      <c r="CK63" s="809"/>
      <c r="CL63" s="810"/>
      <c r="CM63" s="808"/>
      <c r="CN63" s="809"/>
      <c r="CO63" s="809"/>
      <c r="CP63" s="809"/>
      <c r="CQ63" s="810"/>
      <c r="CR63" s="808"/>
      <c r="CS63" s="809"/>
      <c r="CT63" s="809"/>
      <c r="CU63" s="809"/>
      <c r="CV63" s="810"/>
      <c r="CW63" s="808"/>
      <c r="CX63" s="809"/>
      <c r="CY63" s="809"/>
      <c r="CZ63" s="809"/>
      <c r="DA63" s="810"/>
      <c r="DB63" s="808"/>
      <c r="DC63" s="809"/>
      <c r="DD63" s="809"/>
      <c r="DE63" s="809"/>
      <c r="DF63" s="810"/>
      <c r="DG63" s="808"/>
      <c r="DH63" s="809"/>
      <c r="DI63" s="809"/>
      <c r="DJ63" s="809"/>
      <c r="DK63" s="810"/>
      <c r="DL63" s="808"/>
      <c r="DM63" s="809"/>
      <c r="DN63" s="809"/>
      <c r="DO63" s="809"/>
      <c r="DP63" s="810"/>
      <c r="DQ63" s="808"/>
      <c r="DR63" s="809"/>
      <c r="DS63" s="809"/>
      <c r="DT63" s="809"/>
      <c r="DU63" s="810"/>
      <c r="DV63" s="805"/>
      <c r="DW63" s="806"/>
      <c r="DX63" s="806"/>
      <c r="DY63" s="806"/>
      <c r="DZ63" s="811"/>
      <c r="EA63" s="221"/>
    </row>
    <row r="64" spans="1:131" ht="26.25" customHeight="1" x14ac:dyDescent="0.2">
      <c r="A64" s="232"/>
      <c r="B64" s="232"/>
      <c r="C64" s="232"/>
      <c r="D64" s="232"/>
      <c r="E64" s="232"/>
      <c r="F64" s="232"/>
      <c r="G64" s="232"/>
      <c r="H64" s="232"/>
      <c r="I64" s="232"/>
      <c r="J64" s="232"/>
      <c r="K64" s="232"/>
      <c r="L64" s="232"/>
      <c r="M64" s="232"/>
      <c r="N64" s="232"/>
      <c r="O64" s="232"/>
      <c r="P64" s="232"/>
      <c r="Q64" s="232"/>
      <c r="R64" s="232"/>
      <c r="S64" s="232"/>
      <c r="T64" s="232"/>
      <c r="U64" s="232"/>
      <c r="V64" s="232"/>
      <c r="W64" s="232"/>
      <c r="X64" s="232"/>
      <c r="Y64" s="232"/>
      <c r="Z64" s="232"/>
      <c r="AA64" s="232"/>
      <c r="AB64" s="232"/>
      <c r="AC64" s="232"/>
      <c r="AD64" s="232"/>
      <c r="AE64" s="232"/>
      <c r="AF64" s="232"/>
      <c r="AG64" s="232"/>
      <c r="AH64" s="232"/>
      <c r="AI64" s="232"/>
      <c r="AJ64" s="232"/>
      <c r="AK64" s="232"/>
      <c r="AL64" s="232"/>
      <c r="AM64" s="232"/>
      <c r="AN64" s="232"/>
      <c r="AO64" s="232"/>
      <c r="AP64" s="232"/>
      <c r="AQ64" s="232"/>
      <c r="AR64" s="232"/>
      <c r="AS64" s="232"/>
      <c r="AT64" s="232"/>
      <c r="AU64" s="232"/>
      <c r="AV64" s="232"/>
      <c r="AW64" s="232"/>
      <c r="AX64" s="232"/>
      <c r="AY64" s="232"/>
      <c r="AZ64" s="232"/>
      <c r="BA64" s="232"/>
      <c r="BB64" s="232"/>
      <c r="BC64" s="232"/>
      <c r="BD64" s="232"/>
      <c r="BE64" s="232"/>
      <c r="BF64" s="232"/>
      <c r="BG64" s="232"/>
      <c r="BH64" s="232"/>
      <c r="BI64" s="232"/>
      <c r="BJ64" s="232"/>
      <c r="BK64" s="232"/>
      <c r="BL64" s="232"/>
      <c r="BM64" s="232"/>
      <c r="BN64" s="232"/>
      <c r="BO64" s="232"/>
      <c r="BP64" s="232"/>
      <c r="BQ64" s="229">
        <v>58</v>
      </c>
      <c r="BR64" s="230"/>
      <c r="BS64" s="805"/>
      <c r="BT64" s="806"/>
      <c r="BU64" s="806"/>
      <c r="BV64" s="806"/>
      <c r="BW64" s="806"/>
      <c r="BX64" s="806"/>
      <c r="BY64" s="806"/>
      <c r="BZ64" s="806"/>
      <c r="CA64" s="806"/>
      <c r="CB64" s="806"/>
      <c r="CC64" s="806"/>
      <c r="CD64" s="806"/>
      <c r="CE64" s="806"/>
      <c r="CF64" s="806"/>
      <c r="CG64" s="807"/>
      <c r="CH64" s="808"/>
      <c r="CI64" s="809"/>
      <c r="CJ64" s="809"/>
      <c r="CK64" s="809"/>
      <c r="CL64" s="810"/>
      <c r="CM64" s="808"/>
      <c r="CN64" s="809"/>
      <c r="CO64" s="809"/>
      <c r="CP64" s="809"/>
      <c r="CQ64" s="810"/>
      <c r="CR64" s="808"/>
      <c r="CS64" s="809"/>
      <c r="CT64" s="809"/>
      <c r="CU64" s="809"/>
      <c r="CV64" s="810"/>
      <c r="CW64" s="808"/>
      <c r="CX64" s="809"/>
      <c r="CY64" s="809"/>
      <c r="CZ64" s="809"/>
      <c r="DA64" s="810"/>
      <c r="DB64" s="808"/>
      <c r="DC64" s="809"/>
      <c r="DD64" s="809"/>
      <c r="DE64" s="809"/>
      <c r="DF64" s="810"/>
      <c r="DG64" s="808"/>
      <c r="DH64" s="809"/>
      <c r="DI64" s="809"/>
      <c r="DJ64" s="809"/>
      <c r="DK64" s="810"/>
      <c r="DL64" s="808"/>
      <c r="DM64" s="809"/>
      <c r="DN64" s="809"/>
      <c r="DO64" s="809"/>
      <c r="DP64" s="810"/>
      <c r="DQ64" s="808"/>
      <c r="DR64" s="809"/>
      <c r="DS64" s="809"/>
      <c r="DT64" s="809"/>
      <c r="DU64" s="810"/>
      <c r="DV64" s="805"/>
      <c r="DW64" s="806"/>
      <c r="DX64" s="806"/>
      <c r="DY64" s="806"/>
      <c r="DZ64" s="811"/>
      <c r="EA64" s="221"/>
    </row>
    <row r="65" spans="1:131" ht="26.25" customHeight="1" thickBot="1" x14ac:dyDescent="0.25">
      <c r="A65" s="223" t="s">
        <v>414</v>
      </c>
      <c r="B65" s="223"/>
      <c r="C65" s="223"/>
      <c r="D65" s="223"/>
      <c r="E65" s="223"/>
      <c r="F65" s="223"/>
      <c r="G65" s="223"/>
      <c r="H65" s="223"/>
      <c r="I65" s="223"/>
      <c r="J65" s="223"/>
      <c r="K65" s="223"/>
      <c r="L65" s="223"/>
      <c r="M65" s="223"/>
      <c r="N65" s="223"/>
      <c r="O65" s="223"/>
      <c r="P65" s="223"/>
      <c r="Q65" s="223"/>
      <c r="R65" s="223"/>
      <c r="S65" s="223"/>
      <c r="T65" s="223"/>
      <c r="U65" s="223"/>
      <c r="V65" s="223"/>
      <c r="W65" s="223"/>
      <c r="X65" s="223"/>
      <c r="Y65" s="223"/>
      <c r="Z65" s="223"/>
      <c r="AA65" s="223"/>
      <c r="AB65" s="223"/>
      <c r="AC65" s="223"/>
      <c r="AD65" s="223"/>
      <c r="AE65" s="223"/>
      <c r="AF65" s="223"/>
      <c r="AG65" s="223"/>
      <c r="AH65" s="223"/>
      <c r="AI65" s="223"/>
      <c r="AJ65" s="223"/>
      <c r="AK65" s="223"/>
      <c r="AL65" s="223"/>
      <c r="AM65" s="223"/>
      <c r="AN65" s="223"/>
      <c r="AO65" s="223"/>
      <c r="AP65" s="223"/>
      <c r="AQ65" s="223"/>
      <c r="AR65" s="223"/>
      <c r="AS65" s="223"/>
      <c r="AT65" s="223"/>
      <c r="AU65" s="223"/>
      <c r="AV65" s="223"/>
      <c r="AW65" s="223"/>
      <c r="AX65" s="223"/>
      <c r="AY65" s="223"/>
      <c r="AZ65" s="223"/>
      <c r="BA65" s="223"/>
      <c r="BB65" s="223"/>
      <c r="BC65" s="223"/>
      <c r="BD65" s="223"/>
      <c r="BE65" s="232"/>
      <c r="BF65" s="232"/>
      <c r="BG65" s="232"/>
      <c r="BH65" s="232"/>
      <c r="BI65" s="232"/>
      <c r="BJ65" s="232"/>
      <c r="BK65" s="232"/>
      <c r="BL65" s="232"/>
      <c r="BM65" s="232"/>
      <c r="BN65" s="232"/>
      <c r="BO65" s="232"/>
      <c r="BP65" s="232"/>
      <c r="BQ65" s="229">
        <v>59</v>
      </c>
      <c r="BR65" s="230"/>
      <c r="BS65" s="805"/>
      <c r="BT65" s="806"/>
      <c r="BU65" s="806"/>
      <c r="BV65" s="806"/>
      <c r="BW65" s="806"/>
      <c r="BX65" s="806"/>
      <c r="BY65" s="806"/>
      <c r="BZ65" s="806"/>
      <c r="CA65" s="806"/>
      <c r="CB65" s="806"/>
      <c r="CC65" s="806"/>
      <c r="CD65" s="806"/>
      <c r="CE65" s="806"/>
      <c r="CF65" s="806"/>
      <c r="CG65" s="807"/>
      <c r="CH65" s="808"/>
      <c r="CI65" s="809"/>
      <c r="CJ65" s="809"/>
      <c r="CK65" s="809"/>
      <c r="CL65" s="810"/>
      <c r="CM65" s="808"/>
      <c r="CN65" s="809"/>
      <c r="CO65" s="809"/>
      <c r="CP65" s="809"/>
      <c r="CQ65" s="810"/>
      <c r="CR65" s="808"/>
      <c r="CS65" s="809"/>
      <c r="CT65" s="809"/>
      <c r="CU65" s="809"/>
      <c r="CV65" s="810"/>
      <c r="CW65" s="808"/>
      <c r="CX65" s="809"/>
      <c r="CY65" s="809"/>
      <c r="CZ65" s="809"/>
      <c r="DA65" s="810"/>
      <c r="DB65" s="808"/>
      <c r="DC65" s="809"/>
      <c r="DD65" s="809"/>
      <c r="DE65" s="809"/>
      <c r="DF65" s="810"/>
      <c r="DG65" s="808"/>
      <c r="DH65" s="809"/>
      <c r="DI65" s="809"/>
      <c r="DJ65" s="809"/>
      <c r="DK65" s="810"/>
      <c r="DL65" s="808"/>
      <c r="DM65" s="809"/>
      <c r="DN65" s="809"/>
      <c r="DO65" s="809"/>
      <c r="DP65" s="810"/>
      <c r="DQ65" s="808"/>
      <c r="DR65" s="809"/>
      <c r="DS65" s="809"/>
      <c r="DT65" s="809"/>
      <c r="DU65" s="810"/>
      <c r="DV65" s="805"/>
      <c r="DW65" s="806"/>
      <c r="DX65" s="806"/>
      <c r="DY65" s="806"/>
      <c r="DZ65" s="811"/>
      <c r="EA65" s="221"/>
    </row>
    <row r="66" spans="1:131" ht="26.25" customHeight="1" x14ac:dyDescent="0.2">
      <c r="A66" s="759" t="s">
        <v>415</v>
      </c>
      <c r="B66" s="760"/>
      <c r="C66" s="760"/>
      <c r="D66" s="760"/>
      <c r="E66" s="760"/>
      <c r="F66" s="760"/>
      <c r="G66" s="760"/>
      <c r="H66" s="760"/>
      <c r="I66" s="760"/>
      <c r="J66" s="760"/>
      <c r="K66" s="760"/>
      <c r="L66" s="760"/>
      <c r="M66" s="760"/>
      <c r="N66" s="760"/>
      <c r="O66" s="760"/>
      <c r="P66" s="761"/>
      <c r="Q66" s="765" t="s">
        <v>393</v>
      </c>
      <c r="R66" s="766"/>
      <c r="S66" s="766"/>
      <c r="T66" s="766"/>
      <c r="U66" s="767"/>
      <c r="V66" s="765" t="s">
        <v>394</v>
      </c>
      <c r="W66" s="766"/>
      <c r="X66" s="766"/>
      <c r="Y66" s="766"/>
      <c r="Z66" s="767"/>
      <c r="AA66" s="765" t="s">
        <v>416</v>
      </c>
      <c r="AB66" s="766"/>
      <c r="AC66" s="766"/>
      <c r="AD66" s="766"/>
      <c r="AE66" s="767"/>
      <c r="AF66" s="886" t="s">
        <v>417</v>
      </c>
      <c r="AG66" s="847"/>
      <c r="AH66" s="847"/>
      <c r="AI66" s="847"/>
      <c r="AJ66" s="887"/>
      <c r="AK66" s="765" t="s">
        <v>397</v>
      </c>
      <c r="AL66" s="760"/>
      <c r="AM66" s="760"/>
      <c r="AN66" s="760"/>
      <c r="AO66" s="761"/>
      <c r="AP66" s="765" t="s">
        <v>418</v>
      </c>
      <c r="AQ66" s="766"/>
      <c r="AR66" s="766"/>
      <c r="AS66" s="766"/>
      <c r="AT66" s="767"/>
      <c r="AU66" s="765" t="s">
        <v>419</v>
      </c>
      <c r="AV66" s="766"/>
      <c r="AW66" s="766"/>
      <c r="AX66" s="766"/>
      <c r="AY66" s="767"/>
      <c r="AZ66" s="765" t="s">
        <v>375</v>
      </c>
      <c r="BA66" s="766"/>
      <c r="BB66" s="766"/>
      <c r="BC66" s="766"/>
      <c r="BD66" s="772"/>
      <c r="BE66" s="232"/>
      <c r="BF66" s="232"/>
      <c r="BG66" s="232"/>
      <c r="BH66" s="232"/>
      <c r="BI66" s="232"/>
      <c r="BJ66" s="232"/>
      <c r="BK66" s="232"/>
      <c r="BL66" s="232"/>
      <c r="BM66" s="232"/>
      <c r="BN66" s="232"/>
      <c r="BO66" s="232"/>
      <c r="BP66" s="232"/>
      <c r="BQ66" s="229">
        <v>60</v>
      </c>
      <c r="BR66" s="234"/>
      <c r="BS66" s="891"/>
      <c r="BT66" s="892"/>
      <c r="BU66" s="892"/>
      <c r="BV66" s="892"/>
      <c r="BW66" s="892"/>
      <c r="BX66" s="892"/>
      <c r="BY66" s="892"/>
      <c r="BZ66" s="892"/>
      <c r="CA66" s="892"/>
      <c r="CB66" s="892"/>
      <c r="CC66" s="892"/>
      <c r="CD66" s="892"/>
      <c r="CE66" s="892"/>
      <c r="CF66" s="892"/>
      <c r="CG66" s="897"/>
      <c r="CH66" s="894"/>
      <c r="CI66" s="895"/>
      <c r="CJ66" s="895"/>
      <c r="CK66" s="895"/>
      <c r="CL66" s="896"/>
      <c r="CM66" s="894"/>
      <c r="CN66" s="895"/>
      <c r="CO66" s="895"/>
      <c r="CP66" s="895"/>
      <c r="CQ66" s="896"/>
      <c r="CR66" s="894"/>
      <c r="CS66" s="895"/>
      <c r="CT66" s="895"/>
      <c r="CU66" s="895"/>
      <c r="CV66" s="896"/>
      <c r="CW66" s="894"/>
      <c r="CX66" s="895"/>
      <c r="CY66" s="895"/>
      <c r="CZ66" s="895"/>
      <c r="DA66" s="896"/>
      <c r="DB66" s="894"/>
      <c r="DC66" s="895"/>
      <c r="DD66" s="895"/>
      <c r="DE66" s="895"/>
      <c r="DF66" s="896"/>
      <c r="DG66" s="894"/>
      <c r="DH66" s="895"/>
      <c r="DI66" s="895"/>
      <c r="DJ66" s="895"/>
      <c r="DK66" s="896"/>
      <c r="DL66" s="894"/>
      <c r="DM66" s="895"/>
      <c r="DN66" s="895"/>
      <c r="DO66" s="895"/>
      <c r="DP66" s="896"/>
      <c r="DQ66" s="894"/>
      <c r="DR66" s="895"/>
      <c r="DS66" s="895"/>
      <c r="DT66" s="895"/>
      <c r="DU66" s="896"/>
      <c r="DV66" s="891"/>
      <c r="DW66" s="892"/>
      <c r="DX66" s="892"/>
      <c r="DY66" s="892"/>
      <c r="DZ66" s="893"/>
      <c r="EA66" s="221"/>
    </row>
    <row r="67" spans="1:131" ht="26.25" customHeight="1" thickBot="1" x14ac:dyDescent="0.25">
      <c r="A67" s="762"/>
      <c r="B67" s="763"/>
      <c r="C67" s="763"/>
      <c r="D67" s="763"/>
      <c r="E67" s="763"/>
      <c r="F67" s="763"/>
      <c r="G67" s="763"/>
      <c r="H67" s="763"/>
      <c r="I67" s="763"/>
      <c r="J67" s="763"/>
      <c r="K67" s="763"/>
      <c r="L67" s="763"/>
      <c r="M67" s="763"/>
      <c r="N67" s="763"/>
      <c r="O67" s="763"/>
      <c r="P67" s="764"/>
      <c r="Q67" s="768"/>
      <c r="R67" s="769"/>
      <c r="S67" s="769"/>
      <c r="T67" s="769"/>
      <c r="U67" s="770"/>
      <c r="V67" s="768"/>
      <c r="W67" s="769"/>
      <c r="X67" s="769"/>
      <c r="Y67" s="769"/>
      <c r="Z67" s="770"/>
      <c r="AA67" s="768"/>
      <c r="AB67" s="769"/>
      <c r="AC67" s="769"/>
      <c r="AD67" s="769"/>
      <c r="AE67" s="770"/>
      <c r="AF67" s="888"/>
      <c r="AG67" s="850"/>
      <c r="AH67" s="850"/>
      <c r="AI67" s="850"/>
      <c r="AJ67" s="889"/>
      <c r="AK67" s="890"/>
      <c r="AL67" s="763"/>
      <c r="AM67" s="763"/>
      <c r="AN67" s="763"/>
      <c r="AO67" s="764"/>
      <c r="AP67" s="768"/>
      <c r="AQ67" s="769"/>
      <c r="AR67" s="769"/>
      <c r="AS67" s="769"/>
      <c r="AT67" s="770"/>
      <c r="AU67" s="768"/>
      <c r="AV67" s="769"/>
      <c r="AW67" s="769"/>
      <c r="AX67" s="769"/>
      <c r="AY67" s="770"/>
      <c r="AZ67" s="768"/>
      <c r="BA67" s="769"/>
      <c r="BB67" s="769"/>
      <c r="BC67" s="769"/>
      <c r="BD67" s="774"/>
      <c r="BE67" s="232"/>
      <c r="BF67" s="232"/>
      <c r="BG67" s="232"/>
      <c r="BH67" s="232"/>
      <c r="BI67" s="232"/>
      <c r="BJ67" s="232"/>
      <c r="BK67" s="232"/>
      <c r="BL67" s="232"/>
      <c r="BM67" s="232"/>
      <c r="BN67" s="232"/>
      <c r="BO67" s="232"/>
      <c r="BP67" s="232"/>
      <c r="BQ67" s="229">
        <v>61</v>
      </c>
      <c r="BR67" s="234"/>
      <c r="BS67" s="891"/>
      <c r="BT67" s="892"/>
      <c r="BU67" s="892"/>
      <c r="BV67" s="892"/>
      <c r="BW67" s="892"/>
      <c r="BX67" s="892"/>
      <c r="BY67" s="892"/>
      <c r="BZ67" s="892"/>
      <c r="CA67" s="892"/>
      <c r="CB67" s="892"/>
      <c r="CC67" s="892"/>
      <c r="CD67" s="892"/>
      <c r="CE67" s="892"/>
      <c r="CF67" s="892"/>
      <c r="CG67" s="897"/>
      <c r="CH67" s="894"/>
      <c r="CI67" s="895"/>
      <c r="CJ67" s="895"/>
      <c r="CK67" s="895"/>
      <c r="CL67" s="896"/>
      <c r="CM67" s="894"/>
      <c r="CN67" s="895"/>
      <c r="CO67" s="895"/>
      <c r="CP67" s="895"/>
      <c r="CQ67" s="896"/>
      <c r="CR67" s="894"/>
      <c r="CS67" s="895"/>
      <c r="CT67" s="895"/>
      <c r="CU67" s="895"/>
      <c r="CV67" s="896"/>
      <c r="CW67" s="894"/>
      <c r="CX67" s="895"/>
      <c r="CY67" s="895"/>
      <c r="CZ67" s="895"/>
      <c r="DA67" s="896"/>
      <c r="DB67" s="894"/>
      <c r="DC67" s="895"/>
      <c r="DD67" s="895"/>
      <c r="DE67" s="895"/>
      <c r="DF67" s="896"/>
      <c r="DG67" s="894"/>
      <c r="DH67" s="895"/>
      <c r="DI67" s="895"/>
      <c r="DJ67" s="895"/>
      <c r="DK67" s="896"/>
      <c r="DL67" s="894"/>
      <c r="DM67" s="895"/>
      <c r="DN67" s="895"/>
      <c r="DO67" s="895"/>
      <c r="DP67" s="896"/>
      <c r="DQ67" s="894"/>
      <c r="DR67" s="895"/>
      <c r="DS67" s="895"/>
      <c r="DT67" s="895"/>
      <c r="DU67" s="896"/>
      <c r="DV67" s="891"/>
      <c r="DW67" s="892"/>
      <c r="DX67" s="892"/>
      <c r="DY67" s="892"/>
      <c r="DZ67" s="893"/>
      <c r="EA67" s="221"/>
    </row>
    <row r="68" spans="1:131" ht="26.25" customHeight="1" thickTop="1" x14ac:dyDescent="0.2">
      <c r="A68" s="227">
        <v>1</v>
      </c>
      <c r="B68" s="901" t="s">
        <v>577</v>
      </c>
      <c r="C68" s="902"/>
      <c r="D68" s="902"/>
      <c r="E68" s="902"/>
      <c r="F68" s="902"/>
      <c r="G68" s="902"/>
      <c r="H68" s="902"/>
      <c r="I68" s="902"/>
      <c r="J68" s="902"/>
      <c r="K68" s="902"/>
      <c r="L68" s="902"/>
      <c r="M68" s="902"/>
      <c r="N68" s="902"/>
      <c r="O68" s="902"/>
      <c r="P68" s="903"/>
      <c r="Q68" s="904">
        <v>8703</v>
      </c>
      <c r="R68" s="898"/>
      <c r="S68" s="898"/>
      <c r="T68" s="898"/>
      <c r="U68" s="898"/>
      <c r="V68" s="898">
        <v>8509</v>
      </c>
      <c r="W68" s="898"/>
      <c r="X68" s="898"/>
      <c r="Y68" s="898"/>
      <c r="Z68" s="898"/>
      <c r="AA68" s="898">
        <v>194</v>
      </c>
      <c r="AB68" s="898"/>
      <c r="AC68" s="898"/>
      <c r="AD68" s="898"/>
      <c r="AE68" s="898"/>
      <c r="AF68" s="898">
        <v>138</v>
      </c>
      <c r="AG68" s="898"/>
      <c r="AH68" s="898"/>
      <c r="AI68" s="898"/>
      <c r="AJ68" s="898"/>
      <c r="AK68" s="898">
        <v>782</v>
      </c>
      <c r="AL68" s="898"/>
      <c r="AM68" s="898"/>
      <c r="AN68" s="898"/>
      <c r="AO68" s="898"/>
      <c r="AP68" s="898">
        <v>6642</v>
      </c>
      <c r="AQ68" s="898"/>
      <c r="AR68" s="898"/>
      <c r="AS68" s="898"/>
      <c r="AT68" s="898"/>
      <c r="AU68" s="898"/>
      <c r="AV68" s="898"/>
      <c r="AW68" s="898"/>
      <c r="AX68" s="898"/>
      <c r="AY68" s="898"/>
      <c r="AZ68" s="899"/>
      <c r="BA68" s="899"/>
      <c r="BB68" s="899"/>
      <c r="BC68" s="899"/>
      <c r="BD68" s="900"/>
      <c r="BE68" s="232"/>
      <c r="BF68" s="232"/>
      <c r="BG68" s="232"/>
      <c r="BH68" s="232"/>
      <c r="BI68" s="232"/>
      <c r="BJ68" s="232"/>
      <c r="BK68" s="232"/>
      <c r="BL68" s="232"/>
      <c r="BM68" s="232"/>
      <c r="BN68" s="232"/>
      <c r="BO68" s="232"/>
      <c r="BP68" s="232"/>
      <c r="BQ68" s="229">
        <v>62</v>
      </c>
      <c r="BR68" s="234"/>
      <c r="BS68" s="891"/>
      <c r="BT68" s="892"/>
      <c r="BU68" s="892"/>
      <c r="BV68" s="892"/>
      <c r="BW68" s="892"/>
      <c r="BX68" s="892"/>
      <c r="BY68" s="892"/>
      <c r="BZ68" s="892"/>
      <c r="CA68" s="892"/>
      <c r="CB68" s="892"/>
      <c r="CC68" s="892"/>
      <c r="CD68" s="892"/>
      <c r="CE68" s="892"/>
      <c r="CF68" s="892"/>
      <c r="CG68" s="897"/>
      <c r="CH68" s="894"/>
      <c r="CI68" s="895"/>
      <c r="CJ68" s="895"/>
      <c r="CK68" s="895"/>
      <c r="CL68" s="896"/>
      <c r="CM68" s="894"/>
      <c r="CN68" s="895"/>
      <c r="CO68" s="895"/>
      <c r="CP68" s="895"/>
      <c r="CQ68" s="896"/>
      <c r="CR68" s="894"/>
      <c r="CS68" s="895"/>
      <c r="CT68" s="895"/>
      <c r="CU68" s="895"/>
      <c r="CV68" s="896"/>
      <c r="CW68" s="894"/>
      <c r="CX68" s="895"/>
      <c r="CY68" s="895"/>
      <c r="CZ68" s="895"/>
      <c r="DA68" s="896"/>
      <c r="DB68" s="894"/>
      <c r="DC68" s="895"/>
      <c r="DD68" s="895"/>
      <c r="DE68" s="895"/>
      <c r="DF68" s="896"/>
      <c r="DG68" s="894"/>
      <c r="DH68" s="895"/>
      <c r="DI68" s="895"/>
      <c r="DJ68" s="895"/>
      <c r="DK68" s="896"/>
      <c r="DL68" s="894"/>
      <c r="DM68" s="895"/>
      <c r="DN68" s="895"/>
      <c r="DO68" s="895"/>
      <c r="DP68" s="896"/>
      <c r="DQ68" s="894"/>
      <c r="DR68" s="895"/>
      <c r="DS68" s="895"/>
      <c r="DT68" s="895"/>
      <c r="DU68" s="896"/>
      <c r="DV68" s="891"/>
      <c r="DW68" s="892"/>
      <c r="DX68" s="892"/>
      <c r="DY68" s="892"/>
      <c r="DZ68" s="893"/>
      <c r="EA68" s="221"/>
    </row>
    <row r="69" spans="1:131" ht="26.25" customHeight="1" x14ac:dyDescent="0.2">
      <c r="A69" s="229">
        <v>2</v>
      </c>
      <c r="B69" s="905" t="s">
        <v>578</v>
      </c>
      <c r="C69" s="906"/>
      <c r="D69" s="906"/>
      <c r="E69" s="906"/>
      <c r="F69" s="906"/>
      <c r="G69" s="906"/>
      <c r="H69" s="906"/>
      <c r="I69" s="906"/>
      <c r="J69" s="906"/>
      <c r="K69" s="906"/>
      <c r="L69" s="906"/>
      <c r="M69" s="906"/>
      <c r="N69" s="906"/>
      <c r="O69" s="906"/>
      <c r="P69" s="907"/>
      <c r="Q69" s="908">
        <v>562</v>
      </c>
      <c r="R69" s="862"/>
      <c r="S69" s="862"/>
      <c r="T69" s="862"/>
      <c r="U69" s="862"/>
      <c r="V69" s="862">
        <v>469</v>
      </c>
      <c r="W69" s="862"/>
      <c r="X69" s="862"/>
      <c r="Y69" s="862"/>
      <c r="Z69" s="862"/>
      <c r="AA69" s="862">
        <v>93</v>
      </c>
      <c r="AB69" s="862"/>
      <c r="AC69" s="862"/>
      <c r="AD69" s="862"/>
      <c r="AE69" s="862"/>
      <c r="AF69" s="862">
        <v>1431</v>
      </c>
      <c r="AG69" s="862"/>
      <c r="AH69" s="862"/>
      <c r="AI69" s="862"/>
      <c r="AJ69" s="862"/>
      <c r="AK69" s="862" t="s">
        <v>595</v>
      </c>
      <c r="AL69" s="862"/>
      <c r="AM69" s="862"/>
      <c r="AN69" s="862"/>
      <c r="AO69" s="862"/>
      <c r="AP69" s="862">
        <v>159</v>
      </c>
      <c r="AQ69" s="862"/>
      <c r="AR69" s="862"/>
      <c r="AS69" s="862"/>
      <c r="AT69" s="862"/>
      <c r="AU69" s="862"/>
      <c r="AV69" s="862"/>
      <c r="AW69" s="862"/>
      <c r="AX69" s="862"/>
      <c r="AY69" s="862"/>
      <c r="AZ69" s="864"/>
      <c r="BA69" s="864"/>
      <c r="BB69" s="864"/>
      <c r="BC69" s="864"/>
      <c r="BD69" s="865"/>
      <c r="BE69" s="232"/>
      <c r="BF69" s="232"/>
      <c r="BG69" s="232"/>
      <c r="BH69" s="232"/>
      <c r="BI69" s="232"/>
      <c r="BJ69" s="232"/>
      <c r="BK69" s="232"/>
      <c r="BL69" s="232"/>
      <c r="BM69" s="232"/>
      <c r="BN69" s="232"/>
      <c r="BO69" s="232"/>
      <c r="BP69" s="232"/>
      <c r="BQ69" s="229">
        <v>63</v>
      </c>
      <c r="BR69" s="234"/>
      <c r="BS69" s="891"/>
      <c r="BT69" s="892"/>
      <c r="BU69" s="892"/>
      <c r="BV69" s="892"/>
      <c r="BW69" s="892"/>
      <c r="BX69" s="892"/>
      <c r="BY69" s="892"/>
      <c r="BZ69" s="892"/>
      <c r="CA69" s="892"/>
      <c r="CB69" s="892"/>
      <c r="CC69" s="892"/>
      <c r="CD69" s="892"/>
      <c r="CE69" s="892"/>
      <c r="CF69" s="892"/>
      <c r="CG69" s="897"/>
      <c r="CH69" s="894"/>
      <c r="CI69" s="895"/>
      <c r="CJ69" s="895"/>
      <c r="CK69" s="895"/>
      <c r="CL69" s="896"/>
      <c r="CM69" s="894"/>
      <c r="CN69" s="895"/>
      <c r="CO69" s="895"/>
      <c r="CP69" s="895"/>
      <c r="CQ69" s="896"/>
      <c r="CR69" s="894"/>
      <c r="CS69" s="895"/>
      <c r="CT69" s="895"/>
      <c r="CU69" s="895"/>
      <c r="CV69" s="896"/>
      <c r="CW69" s="894"/>
      <c r="CX69" s="895"/>
      <c r="CY69" s="895"/>
      <c r="CZ69" s="895"/>
      <c r="DA69" s="896"/>
      <c r="DB69" s="894"/>
      <c r="DC69" s="895"/>
      <c r="DD69" s="895"/>
      <c r="DE69" s="895"/>
      <c r="DF69" s="896"/>
      <c r="DG69" s="894"/>
      <c r="DH69" s="895"/>
      <c r="DI69" s="895"/>
      <c r="DJ69" s="895"/>
      <c r="DK69" s="896"/>
      <c r="DL69" s="894"/>
      <c r="DM69" s="895"/>
      <c r="DN69" s="895"/>
      <c r="DO69" s="895"/>
      <c r="DP69" s="896"/>
      <c r="DQ69" s="894"/>
      <c r="DR69" s="895"/>
      <c r="DS69" s="895"/>
      <c r="DT69" s="895"/>
      <c r="DU69" s="896"/>
      <c r="DV69" s="891"/>
      <c r="DW69" s="892"/>
      <c r="DX69" s="892"/>
      <c r="DY69" s="892"/>
      <c r="DZ69" s="893"/>
      <c r="EA69" s="221"/>
    </row>
    <row r="70" spans="1:131" ht="26.25" customHeight="1" x14ac:dyDescent="0.2">
      <c r="A70" s="229">
        <v>3</v>
      </c>
      <c r="B70" s="905" t="s">
        <v>579</v>
      </c>
      <c r="C70" s="906"/>
      <c r="D70" s="906"/>
      <c r="E70" s="906"/>
      <c r="F70" s="906"/>
      <c r="G70" s="906"/>
      <c r="H70" s="906"/>
      <c r="I70" s="906"/>
      <c r="J70" s="906"/>
      <c r="K70" s="906"/>
      <c r="L70" s="906"/>
      <c r="M70" s="906"/>
      <c r="N70" s="906"/>
      <c r="O70" s="906"/>
      <c r="P70" s="907"/>
      <c r="Q70" s="908">
        <v>8056</v>
      </c>
      <c r="R70" s="862"/>
      <c r="S70" s="862"/>
      <c r="T70" s="862"/>
      <c r="U70" s="862"/>
      <c r="V70" s="862">
        <v>6911</v>
      </c>
      <c r="W70" s="862"/>
      <c r="X70" s="862"/>
      <c r="Y70" s="862"/>
      <c r="Z70" s="862"/>
      <c r="AA70" s="862">
        <v>1145</v>
      </c>
      <c r="AB70" s="862"/>
      <c r="AC70" s="862"/>
      <c r="AD70" s="862"/>
      <c r="AE70" s="862"/>
      <c r="AF70" s="862">
        <v>0</v>
      </c>
      <c r="AG70" s="862"/>
      <c r="AH70" s="862"/>
      <c r="AI70" s="862"/>
      <c r="AJ70" s="862"/>
      <c r="AK70" s="862">
        <v>14</v>
      </c>
      <c r="AL70" s="862"/>
      <c r="AM70" s="862"/>
      <c r="AN70" s="862"/>
      <c r="AO70" s="862"/>
      <c r="AP70" s="862">
        <v>0</v>
      </c>
      <c r="AQ70" s="862"/>
      <c r="AR70" s="862"/>
      <c r="AS70" s="862"/>
      <c r="AT70" s="862"/>
      <c r="AU70" s="862">
        <v>0</v>
      </c>
      <c r="AV70" s="862"/>
      <c r="AW70" s="862"/>
      <c r="AX70" s="862"/>
      <c r="AY70" s="862"/>
      <c r="AZ70" s="864"/>
      <c r="BA70" s="864"/>
      <c r="BB70" s="864"/>
      <c r="BC70" s="864"/>
      <c r="BD70" s="865"/>
      <c r="BE70" s="232"/>
      <c r="BF70" s="232"/>
      <c r="BG70" s="232"/>
      <c r="BH70" s="232"/>
      <c r="BI70" s="232"/>
      <c r="BJ70" s="232"/>
      <c r="BK70" s="232"/>
      <c r="BL70" s="232"/>
      <c r="BM70" s="232"/>
      <c r="BN70" s="232"/>
      <c r="BO70" s="232"/>
      <c r="BP70" s="232"/>
      <c r="BQ70" s="229">
        <v>64</v>
      </c>
      <c r="BR70" s="234"/>
      <c r="BS70" s="891"/>
      <c r="BT70" s="892"/>
      <c r="BU70" s="892"/>
      <c r="BV70" s="892"/>
      <c r="BW70" s="892"/>
      <c r="BX70" s="892"/>
      <c r="BY70" s="892"/>
      <c r="BZ70" s="892"/>
      <c r="CA70" s="892"/>
      <c r="CB70" s="892"/>
      <c r="CC70" s="892"/>
      <c r="CD70" s="892"/>
      <c r="CE70" s="892"/>
      <c r="CF70" s="892"/>
      <c r="CG70" s="897"/>
      <c r="CH70" s="894"/>
      <c r="CI70" s="895"/>
      <c r="CJ70" s="895"/>
      <c r="CK70" s="895"/>
      <c r="CL70" s="896"/>
      <c r="CM70" s="894"/>
      <c r="CN70" s="895"/>
      <c r="CO70" s="895"/>
      <c r="CP70" s="895"/>
      <c r="CQ70" s="896"/>
      <c r="CR70" s="894"/>
      <c r="CS70" s="895"/>
      <c r="CT70" s="895"/>
      <c r="CU70" s="895"/>
      <c r="CV70" s="896"/>
      <c r="CW70" s="894"/>
      <c r="CX70" s="895"/>
      <c r="CY70" s="895"/>
      <c r="CZ70" s="895"/>
      <c r="DA70" s="896"/>
      <c r="DB70" s="894"/>
      <c r="DC70" s="895"/>
      <c r="DD70" s="895"/>
      <c r="DE70" s="895"/>
      <c r="DF70" s="896"/>
      <c r="DG70" s="894"/>
      <c r="DH70" s="895"/>
      <c r="DI70" s="895"/>
      <c r="DJ70" s="895"/>
      <c r="DK70" s="896"/>
      <c r="DL70" s="894"/>
      <c r="DM70" s="895"/>
      <c r="DN70" s="895"/>
      <c r="DO70" s="895"/>
      <c r="DP70" s="896"/>
      <c r="DQ70" s="894"/>
      <c r="DR70" s="895"/>
      <c r="DS70" s="895"/>
      <c r="DT70" s="895"/>
      <c r="DU70" s="896"/>
      <c r="DV70" s="891"/>
      <c r="DW70" s="892"/>
      <c r="DX70" s="892"/>
      <c r="DY70" s="892"/>
      <c r="DZ70" s="893"/>
      <c r="EA70" s="221"/>
    </row>
    <row r="71" spans="1:131" ht="26.25" customHeight="1" x14ac:dyDescent="0.2">
      <c r="A71" s="229">
        <v>4</v>
      </c>
      <c r="B71" s="905" t="s">
        <v>580</v>
      </c>
      <c r="C71" s="906"/>
      <c r="D71" s="906"/>
      <c r="E71" s="906"/>
      <c r="F71" s="906"/>
      <c r="G71" s="906"/>
      <c r="H71" s="906"/>
      <c r="I71" s="906"/>
      <c r="J71" s="906"/>
      <c r="K71" s="906"/>
      <c r="L71" s="906"/>
      <c r="M71" s="906"/>
      <c r="N71" s="906"/>
      <c r="O71" s="906"/>
      <c r="P71" s="907"/>
      <c r="Q71" s="908">
        <v>1445</v>
      </c>
      <c r="R71" s="862"/>
      <c r="S71" s="862"/>
      <c r="T71" s="862"/>
      <c r="U71" s="862"/>
      <c r="V71" s="862">
        <v>1444</v>
      </c>
      <c r="W71" s="862"/>
      <c r="X71" s="862"/>
      <c r="Y71" s="862"/>
      <c r="Z71" s="862"/>
      <c r="AA71" s="862">
        <v>1</v>
      </c>
      <c r="AB71" s="862"/>
      <c r="AC71" s="862"/>
      <c r="AD71" s="862"/>
      <c r="AE71" s="862"/>
      <c r="AF71" s="862">
        <v>0</v>
      </c>
      <c r="AG71" s="862"/>
      <c r="AH71" s="862"/>
      <c r="AI71" s="862"/>
      <c r="AJ71" s="862"/>
      <c r="AK71" s="862">
        <v>0</v>
      </c>
      <c r="AL71" s="862"/>
      <c r="AM71" s="862"/>
      <c r="AN71" s="862"/>
      <c r="AO71" s="862"/>
      <c r="AP71" s="862">
        <v>0</v>
      </c>
      <c r="AQ71" s="862"/>
      <c r="AR71" s="862"/>
      <c r="AS71" s="862"/>
      <c r="AT71" s="862"/>
      <c r="AU71" s="862">
        <v>0</v>
      </c>
      <c r="AV71" s="862"/>
      <c r="AW71" s="862"/>
      <c r="AX71" s="862"/>
      <c r="AY71" s="862"/>
      <c r="AZ71" s="864"/>
      <c r="BA71" s="864"/>
      <c r="BB71" s="864"/>
      <c r="BC71" s="864"/>
      <c r="BD71" s="865"/>
      <c r="BE71" s="232"/>
      <c r="BF71" s="232"/>
      <c r="BG71" s="232"/>
      <c r="BH71" s="232"/>
      <c r="BI71" s="232"/>
      <c r="BJ71" s="232"/>
      <c r="BK71" s="232"/>
      <c r="BL71" s="232"/>
      <c r="BM71" s="232"/>
      <c r="BN71" s="232"/>
      <c r="BO71" s="232"/>
      <c r="BP71" s="232"/>
      <c r="BQ71" s="229">
        <v>65</v>
      </c>
      <c r="BR71" s="234"/>
      <c r="BS71" s="891"/>
      <c r="BT71" s="892"/>
      <c r="BU71" s="892"/>
      <c r="BV71" s="892"/>
      <c r="BW71" s="892"/>
      <c r="BX71" s="892"/>
      <c r="BY71" s="892"/>
      <c r="BZ71" s="892"/>
      <c r="CA71" s="892"/>
      <c r="CB71" s="892"/>
      <c r="CC71" s="892"/>
      <c r="CD71" s="892"/>
      <c r="CE71" s="892"/>
      <c r="CF71" s="892"/>
      <c r="CG71" s="897"/>
      <c r="CH71" s="894"/>
      <c r="CI71" s="895"/>
      <c r="CJ71" s="895"/>
      <c r="CK71" s="895"/>
      <c r="CL71" s="896"/>
      <c r="CM71" s="894"/>
      <c r="CN71" s="895"/>
      <c r="CO71" s="895"/>
      <c r="CP71" s="895"/>
      <c r="CQ71" s="896"/>
      <c r="CR71" s="894"/>
      <c r="CS71" s="895"/>
      <c r="CT71" s="895"/>
      <c r="CU71" s="895"/>
      <c r="CV71" s="896"/>
      <c r="CW71" s="894"/>
      <c r="CX71" s="895"/>
      <c r="CY71" s="895"/>
      <c r="CZ71" s="895"/>
      <c r="DA71" s="896"/>
      <c r="DB71" s="894"/>
      <c r="DC71" s="895"/>
      <c r="DD71" s="895"/>
      <c r="DE71" s="895"/>
      <c r="DF71" s="896"/>
      <c r="DG71" s="894"/>
      <c r="DH71" s="895"/>
      <c r="DI71" s="895"/>
      <c r="DJ71" s="895"/>
      <c r="DK71" s="896"/>
      <c r="DL71" s="894"/>
      <c r="DM71" s="895"/>
      <c r="DN71" s="895"/>
      <c r="DO71" s="895"/>
      <c r="DP71" s="896"/>
      <c r="DQ71" s="894"/>
      <c r="DR71" s="895"/>
      <c r="DS71" s="895"/>
      <c r="DT71" s="895"/>
      <c r="DU71" s="896"/>
      <c r="DV71" s="891"/>
      <c r="DW71" s="892"/>
      <c r="DX71" s="892"/>
      <c r="DY71" s="892"/>
      <c r="DZ71" s="893"/>
      <c r="EA71" s="221"/>
    </row>
    <row r="72" spans="1:131" ht="26.25" customHeight="1" x14ac:dyDescent="0.2">
      <c r="A72" s="229">
        <v>5</v>
      </c>
      <c r="B72" s="905" t="s">
        <v>581</v>
      </c>
      <c r="C72" s="906"/>
      <c r="D72" s="906"/>
      <c r="E72" s="906"/>
      <c r="F72" s="906"/>
      <c r="G72" s="906"/>
      <c r="H72" s="906"/>
      <c r="I72" s="906"/>
      <c r="J72" s="906"/>
      <c r="K72" s="906"/>
      <c r="L72" s="906"/>
      <c r="M72" s="906"/>
      <c r="N72" s="906"/>
      <c r="O72" s="906"/>
      <c r="P72" s="907"/>
      <c r="Q72" s="908">
        <v>1</v>
      </c>
      <c r="R72" s="862"/>
      <c r="S72" s="862"/>
      <c r="T72" s="862"/>
      <c r="U72" s="862"/>
      <c r="V72" s="862">
        <v>0</v>
      </c>
      <c r="W72" s="862"/>
      <c r="X72" s="862"/>
      <c r="Y72" s="862"/>
      <c r="Z72" s="862"/>
      <c r="AA72" s="862">
        <v>1</v>
      </c>
      <c r="AB72" s="862"/>
      <c r="AC72" s="862"/>
      <c r="AD72" s="862"/>
      <c r="AE72" s="862"/>
      <c r="AF72" s="862">
        <v>0</v>
      </c>
      <c r="AG72" s="862"/>
      <c r="AH72" s="862"/>
      <c r="AI72" s="862"/>
      <c r="AJ72" s="862"/>
      <c r="AK72" s="862">
        <v>0</v>
      </c>
      <c r="AL72" s="862"/>
      <c r="AM72" s="862"/>
      <c r="AN72" s="862"/>
      <c r="AO72" s="862"/>
      <c r="AP72" s="862">
        <v>0</v>
      </c>
      <c r="AQ72" s="862"/>
      <c r="AR72" s="862"/>
      <c r="AS72" s="862"/>
      <c r="AT72" s="862"/>
      <c r="AU72" s="862">
        <v>0</v>
      </c>
      <c r="AV72" s="862"/>
      <c r="AW72" s="862"/>
      <c r="AX72" s="862"/>
      <c r="AY72" s="862"/>
      <c r="AZ72" s="864"/>
      <c r="BA72" s="864"/>
      <c r="BB72" s="864"/>
      <c r="BC72" s="864"/>
      <c r="BD72" s="865"/>
      <c r="BE72" s="232"/>
      <c r="BF72" s="232"/>
      <c r="BG72" s="232"/>
      <c r="BH72" s="232"/>
      <c r="BI72" s="232"/>
      <c r="BJ72" s="232"/>
      <c r="BK72" s="232"/>
      <c r="BL72" s="232"/>
      <c r="BM72" s="232"/>
      <c r="BN72" s="232"/>
      <c r="BO72" s="232"/>
      <c r="BP72" s="232"/>
      <c r="BQ72" s="229">
        <v>66</v>
      </c>
      <c r="BR72" s="234"/>
      <c r="BS72" s="891"/>
      <c r="BT72" s="892"/>
      <c r="BU72" s="892"/>
      <c r="BV72" s="892"/>
      <c r="BW72" s="892"/>
      <c r="BX72" s="892"/>
      <c r="BY72" s="892"/>
      <c r="BZ72" s="892"/>
      <c r="CA72" s="892"/>
      <c r="CB72" s="892"/>
      <c r="CC72" s="892"/>
      <c r="CD72" s="892"/>
      <c r="CE72" s="892"/>
      <c r="CF72" s="892"/>
      <c r="CG72" s="897"/>
      <c r="CH72" s="894"/>
      <c r="CI72" s="895"/>
      <c r="CJ72" s="895"/>
      <c r="CK72" s="895"/>
      <c r="CL72" s="896"/>
      <c r="CM72" s="894"/>
      <c r="CN72" s="895"/>
      <c r="CO72" s="895"/>
      <c r="CP72" s="895"/>
      <c r="CQ72" s="896"/>
      <c r="CR72" s="894"/>
      <c r="CS72" s="895"/>
      <c r="CT72" s="895"/>
      <c r="CU72" s="895"/>
      <c r="CV72" s="896"/>
      <c r="CW72" s="894"/>
      <c r="CX72" s="895"/>
      <c r="CY72" s="895"/>
      <c r="CZ72" s="895"/>
      <c r="DA72" s="896"/>
      <c r="DB72" s="894"/>
      <c r="DC72" s="895"/>
      <c r="DD72" s="895"/>
      <c r="DE72" s="895"/>
      <c r="DF72" s="896"/>
      <c r="DG72" s="894"/>
      <c r="DH72" s="895"/>
      <c r="DI72" s="895"/>
      <c r="DJ72" s="895"/>
      <c r="DK72" s="896"/>
      <c r="DL72" s="894"/>
      <c r="DM72" s="895"/>
      <c r="DN72" s="895"/>
      <c r="DO72" s="895"/>
      <c r="DP72" s="896"/>
      <c r="DQ72" s="894"/>
      <c r="DR72" s="895"/>
      <c r="DS72" s="895"/>
      <c r="DT72" s="895"/>
      <c r="DU72" s="896"/>
      <c r="DV72" s="891"/>
      <c r="DW72" s="892"/>
      <c r="DX72" s="892"/>
      <c r="DY72" s="892"/>
      <c r="DZ72" s="893"/>
      <c r="EA72" s="221"/>
    </row>
    <row r="73" spans="1:131" ht="26.25" customHeight="1" x14ac:dyDescent="0.2">
      <c r="A73" s="229">
        <v>6</v>
      </c>
      <c r="B73" s="905" t="s">
        <v>582</v>
      </c>
      <c r="C73" s="906"/>
      <c r="D73" s="906"/>
      <c r="E73" s="906"/>
      <c r="F73" s="906"/>
      <c r="G73" s="906"/>
      <c r="H73" s="906"/>
      <c r="I73" s="906"/>
      <c r="J73" s="906"/>
      <c r="K73" s="906"/>
      <c r="L73" s="906"/>
      <c r="M73" s="906"/>
      <c r="N73" s="906"/>
      <c r="O73" s="906"/>
      <c r="P73" s="907"/>
      <c r="Q73" s="908">
        <v>59</v>
      </c>
      <c r="R73" s="862"/>
      <c r="S73" s="862"/>
      <c r="T73" s="862"/>
      <c r="U73" s="862"/>
      <c r="V73" s="862">
        <v>33</v>
      </c>
      <c r="W73" s="862"/>
      <c r="X73" s="862"/>
      <c r="Y73" s="862"/>
      <c r="Z73" s="862"/>
      <c r="AA73" s="862">
        <v>26</v>
      </c>
      <c r="AB73" s="862"/>
      <c r="AC73" s="862"/>
      <c r="AD73" s="862"/>
      <c r="AE73" s="862"/>
      <c r="AF73" s="862">
        <v>0</v>
      </c>
      <c r="AG73" s="862"/>
      <c r="AH73" s="862"/>
      <c r="AI73" s="862"/>
      <c r="AJ73" s="862"/>
      <c r="AK73" s="862">
        <v>0</v>
      </c>
      <c r="AL73" s="862"/>
      <c r="AM73" s="862"/>
      <c r="AN73" s="862"/>
      <c r="AO73" s="862"/>
      <c r="AP73" s="862">
        <v>0</v>
      </c>
      <c r="AQ73" s="862"/>
      <c r="AR73" s="862"/>
      <c r="AS73" s="862"/>
      <c r="AT73" s="862"/>
      <c r="AU73" s="862">
        <v>0</v>
      </c>
      <c r="AV73" s="862"/>
      <c r="AW73" s="862"/>
      <c r="AX73" s="862"/>
      <c r="AY73" s="862"/>
      <c r="AZ73" s="864"/>
      <c r="BA73" s="864"/>
      <c r="BB73" s="864"/>
      <c r="BC73" s="864"/>
      <c r="BD73" s="865"/>
      <c r="BE73" s="232"/>
      <c r="BF73" s="232"/>
      <c r="BG73" s="232"/>
      <c r="BH73" s="232"/>
      <c r="BI73" s="232"/>
      <c r="BJ73" s="232"/>
      <c r="BK73" s="232"/>
      <c r="BL73" s="232"/>
      <c r="BM73" s="232"/>
      <c r="BN73" s="232"/>
      <c r="BO73" s="232"/>
      <c r="BP73" s="232"/>
      <c r="BQ73" s="229">
        <v>67</v>
      </c>
      <c r="BR73" s="234"/>
      <c r="BS73" s="891"/>
      <c r="BT73" s="892"/>
      <c r="BU73" s="892"/>
      <c r="BV73" s="892"/>
      <c r="BW73" s="892"/>
      <c r="BX73" s="892"/>
      <c r="BY73" s="892"/>
      <c r="BZ73" s="892"/>
      <c r="CA73" s="892"/>
      <c r="CB73" s="892"/>
      <c r="CC73" s="892"/>
      <c r="CD73" s="892"/>
      <c r="CE73" s="892"/>
      <c r="CF73" s="892"/>
      <c r="CG73" s="897"/>
      <c r="CH73" s="894"/>
      <c r="CI73" s="895"/>
      <c r="CJ73" s="895"/>
      <c r="CK73" s="895"/>
      <c r="CL73" s="896"/>
      <c r="CM73" s="894"/>
      <c r="CN73" s="895"/>
      <c r="CO73" s="895"/>
      <c r="CP73" s="895"/>
      <c r="CQ73" s="896"/>
      <c r="CR73" s="894"/>
      <c r="CS73" s="895"/>
      <c r="CT73" s="895"/>
      <c r="CU73" s="895"/>
      <c r="CV73" s="896"/>
      <c r="CW73" s="894"/>
      <c r="CX73" s="895"/>
      <c r="CY73" s="895"/>
      <c r="CZ73" s="895"/>
      <c r="DA73" s="896"/>
      <c r="DB73" s="894"/>
      <c r="DC73" s="895"/>
      <c r="DD73" s="895"/>
      <c r="DE73" s="895"/>
      <c r="DF73" s="896"/>
      <c r="DG73" s="894"/>
      <c r="DH73" s="895"/>
      <c r="DI73" s="895"/>
      <c r="DJ73" s="895"/>
      <c r="DK73" s="896"/>
      <c r="DL73" s="894"/>
      <c r="DM73" s="895"/>
      <c r="DN73" s="895"/>
      <c r="DO73" s="895"/>
      <c r="DP73" s="896"/>
      <c r="DQ73" s="894"/>
      <c r="DR73" s="895"/>
      <c r="DS73" s="895"/>
      <c r="DT73" s="895"/>
      <c r="DU73" s="896"/>
      <c r="DV73" s="891"/>
      <c r="DW73" s="892"/>
      <c r="DX73" s="892"/>
      <c r="DY73" s="892"/>
      <c r="DZ73" s="893"/>
      <c r="EA73" s="221"/>
    </row>
    <row r="74" spans="1:131" ht="26.25" customHeight="1" x14ac:dyDescent="0.2">
      <c r="A74" s="229">
        <v>7</v>
      </c>
      <c r="B74" s="905" t="s">
        <v>583</v>
      </c>
      <c r="C74" s="906"/>
      <c r="D74" s="906"/>
      <c r="E74" s="906"/>
      <c r="F74" s="906"/>
      <c r="G74" s="906"/>
      <c r="H74" s="906"/>
      <c r="I74" s="906"/>
      <c r="J74" s="906"/>
      <c r="K74" s="906"/>
      <c r="L74" s="906"/>
      <c r="M74" s="906"/>
      <c r="N74" s="906"/>
      <c r="O74" s="906"/>
      <c r="P74" s="907"/>
      <c r="Q74" s="908">
        <v>42</v>
      </c>
      <c r="R74" s="862"/>
      <c r="S74" s="862"/>
      <c r="T74" s="862"/>
      <c r="U74" s="862"/>
      <c r="V74" s="862">
        <v>41</v>
      </c>
      <c r="W74" s="862"/>
      <c r="X74" s="862"/>
      <c r="Y74" s="862"/>
      <c r="Z74" s="862"/>
      <c r="AA74" s="862">
        <v>1</v>
      </c>
      <c r="AB74" s="862"/>
      <c r="AC74" s="862"/>
      <c r="AD74" s="862"/>
      <c r="AE74" s="862"/>
      <c r="AF74" s="862">
        <v>0</v>
      </c>
      <c r="AG74" s="862"/>
      <c r="AH74" s="862"/>
      <c r="AI74" s="862"/>
      <c r="AJ74" s="862"/>
      <c r="AK74" s="862">
        <v>0</v>
      </c>
      <c r="AL74" s="862"/>
      <c r="AM74" s="862"/>
      <c r="AN74" s="862"/>
      <c r="AO74" s="862"/>
      <c r="AP74" s="862">
        <v>0</v>
      </c>
      <c r="AQ74" s="862"/>
      <c r="AR74" s="862"/>
      <c r="AS74" s="862"/>
      <c r="AT74" s="862"/>
      <c r="AU74" s="862">
        <v>0</v>
      </c>
      <c r="AV74" s="862"/>
      <c r="AW74" s="862"/>
      <c r="AX74" s="862"/>
      <c r="AY74" s="862"/>
      <c r="AZ74" s="864"/>
      <c r="BA74" s="864"/>
      <c r="BB74" s="864"/>
      <c r="BC74" s="864"/>
      <c r="BD74" s="865"/>
      <c r="BE74" s="232"/>
      <c r="BF74" s="232"/>
      <c r="BG74" s="232"/>
      <c r="BH74" s="232"/>
      <c r="BI74" s="232"/>
      <c r="BJ74" s="232"/>
      <c r="BK74" s="232"/>
      <c r="BL74" s="232"/>
      <c r="BM74" s="232"/>
      <c r="BN74" s="232"/>
      <c r="BO74" s="232"/>
      <c r="BP74" s="232"/>
      <c r="BQ74" s="229">
        <v>68</v>
      </c>
      <c r="BR74" s="234"/>
      <c r="BS74" s="891"/>
      <c r="BT74" s="892"/>
      <c r="BU74" s="892"/>
      <c r="BV74" s="892"/>
      <c r="BW74" s="892"/>
      <c r="BX74" s="892"/>
      <c r="BY74" s="892"/>
      <c r="BZ74" s="892"/>
      <c r="CA74" s="892"/>
      <c r="CB74" s="892"/>
      <c r="CC74" s="892"/>
      <c r="CD74" s="892"/>
      <c r="CE74" s="892"/>
      <c r="CF74" s="892"/>
      <c r="CG74" s="897"/>
      <c r="CH74" s="894"/>
      <c r="CI74" s="895"/>
      <c r="CJ74" s="895"/>
      <c r="CK74" s="895"/>
      <c r="CL74" s="896"/>
      <c r="CM74" s="894"/>
      <c r="CN74" s="895"/>
      <c r="CO74" s="895"/>
      <c r="CP74" s="895"/>
      <c r="CQ74" s="896"/>
      <c r="CR74" s="894"/>
      <c r="CS74" s="895"/>
      <c r="CT74" s="895"/>
      <c r="CU74" s="895"/>
      <c r="CV74" s="896"/>
      <c r="CW74" s="894"/>
      <c r="CX74" s="895"/>
      <c r="CY74" s="895"/>
      <c r="CZ74" s="895"/>
      <c r="DA74" s="896"/>
      <c r="DB74" s="894"/>
      <c r="DC74" s="895"/>
      <c r="DD74" s="895"/>
      <c r="DE74" s="895"/>
      <c r="DF74" s="896"/>
      <c r="DG74" s="894"/>
      <c r="DH74" s="895"/>
      <c r="DI74" s="895"/>
      <c r="DJ74" s="895"/>
      <c r="DK74" s="896"/>
      <c r="DL74" s="894"/>
      <c r="DM74" s="895"/>
      <c r="DN74" s="895"/>
      <c r="DO74" s="895"/>
      <c r="DP74" s="896"/>
      <c r="DQ74" s="894"/>
      <c r="DR74" s="895"/>
      <c r="DS74" s="895"/>
      <c r="DT74" s="895"/>
      <c r="DU74" s="896"/>
      <c r="DV74" s="891"/>
      <c r="DW74" s="892"/>
      <c r="DX74" s="892"/>
      <c r="DY74" s="892"/>
      <c r="DZ74" s="893"/>
      <c r="EA74" s="221"/>
    </row>
    <row r="75" spans="1:131" ht="26.25" customHeight="1" x14ac:dyDescent="0.2">
      <c r="A75" s="229">
        <v>8</v>
      </c>
      <c r="B75" s="905" t="s">
        <v>584</v>
      </c>
      <c r="C75" s="906"/>
      <c r="D75" s="906"/>
      <c r="E75" s="906"/>
      <c r="F75" s="906"/>
      <c r="G75" s="906"/>
      <c r="H75" s="906"/>
      <c r="I75" s="906"/>
      <c r="J75" s="906"/>
      <c r="K75" s="906"/>
      <c r="L75" s="906"/>
      <c r="M75" s="906"/>
      <c r="N75" s="906"/>
      <c r="O75" s="906"/>
      <c r="P75" s="907"/>
      <c r="Q75" s="909">
        <v>798</v>
      </c>
      <c r="R75" s="910"/>
      <c r="S75" s="910"/>
      <c r="T75" s="910"/>
      <c r="U75" s="866"/>
      <c r="V75" s="911">
        <v>745</v>
      </c>
      <c r="W75" s="910"/>
      <c r="X75" s="910"/>
      <c r="Y75" s="910"/>
      <c r="Z75" s="866"/>
      <c r="AA75" s="911">
        <v>53</v>
      </c>
      <c r="AB75" s="910"/>
      <c r="AC75" s="910"/>
      <c r="AD75" s="910"/>
      <c r="AE75" s="866"/>
      <c r="AF75" s="911">
        <v>53</v>
      </c>
      <c r="AG75" s="910"/>
      <c r="AH75" s="910"/>
      <c r="AI75" s="910"/>
      <c r="AJ75" s="866"/>
      <c r="AK75" s="911">
        <v>0</v>
      </c>
      <c r="AL75" s="910"/>
      <c r="AM75" s="910"/>
      <c r="AN75" s="910"/>
      <c r="AO75" s="866"/>
      <c r="AP75" s="911">
        <v>0</v>
      </c>
      <c r="AQ75" s="910"/>
      <c r="AR75" s="910"/>
      <c r="AS75" s="910"/>
      <c r="AT75" s="866"/>
      <c r="AU75" s="911">
        <v>0</v>
      </c>
      <c r="AV75" s="910"/>
      <c r="AW75" s="910"/>
      <c r="AX75" s="910"/>
      <c r="AY75" s="866"/>
      <c r="AZ75" s="864"/>
      <c r="BA75" s="864"/>
      <c r="BB75" s="864"/>
      <c r="BC75" s="864"/>
      <c r="BD75" s="865"/>
      <c r="BE75" s="232"/>
      <c r="BF75" s="232"/>
      <c r="BG75" s="232"/>
      <c r="BH75" s="232"/>
      <c r="BI75" s="232"/>
      <c r="BJ75" s="232"/>
      <c r="BK75" s="232"/>
      <c r="BL75" s="232"/>
      <c r="BM75" s="232"/>
      <c r="BN75" s="232"/>
      <c r="BO75" s="232"/>
      <c r="BP75" s="232"/>
      <c r="BQ75" s="229">
        <v>69</v>
      </c>
      <c r="BR75" s="234"/>
      <c r="BS75" s="891"/>
      <c r="BT75" s="892"/>
      <c r="BU75" s="892"/>
      <c r="BV75" s="892"/>
      <c r="BW75" s="892"/>
      <c r="BX75" s="892"/>
      <c r="BY75" s="892"/>
      <c r="BZ75" s="892"/>
      <c r="CA75" s="892"/>
      <c r="CB75" s="892"/>
      <c r="CC75" s="892"/>
      <c r="CD75" s="892"/>
      <c r="CE75" s="892"/>
      <c r="CF75" s="892"/>
      <c r="CG75" s="897"/>
      <c r="CH75" s="894"/>
      <c r="CI75" s="895"/>
      <c r="CJ75" s="895"/>
      <c r="CK75" s="895"/>
      <c r="CL75" s="896"/>
      <c r="CM75" s="894"/>
      <c r="CN75" s="895"/>
      <c r="CO75" s="895"/>
      <c r="CP75" s="895"/>
      <c r="CQ75" s="896"/>
      <c r="CR75" s="894"/>
      <c r="CS75" s="895"/>
      <c r="CT75" s="895"/>
      <c r="CU75" s="895"/>
      <c r="CV75" s="896"/>
      <c r="CW75" s="894"/>
      <c r="CX75" s="895"/>
      <c r="CY75" s="895"/>
      <c r="CZ75" s="895"/>
      <c r="DA75" s="896"/>
      <c r="DB75" s="894"/>
      <c r="DC75" s="895"/>
      <c r="DD75" s="895"/>
      <c r="DE75" s="895"/>
      <c r="DF75" s="896"/>
      <c r="DG75" s="894"/>
      <c r="DH75" s="895"/>
      <c r="DI75" s="895"/>
      <c r="DJ75" s="895"/>
      <c r="DK75" s="896"/>
      <c r="DL75" s="894"/>
      <c r="DM75" s="895"/>
      <c r="DN75" s="895"/>
      <c r="DO75" s="895"/>
      <c r="DP75" s="896"/>
      <c r="DQ75" s="894"/>
      <c r="DR75" s="895"/>
      <c r="DS75" s="895"/>
      <c r="DT75" s="895"/>
      <c r="DU75" s="896"/>
      <c r="DV75" s="891"/>
      <c r="DW75" s="892"/>
      <c r="DX75" s="892"/>
      <c r="DY75" s="892"/>
      <c r="DZ75" s="893"/>
      <c r="EA75" s="221"/>
    </row>
    <row r="76" spans="1:131" ht="26.25" customHeight="1" x14ac:dyDescent="0.2">
      <c r="A76" s="229">
        <v>9</v>
      </c>
      <c r="B76" s="905" t="s">
        <v>585</v>
      </c>
      <c r="C76" s="906"/>
      <c r="D76" s="906"/>
      <c r="E76" s="906"/>
      <c r="F76" s="906"/>
      <c r="G76" s="906"/>
      <c r="H76" s="906"/>
      <c r="I76" s="906"/>
      <c r="J76" s="906"/>
      <c r="K76" s="906"/>
      <c r="L76" s="906"/>
      <c r="M76" s="906"/>
      <c r="N76" s="906"/>
      <c r="O76" s="906"/>
      <c r="P76" s="907"/>
      <c r="Q76" s="909">
        <v>254237</v>
      </c>
      <c r="R76" s="910"/>
      <c r="S76" s="910"/>
      <c r="T76" s="910"/>
      <c r="U76" s="866"/>
      <c r="V76" s="911">
        <v>237960</v>
      </c>
      <c r="W76" s="910"/>
      <c r="X76" s="910"/>
      <c r="Y76" s="910"/>
      <c r="Z76" s="866"/>
      <c r="AA76" s="911">
        <v>16277</v>
      </c>
      <c r="AB76" s="910"/>
      <c r="AC76" s="910"/>
      <c r="AD76" s="910"/>
      <c r="AE76" s="866"/>
      <c r="AF76" s="911">
        <v>16277</v>
      </c>
      <c r="AG76" s="910"/>
      <c r="AH76" s="910"/>
      <c r="AI76" s="910"/>
      <c r="AJ76" s="866"/>
      <c r="AK76" s="911">
        <v>534</v>
      </c>
      <c r="AL76" s="910"/>
      <c r="AM76" s="910"/>
      <c r="AN76" s="910"/>
      <c r="AO76" s="866"/>
      <c r="AP76" s="911">
        <v>0</v>
      </c>
      <c r="AQ76" s="910"/>
      <c r="AR76" s="910"/>
      <c r="AS76" s="910"/>
      <c r="AT76" s="866"/>
      <c r="AU76" s="911">
        <v>0</v>
      </c>
      <c r="AV76" s="910"/>
      <c r="AW76" s="910"/>
      <c r="AX76" s="910"/>
      <c r="AY76" s="866"/>
      <c r="AZ76" s="864"/>
      <c r="BA76" s="864"/>
      <c r="BB76" s="864"/>
      <c r="BC76" s="864"/>
      <c r="BD76" s="865"/>
      <c r="BE76" s="232"/>
      <c r="BF76" s="232"/>
      <c r="BG76" s="232"/>
      <c r="BH76" s="232"/>
      <c r="BI76" s="232"/>
      <c r="BJ76" s="232"/>
      <c r="BK76" s="232"/>
      <c r="BL76" s="232"/>
      <c r="BM76" s="232"/>
      <c r="BN76" s="232"/>
      <c r="BO76" s="232"/>
      <c r="BP76" s="232"/>
      <c r="BQ76" s="229">
        <v>70</v>
      </c>
      <c r="BR76" s="234"/>
      <c r="BS76" s="891"/>
      <c r="BT76" s="892"/>
      <c r="BU76" s="892"/>
      <c r="BV76" s="892"/>
      <c r="BW76" s="892"/>
      <c r="BX76" s="892"/>
      <c r="BY76" s="892"/>
      <c r="BZ76" s="892"/>
      <c r="CA76" s="892"/>
      <c r="CB76" s="892"/>
      <c r="CC76" s="892"/>
      <c r="CD76" s="892"/>
      <c r="CE76" s="892"/>
      <c r="CF76" s="892"/>
      <c r="CG76" s="897"/>
      <c r="CH76" s="894"/>
      <c r="CI76" s="895"/>
      <c r="CJ76" s="895"/>
      <c r="CK76" s="895"/>
      <c r="CL76" s="896"/>
      <c r="CM76" s="894"/>
      <c r="CN76" s="895"/>
      <c r="CO76" s="895"/>
      <c r="CP76" s="895"/>
      <c r="CQ76" s="896"/>
      <c r="CR76" s="894"/>
      <c r="CS76" s="895"/>
      <c r="CT76" s="895"/>
      <c r="CU76" s="895"/>
      <c r="CV76" s="896"/>
      <c r="CW76" s="894"/>
      <c r="CX76" s="895"/>
      <c r="CY76" s="895"/>
      <c r="CZ76" s="895"/>
      <c r="DA76" s="896"/>
      <c r="DB76" s="894"/>
      <c r="DC76" s="895"/>
      <c r="DD76" s="895"/>
      <c r="DE76" s="895"/>
      <c r="DF76" s="896"/>
      <c r="DG76" s="894"/>
      <c r="DH76" s="895"/>
      <c r="DI76" s="895"/>
      <c r="DJ76" s="895"/>
      <c r="DK76" s="896"/>
      <c r="DL76" s="894"/>
      <c r="DM76" s="895"/>
      <c r="DN76" s="895"/>
      <c r="DO76" s="895"/>
      <c r="DP76" s="896"/>
      <c r="DQ76" s="894"/>
      <c r="DR76" s="895"/>
      <c r="DS76" s="895"/>
      <c r="DT76" s="895"/>
      <c r="DU76" s="896"/>
      <c r="DV76" s="891"/>
      <c r="DW76" s="892"/>
      <c r="DX76" s="892"/>
      <c r="DY76" s="892"/>
      <c r="DZ76" s="893"/>
      <c r="EA76" s="221"/>
    </row>
    <row r="77" spans="1:131" ht="26.25" customHeight="1" x14ac:dyDescent="0.2">
      <c r="A77" s="229">
        <v>10</v>
      </c>
      <c r="B77" s="905" t="s">
        <v>586</v>
      </c>
      <c r="C77" s="906"/>
      <c r="D77" s="906"/>
      <c r="E77" s="906"/>
      <c r="F77" s="906"/>
      <c r="G77" s="906"/>
      <c r="H77" s="906"/>
      <c r="I77" s="906"/>
      <c r="J77" s="906"/>
      <c r="K77" s="906"/>
      <c r="L77" s="906"/>
      <c r="M77" s="906"/>
      <c r="N77" s="906"/>
      <c r="O77" s="906"/>
      <c r="P77" s="907"/>
      <c r="Q77" s="909">
        <v>15</v>
      </c>
      <c r="R77" s="910"/>
      <c r="S77" s="910"/>
      <c r="T77" s="910"/>
      <c r="U77" s="866"/>
      <c r="V77" s="911">
        <v>9</v>
      </c>
      <c r="W77" s="910"/>
      <c r="X77" s="910"/>
      <c r="Y77" s="910"/>
      <c r="Z77" s="866"/>
      <c r="AA77" s="911">
        <v>6</v>
      </c>
      <c r="AB77" s="910"/>
      <c r="AC77" s="910"/>
      <c r="AD77" s="910"/>
      <c r="AE77" s="866"/>
      <c r="AF77" s="911">
        <v>6</v>
      </c>
      <c r="AG77" s="910"/>
      <c r="AH77" s="910"/>
      <c r="AI77" s="910"/>
      <c r="AJ77" s="866"/>
      <c r="AK77" s="911">
        <v>5</v>
      </c>
      <c r="AL77" s="910"/>
      <c r="AM77" s="910"/>
      <c r="AN77" s="910"/>
      <c r="AO77" s="866"/>
      <c r="AP77" s="911">
        <v>0</v>
      </c>
      <c r="AQ77" s="910"/>
      <c r="AR77" s="910"/>
      <c r="AS77" s="910"/>
      <c r="AT77" s="866"/>
      <c r="AU77" s="911">
        <v>0</v>
      </c>
      <c r="AV77" s="910"/>
      <c r="AW77" s="910"/>
      <c r="AX77" s="910"/>
      <c r="AY77" s="866"/>
      <c r="AZ77" s="864"/>
      <c r="BA77" s="864"/>
      <c r="BB77" s="864"/>
      <c r="BC77" s="864"/>
      <c r="BD77" s="865"/>
      <c r="BE77" s="232"/>
      <c r="BF77" s="232"/>
      <c r="BG77" s="232"/>
      <c r="BH77" s="232"/>
      <c r="BI77" s="232"/>
      <c r="BJ77" s="232"/>
      <c r="BK77" s="232"/>
      <c r="BL77" s="232"/>
      <c r="BM77" s="232"/>
      <c r="BN77" s="232"/>
      <c r="BO77" s="232"/>
      <c r="BP77" s="232"/>
      <c r="BQ77" s="229">
        <v>71</v>
      </c>
      <c r="BR77" s="234"/>
      <c r="BS77" s="891"/>
      <c r="BT77" s="892"/>
      <c r="BU77" s="892"/>
      <c r="BV77" s="892"/>
      <c r="BW77" s="892"/>
      <c r="BX77" s="892"/>
      <c r="BY77" s="892"/>
      <c r="BZ77" s="892"/>
      <c r="CA77" s="892"/>
      <c r="CB77" s="892"/>
      <c r="CC77" s="892"/>
      <c r="CD77" s="892"/>
      <c r="CE77" s="892"/>
      <c r="CF77" s="892"/>
      <c r="CG77" s="897"/>
      <c r="CH77" s="894"/>
      <c r="CI77" s="895"/>
      <c r="CJ77" s="895"/>
      <c r="CK77" s="895"/>
      <c r="CL77" s="896"/>
      <c r="CM77" s="894"/>
      <c r="CN77" s="895"/>
      <c r="CO77" s="895"/>
      <c r="CP77" s="895"/>
      <c r="CQ77" s="896"/>
      <c r="CR77" s="894"/>
      <c r="CS77" s="895"/>
      <c r="CT77" s="895"/>
      <c r="CU77" s="895"/>
      <c r="CV77" s="896"/>
      <c r="CW77" s="894"/>
      <c r="CX77" s="895"/>
      <c r="CY77" s="895"/>
      <c r="CZ77" s="895"/>
      <c r="DA77" s="896"/>
      <c r="DB77" s="894"/>
      <c r="DC77" s="895"/>
      <c r="DD77" s="895"/>
      <c r="DE77" s="895"/>
      <c r="DF77" s="896"/>
      <c r="DG77" s="894"/>
      <c r="DH77" s="895"/>
      <c r="DI77" s="895"/>
      <c r="DJ77" s="895"/>
      <c r="DK77" s="896"/>
      <c r="DL77" s="894"/>
      <c r="DM77" s="895"/>
      <c r="DN77" s="895"/>
      <c r="DO77" s="895"/>
      <c r="DP77" s="896"/>
      <c r="DQ77" s="894"/>
      <c r="DR77" s="895"/>
      <c r="DS77" s="895"/>
      <c r="DT77" s="895"/>
      <c r="DU77" s="896"/>
      <c r="DV77" s="891"/>
      <c r="DW77" s="892"/>
      <c r="DX77" s="892"/>
      <c r="DY77" s="892"/>
      <c r="DZ77" s="893"/>
      <c r="EA77" s="221"/>
    </row>
    <row r="78" spans="1:131" ht="26.25" customHeight="1" x14ac:dyDescent="0.2">
      <c r="A78" s="229">
        <v>11</v>
      </c>
      <c r="B78" s="905"/>
      <c r="C78" s="906"/>
      <c r="D78" s="906"/>
      <c r="E78" s="906"/>
      <c r="F78" s="906"/>
      <c r="G78" s="906"/>
      <c r="H78" s="906"/>
      <c r="I78" s="906"/>
      <c r="J78" s="906"/>
      <c r="K78" s="906"/>
      <c r="L78" s="906"/>
      <c r="M78" s="906"/>
      <c r="N78" s="906"/>
      <c r="O78" s="906"/>
      <c r="P78" s="907"/>
      <c r="Q78" s="908"/>
      <c r="R78" s="862"/>
      <c r="S78" s="862"/>
      <c r="T78" s="862"/>
      <c r="U78" s="862"/>
      <c r="V78" s="862"/>
      <c r="W78" s="862"/>
      <c r="X78" s="862"/>
      <c r="Y78" s="862"/>
      <c r="Z78" s="862"/>
      <c r="AA78" s="862"/>
      <c r="AB78" s="862"/>
      <c r="AC78" s="862"/>
      <c r="AD78" s="862"/>
      <c r="AE78" s="862"/>
      <c r="AF78" s="862"/>
      <c r="AG78" s="862"/>
      <c r="AH78" s="862"/>
      <c r="AI78" s="862"/>
      <c r="AJ78" s="862"/>
      <c r="AK78" s="862"/>
      <c r="AL78" s="862"/>
      <c r="AM78" s="862"/>
      <c r="AN78" s="862"/>
      <c r="AO78" s="862"/>
      <c r="AP78" s="862"/>
      <c r="AQ78" s="862"/>
      <c r="AR78" s="862"/>
      <c r="AS78" s="862"/>
      <c r="AT78" s="862"/>
      <c r="AU78" s="862"/>
      <c r="AV78" s="862"/>
      <c r="AW78" s="862"/>
      <c r="AX78" s="862"/>
      <c r="AY78" s="862"/>
      <c r="AZ78" s="864"/>
      <c r="BA78" s="864"/>
      <c r="BB78" s="864"/>
      <c r="BC78" s="864"/>
      <c r="BD78" s="865"/>
      <c r="BE78" s="232"/>
      <c r="BF78" s="232"/>
      <c r="BG78" s="232"/>
      <c r="BH78" s="232"/>
      <c r="BI78" s="232"/>
      <c r="BJ78" s="221"/>
      <c r="BK78" s="221"/>
      <c r="BL78" s="221"/>
      <c r="BM78" s="221"/>
      <c r="BN78" s="221"/>
      <c r="BO78" s="232"/>
      <c r="BP78" s="232"/>
      <c r="BQ78" s="229">
        <v>72</v>
      </c>
      <c r="BR78" s="234"/>
      <c r="BS78" s="891"/>
      <c r="BT78" s="892"/>
      <c r="BU78" s="892"/>
      <c r="BV78" s="892"/>
      <c r="BW78" s="892"/>
      <c r="BX78" s="892"/>
      <c r="BY78" s="892"/>
      <c r="BZ78" s="892"/>
      <c r="CA78" s="892"/>
      <c r="CB78" s="892"/>
      <c r="CC78" s="892"/>
      <c r="CD78" s="892"/>
      <c r="CE78" s="892"/>
      <c r="CF78" s="892"/>
      <c r="CG78" s="897"/>
      <c r="CH78" s="894"/>
      <c r="CI78" s="895"/>
      <c r="CJ78" s="895"/>
      <c r="CK78" s="895"/>
      <c r="CL78" s="896"/>
      <c r="CM78" s="894"/>
      <c r="CN78" s="895"/>
      <c r="CO78" s="895"/>
      <c r="CP78" s="895"/>
      <c r="CQ78" s="896"/>
      <c r="CR78" s="894"/>
      <c r="CS78" s="895"/>
      <c r="CT78" s="895"/>
      <c r="CU78" s="895"/>
      <c r="CV78" s="896"/>
      <c r="CW78" s="894"/>
      <c r="CX78" s="895"/>
      <c r="CY78" s="895"/>
      <c r="CZ78" s="895"/>
      <c r="DA78" s="896"/>
      <c r="DB78" s="894"/>
      <c r="DC78" s="895"/>
      <c r="DD78" s="895"/>
      <c r="DE78" s="895"/>
      <c r="DF78" s="896"/>
      <c r="DG78" s="894"/>
      <c r="DH78" s="895"/>
      <c r="DI78" s="895"/>
      <c r="DJ78" s="895"/>
      <c r="DK78" s="896"/>
      <c r="DL78" s="894"/>
      <c r="DM78" s="895"/>
      <c r="DN78" s="895"/>
      <c r="DO78" s="895"/>
      <c r="DP78" s="896"/>
      <c r="DQ78" s="894"/>
      <c r="DR78" s="895"/>
      <c r="DS78" s="895"/>
      <c r="DT78" s="895"/>
      <c r="DU78" s="896"/>
      <c r="DV78" s="891"/>
      <c r="DW78" s="892"/>
      <c r="DX78" s="892"/>
      <c r="DY78" s="892"/>
      <c r="DZ78" s="893"/>
      <c r="EA78" s="221"/>
    </row>
    <row r="79" spans="1:131" ht="26.25" customHeight="1" x14ac:dyDescent="0.2">
      <c r="A79" s="229">
        <v>12</v>
      </c>
      <c r="B79" s="905"/>
      <c r="C79" s="906"/>
      <c r="D79" s="906"/>
      <c r="E79" s="906"/>
      <c r="F79" s="906"/>
      <c r="G79" s="906"/>
      <c r="H79" s="906"/>
      <c r="I79" s="906"/>
      <c r="J79" s="906"/>
      <c r="K79" s="906"/>
      <c r="L79" s="906"/>
      <c r="M79" s="906"/>
      <c r="N79" s="906"/>
      <c r="O79" s="906"/>
      <c r="P79" s="907"/>
      <c r="Q79" s="908"/>
      <c r="R79" s="862"/>
      <c r="S79" s="862"/>
      <c r="T79" s="862"/>
      <c r="U79" s="862"/>
      <c r="V79" s="862"/>
      <c r="W79" s="862"/>
      <c r="X79" s="862"/>
      <c r="Y79" s="862"/>
      <c r="Z79" s="862"/>
      <c r="AA79" s="862"/>
      <c r="AB79" s="862"/>
      <c r="AC79" s="862"/>
      <c r="AD79" s="862"/>
      <c r="AE79" s="862"/>
      <c r="AF79" s="862"/>
      <c r="AG79" s="862"/>
      <c r="AH79" s="862"/>
      <c r="AI79" s="862"/>
      <c r="AJ79" s="862"/>
      <c r="AK79" s="862"/>
      <c r="AL79" s="862"/>
      <c r="AM79" s="862"/>
      <c r="AN79" s="862"/>
      <c r="AO79" s="862"/>
      <c r="AP79" s="862"/>
      <c r="AQ79" s="862"/>
      <c r="AR79" s="862"/>
      <c r="AS79" s="862"/>
      <c r="AT79" s="862"/>
      <c r="AU79" s="862"/>
      <c r="AV79" s="862"/>
      <c r="AW79" s="862"/>
      <c r="AX79" s="862"/>
      <c r="AY79" s="862"/>
      <c r="AZ79" s="864"/>
      <c r="BA79" s="864"/>
      <c r="BB79" s="864"/>
      <c r="BC79" s="864"/>
      <c r="BD79" s="865"/>
      <c r="BE79" s="232"/>
      <c r="BF79" s="232"/>
      <c r="BG79" s="232"/>
      <c r="BH79" s="232"/>
      <c r="BI79" s="232"/>
      <c r="BJ79" s="221"/>
      <c r="BK79" s="221"/>
      <c r="BL79" s="221"/>
      <c r="BM79" s="221"/>
      <c r="BN79" s="221"/>
      <c r="BO79" s="232"/>
      <c r="BP79" s="232"/>
      <c r="BQ79" s="229">
        <v>73</v>
      </c>
      <c r="BR79" s="234"/>
      <c r="BS79" s="891"/>
      <c r="BT79" s="892"/>
      <c r="BU79" s="892"/>
      <c r="BV79" s="892"/>
      <c r="BW79" s="892"/>
      <c r="BX79" s="892"/>
      <c r="BY79" s="892"/>
      <c r="BZ79" s="892"/>
      <c r="CA79" s="892"/>
      <c r="CB79" s="892"/>
      <c r="CC79" s="892"/>
      <c r="CD79" s="892"/>
      <c r="CE79" s="892"/>
      <c r="CF79" s="892"/>
      <c r="CG79" s="897"/>
      <c r="CH79" s="894"/>
      <c r="CI79" s="895"/>
      <c r="CJ79" s="895"/>
      <c r="CK79" s="895"/>
      <c r="CL79" s="896"/>
      <c r="CM79" s="894"/>
      <c r="CN79" s="895"/>
      <c r="CO79" s="895"/>
      <c r="CP79" s="895"/>
      <c r="CQ79" s="896"/>
      <c r="CR79" s="894"/>
      <c r="CS79" s="895"/>
      <c r="CT79" s="895"/>
      <c r="CU79" s="895"/>
      <c r="CV79" s="896"/>
      <c r="CW79" s="894"/>
      <c r="CX79" s="895"/>
      <c r="CY79" s="895"/>
      <c r="CZ79" s="895"/>
      <c r="DA79" s="896"/>
      <c r="DB79" s="894"/>
      <c r="DC79" s="895"/>
      <c r="DD79" s="895"/>
      <c r="DE79" s="895"/>
      <c r="DF79" s="896"/>
      <c r="DG79" s="894"/>
      <c r="DH79" s="895"/>
      <c r="DI79" s="895"/>
      <c r="DJ79" s="895"/>
      <c r="DK79" s="896"/>
      <c r="DL79" s="894"/>
      <c r="DM79" s="895"/>
      <c r="DN79" s="895"/>
      <c r="DO79" s="895"/>
      <c r="DP79" s="896"/>
      <c r="DQ79" s="894"/>
      <c r="DR79" s="895"/>
      <c r="DS79" s="895"/>
      <c r="DT79" s="895"/>
      <c r="DU79" s="896"/>
      <c r="DV79" s="891"/>
      <c r="DW79" s="892"/>
      <c r="DX79" s="892"/>
      <c r="DY79" s="892"/>
      <c r="DZ79" s="893"/>
      <c r="EA79" s="221"/>
    </row>
    <row r="80" spans="1:131" ht="26.25" customHeight="1" x14ac:dyDescent="0.2">
      <c r="A80" s="229">
        <v>13</v>
      </c>
      <c r="B80" s="905"/>
      <c r="C80" s="906"/>
      <c r="D80" s="906"/>
      <c r="E80" s="906"/>
      <c r="F80" s="906"/>
      <c r="G80" s="906"/>
      <c r="H80" s="906"/>
      <c r="I80" s="906"/>
      <c r="J80" s="906"/>
      <c r="K80" s="906"/>
      <c r="L80" s="906"/>
      <c r="M80" s="906"/>
      <c r="N80" s="906"/>
      <c r="O80" s="906"/>
      <c r="P80" s="907"/>
      <c r="Q80" s="908"/>
      <c r="R80" s="862"/>
      <c r="S80" s="862"/>
      <c r="T80" s="862"/>
      <c r="U80" s="862"/>
      <c r="V80" s="862"/>
      <c r="W80" s="862"/>
      <c r="X80" s="862"/>
      <c r="Y80" s="862"/>
      <c r="Z80" s="862"/>
      <c r="AA80" s="862"/>
      <c r="AB80" s="862"/>
      <c r="AC80" s="862"/>
      <c r="AD80" s="862"/>
      <c r="AE80" s="862"/>
      <c r="AF80" s="862"/>
      <c r="AG80" s="862"/>
      <c r="AH80" s="862"/>
      <c r="AI80" s="862"/>
      <c r="AJ80" s="862"/>
      <c r="AK80" s="862"/>
      <c r="AL80" s="862"/>
      <c r="AM80" s="862"/>
      <c r="AN80" s="862"/>
      <c r="AO80" s="862"/>
      <c r="AP80" s="862"/>
      <c r="AQ80" s="862"/>
      <c r="AR80" s="862"/>
      <c r="AS80" s="862"/>
      <c r="AT80" s="862"/>
      <c r="AU80" s="862"/>
      <c r="AV80" s="862"/>
      <c r="AW80" s="862"/>
      <c r="AX80" s="862"/>
      <c r="AY80" s="862"/>
      <c r="AZ80" s="864"/>
      <c r="BA80" s="864"/>
      <c r="BB80" s="864"/>
      <c r="BC80" s="864"/>
      <c r="BD80" s="865"/>
      <c r="BE80" s="232"/>
      <c r="BF80" s="232"/>
      <c r="BG80" s="232"/>
      <c r="BH80" s="232"/>
      <c r="BI80" s="232"/>
      <c r="BJ80" s="232"/>
      <c r="BK80" s="232"/>
      <c r="BL80" s="232"/>
      <c r="BM80" s="232"/>
      <c r="BN80" s="232"/>
      <c r="BO80" s="232"/>
      <c r="BP80" s="232"/>
      <c r="BQ80" s="229">
        <v>74</v>
      </c>
      <c r="BR80" s="234"/>
      <c r="BS80" s="891"/>
      <c r="BT80" s="892"/>
      <c r="BU80" s="892"/>
      <c r="BV80" s="892"/>
      <c r="BW80" s="892"/>
      <c r="BX80" s="892"/>
      <c r="BY80" s="892"/>
      <c r="BZ80" s="892"/>
      <c r="CA80" s="892"/>
      <c r="CB80" s="892"/>
      <c r="CC80" s="892"/>
      <c r="CD80" s="892"/>
      <c r="CE80" s="892"/>
      <c r="CF80" s="892"/>
      <c r="CG80" s="897"/>
      <c r="CH80" s="894"/>
      <c r="CI80" s="895"/>
      <c r="CJ80" s="895"/>
      <c r="CK80" s="895"/>
      <c r="CL80" s="896"/>
      <c r="CM80" s="894"/>
      <c r="CN80" s="895"/>
      <c r="CO80" s="895"/>
      <c r="CP80" s="895"/>
      <c r="CQ80" s="896"/>
      <c r="CR80" s="894"/>
      <c r="CS80" s="895"/>
      <c r="CT80" s="895"/>
      <c r="CU80" s="895"/>
      <c r="CV80" s="896"/>
      <c r="CW80" s="894"/>
      <c r="CX80" s="895"/>
      <c r="CY80" s="895"/>
      <c r="CZ80" s="895"/>
      <c r="DA80" s="896"/>
      <c r="DB80" s="894"/>
      <c r="DC80" s="895"/>
      <c r="DD80" s="895"/>
      <c r="DE80" s="895"/>
      <c r="DF80" s="896"/>
      <c r="DG80" s="894"/>
      <c r="DH80" s="895"/>
      <c r="DI80" s="895"/>
      <c r="DJ80" s="895"/>
      <c r="DK80" s="896"/>
      <c r="DL80" s="894"/>
      <c r="DM80" s="895"/>
      <c r="DN80" s="895"/>
      <c r="DO80" s="895"/>
      <c r="DP80" s="896"/>
      <c r="DQ80" s="894"/>
      <c r="DR80" s="895"/>
      <c r="DS80" s="895"/>
      <c r="DT80" s="895"/>
      <c r="DU80" s="896"/>
      <c r="DV80" s="891"/>
      <c r="DW80" s="892"/>
      <c r="DX80" s="892"/>
      <c r="DY80" s="892"/>
      <c r="DZ80" s="893"/>
      <c r="EA80" s="221"/>
    </row>
    <row r="81" spans="1:131" ht="26.25" customHeight="1" x14ac:dyDescent="0.2">
      <c r="A81" s="229">
        <v>14</v>
      </c>
      <c r="B81" s="905"/>
      <c r="C81" s="906"/>
      <c r="D81" s="906"/>
      <c r="E81" s="906"/>
      <c r="F81" s="906"/>
      <c r="G81" s="906"/>
      <c r="H81" s="906"/>
      <c r="I81" s="906"/>
      <c r="J81" s="906"/>
      <c r="K81" s="906"/>
      <c r="L81" s="906"/>
      <c r="M81" s="906"/>
      <c r="N81" s="906"/>
      <c r="O81" s="906"/>
      <c r="P81" s="907"/>
      <c r="Q81" s="908"/>
      <c r="R81" s="862"/>
      <c r="S81" s="862"/>
      <c r="T81" s="862"/>
      <c r="U81" s="862"/>
      <c r="V81" s="862"/>
      <c r="W81" s="862"/>
      <c r="X81" s="862"/>
      <c r="Y81" s="862"/>
      <c r="Z81" s="862"/>
      <c r="AA81" s="862"/>
      <c r="AB81" s="862"/>
      <c r="AC81" s="862"/>
      <c r="AD81" s="862"/>
      <c r="AE81" s="862"/>
      <c r="AF81" s="862"/>
      <c r="AG81" s="862"/>
      <c r="AH81" s="862"/>
      <c r="AI81" s="862"/>
      <c r="AJ81" s="862"/>
      <c r="AK81" s="862"/>
      <c r="AL81" s="862"/>
      <c r="AM81" s="862"/>
      <c r="AN81" s="862"/>
      <c r="AO81" s="862"/>
      <c r="AP81" s="862"/>
      <c r="AQ81" s="862"/>
      <c r="AR81" s="862"/>
      <c r="AS81" s="862"/>
      <c r="AT81" s="862"/>
      <c r="AU81" s="862"/>
      <c r="AV81" s="862"/>
      <c r="AW81" s="862"/>
      <c r="AX81" s="862"/>
      <c r="AY81" s="862"/>
      <c r="AZ81" s="864"/>
      <c r="BA81" s="864"/>
      <c r="BB81" s="864"/>
      <c r="BC81" s="864"/>
      <c r="BD81" s="865"/>
      <c r="BE81" s="232"/>
      <c r="BF81" s="232"/>
      <c r="BG81" s="232"/>
      <c r="BH81" s="232"/>
      <c r="BI81" s="232"/>
      <c r="BJ81" s="232"/>
      <c r="BK81" s="232"/>
      <c r="BL81" s="232"/>
      <c r="BM81" s="232"/>
      <c r="BN81" s="232"/>
      <c r="BO81" s="232"/>
      <c r="BP81" s="232"/>
      <c r="BQ81" s="229">
        <v>75</v>
      </c>
      <c r="BR81" s="234"/>
      <c r="BS81" s="891"/>
      <c r="BT81" s="892"/>
      <c r="BU81" s="892"/>
      <c r="BV81" s="892"/>
      <c r="BW81" s="892"/>
      <c r="BX81" s="892"/>
      <c r="BY81" s="892"/>
      <c r="BZ81" s="892"/>
      <c r="CA81" s="892"/>
      <c r="CB81" s="892"/>
      <c r="CC81" s="892"/>
      <c r="CD81" s="892"/>
      <c r="CE81" s="892"/>
      <c r="CF81" s="892"/>
      <c r="CG81" s="897"/>
      <c r="CH81" s="894"/>
      <c r="CI81" s="895"/>
      <c r="CJ81" s="895"/>
      <c r="CK81" s="895"/>
      <c r="CL81" s="896"/>
      <c r="CM81" s="894"/>
      <c r="CN81" s="895"/>
      <c r="CO81" s="895"/>
      <c r="CP81" s="895"/>
      <c r="CQ81" s="896"/>
      <c r="CR81" s="894"/>
      <c r="CS81" s="895"/>
      <c r="CT81" s="895"/>
      <c r="CU81" s="895"/>
      <c r="CV81" s="896"/>
      <c r="CW81" s="894"/>
      <c r="CX81" s="895"/>
      <c r="CY81" s="895"/>
      <c r="CZ81" s="895"/>
      <c r="DA81" s="896"/>
      <c r="DB81" s="894"/>
      <c r="DC81" s="895"/>
      <c r="DD81" s="895"/>
      <c r="DE81" s="895"/>
      <c r="DF81" s="896"/>
      <c r="DG81" s="894"/>
      <c r="DH81" s="895"/>
      <c r="DI81" s="895"/>
      <c r="DJ81" s="895"/>
      <c r="DK81" s="896"/>
      <c r="DL81" s="894"/>
      <c r="DM81" s="895"/>
      <c r="DN81" s="895"/>
      <c r="DO81" s="895"/>
      <c r="DP81" s="896"/>
      <c r="DQ81" s="894"/>
      <c r="DR81" s="895"/>
      <c r="DS81" s="895"/>
      <c r="DT81" s="895"/>
      <c r="DU81" s="896"/>
      <c r="DV81" s="891"/>
      <c r="DW81" s="892"/>
      <c r="DX81" s="892"/>
      <c r="DY81" s="892"/>
      <c r="DZ81" s="893"/>
      <c r="EA81" s="221"/>
    </row>
    <row r="82" spans="1:131" ht="26.25" customHeight="1" x14ac:dyDescent="0.2">
      <c r="A82" s="229">
        <v>15</v>
      </c>
      <c r="B82" s="905"/>
      <c r="C82" s="906"/>
      <c r="D82" s="906"/>
      <c r="E82" s="906"/>
      <c r="F82" s="906"/>
      <c r="G82" s="906"/>
      <c r="H82" s="906"/>
      <c r="I82" s="906"/>
      <c r="J82" s="906"/>
      <c r="K82" s="906"/>
      <c r="L82" s="906"/>
      <c r="M82" s="906"/>
      <c r="N82" s="906"/>
      <c r="O82" s="906"/>
      <c r="P82" s="907"/>
      <c r="Q82" s="908"/>
      <c r="R82" s="862"/>
      <c r="S82" s="862"/>
      <c r="T82" s="862"/>
      <c r="U82" s="862"/>
      <c r="V82" s="862"/>
      <c r="W82" s="862"/>
      <c r="X82" s="862"/>
      <c r="Y82" s="862"/>
      <c r="Z82" s="862"/>
      <c r="AA82" s="862"/>
      <c r="AB82" s="862"/>
      <c r="AC82" s="862"/>
      <c r="AD82" s="862"/>
      <c r="AE82" s="862"/>
      <c r="AF82" s="862"/>
      <c r="AG82" s="862"/>
      <c r="AH82" s="862"/>
      <c r="AI82" s="862"/>
      <c r="AJ82" s="862"/>
      <c r="AK82" s="862"/>
      <c r="AL82" s="862"/>
      <c r="AM82" s="862"/>
      <c r="AN82" s="862"/>
      <c r="AO82" s="862"/>
      <c r="AP82" s="862"/>
      <c r="AQ82" s="862"/>
      <c r="AR82" s="862"/>
      <c r="AS82" s="862"/>
      <c r="AT82" s="862"/>
      <c r="AU82" s="862"/>
      <c r="AV82" s="862"/>
      <c r="AW82" s="862"/>
      <c r="AX82" s="862"/>
      <c r="AY82" s="862"/>
      <c r="AZ82" s="864"/>
      <c r="BA82" s="864"/>
      <c r="BB82" s="864"/>
      <c r="BC82" s="864"/>
      <c r="BD82" s="865"/>
      <c r="BE82" s="232"/>
      <c r="BF82" s="232"/>
      <c r="BG82" s="232"/>
      <c r="BH82" s="232"/>
      <c r="BI82" s="232"/>
      <c r="BJ82" s="232"/>
      <c r="BK82" s="232"/>
      <c r="BL82" s="232"/>
      <c r="BM82" s="232"/>
      <c r="BN82" s="232"/>
      <c r="BO82" s="232"/>
      <c r="BP82" s="232"/>
      <c r="BQ82" s="229">
        <v>76</v>
      </c>
      <c r="BR82" s="234"/>
      <c r="BS82" s="891"/>
      <c r="BT82" s="892"/>
      <c r="BU82" s="892"/>
      <c r="BV82" s="892"/>
      <c r="BW82" s="892"/>
      <c r="BX82" s="892"/>
      <c r="BY82" s="892"/>
      <c r="BZ82" s="892"/>
      <c r="CA82" s="892"/>
      <c r="CB82" s="892"/>
      <c r="CC82" s="892"/>
      <c r="CD82" s="892"/>
      <c r="CE82" s="892"/>
      <c r="CF82" s="892"/>
      <c r="CG82" s="897"/>
      <c r="CH82" s="894"/>
      <c r="CI82" s="895"/>
      <c r="CJ82" s="895"/>
      <c r="CK82" s="895"/>
      <c r="CL82" s="896"/>
      <c r="CM82" s="894"/>
      <c r="CN82" s="895"/>
      <c r="CO82" s="895"/>
      <c r="CP82" s="895"/>
      <c r="CQ82" s="896"/>
      <c r="CR82" s="894"/>
      <c r="CS82" s="895"/>
      <c r="CT82" s="895"/>
      <c r="CU82" s="895"/>
      <c r="CV82" s="896"/>
      <c r="CW82" s="894"/>
      <c r="CX82" s="895"/>
      <c r="CY82" s="895"/>
      <c r="CZ82" s="895"/>
      <c r="DA82" s="896"/>
      <c r="DB82" s="894"/>
      <c r="DC82" s="895"/>
      <c r="DD82" s="895"/>
      <c r="DE82" s="895"/>
      <c r="DF82" s="896"/>
      <c r="DG82" s="894"/>
      <c r="DH82" s="895"/>
      <c r="DI82" s="895"/>
      <c r="DJ82" s="895"/>
      <c r="DK82" s="896"/>
      <c r="DL82" s="894"/>
      <c r="DM82" s="895"/>
      <c r="DN82" s="895"/>
      <c r="DO82" s="895"/>
      <c r="DP82" s="896"/>
      <c r="DQ82" s="894"/>
      <c r="DR82" s="895"/>
      <c r="DS82" s="895"/>
      <c r="DT82" s="895"/>
      <c r="DU82" s="896"/>
      <c r="DV82" s="891"/>
      <c r="DW82" s="892"/>
      <c r="DX82" s="892"/>
      <c r="DY82" s="892"/>
      <c r="DZ82" s="893"/>
      <c r="EA82" s="221"/>
    </row>
    <row r="83" spans="1:131" ht="26.25" customHeight="1" x14ac:dyDescent="0.2">
      <c r="A83" s="229">
        <v>16</v>
      </c>
      <c r="B83" s="905"/>
      <c r="C83" s="906"/>
      <c r="D83" s="906"/>
      <c r="E83" s="906"/>
      <c r="F83" s="906"/>
      <c r="G83" s="906"/>
      <c r="H83" s="906"/>
      <c r="I83" s="906"/>
      <c r="J83" s="906"/>
      <c r="K83" s="906"/>
      <c r="L83" s="906"/>
      <c r="M83" s="906"/>
      <c r="N83" s="906"/>
      <c r="O83" s="906"/>
      <c r="P83" s="907"/>
      <c r="Q83" s="908"/>
      <c r="R83" s="862"/>
      <c r="S83" s="862"/>
      <c r="T83" s="862"/>
      <c r="U83" s="862"/>
      <c r="V83" s="862"/>
      <c r="W83" s="862"/>
      <c r="X83" s="862"/>
      <c r="Y83" s="862"/>
      <c r="Z83" s="862"/>
      <c r="AA83" s="862"/>
      <c r="AB83" s="862"/>
      <c r="AC83" s="862"/>
      <c r="AD83" s="862"/>
      <c r="AE83" s="862"/>
      <c r="AF83" s="862"/>
      <c r="AG83" s="862"/>
      <c r="AH83" s="862"/>
      <c r="AI83" s="862"/>
      <c r="AJ83" s="862"/>
      <c r="AK83" s="862"/>
      <c r="AL83" s="862"/>
      <c r="AM83" s="862"/>
      <c r="AN83" s="862"/>
      <c r="AO83" s="862"/>
      <c r="AP83" s="862"/>
      <c r="AQ83" s="862"/>
      <c r="AR83" s="862"/>
      <c r="AS83" s="862"/>
      <c r="AT83" s="862"/>
      <c r="AU83" s="862"/>
      <c r="AV83" s="862"/>
      <c r="AW83" s="862"/>
      <c r="AX83" s="862"/>
      <c r="AY83" s="862"/>
      <c r="AZ83" s="864"/>
      <c r="BA83" s="864"/>
      <c r="BB83" s="864"/>
      <c r="BC83" s="864"/>
      <c r="BD83" s="865"/>
      <c r="BE83" s="232"/>
      <c r="BF83" s="232"/>
      <c r="BG83" s="232"/>
      <c r="BH83" s="232"/>
      <c r="BI83" s="232"/>
      <c r="BJ83" s="232"/>
      <c r="BK83" s="232"/>
      <c r="BL83" s="232"/>
      <c r="BM83" s="232"/>
      <c r="BN83" s="232"/>
      <c r="BO83" s="232"/>
      <c r="BP83" s="232"/>
      <c r="BQ83" s="229">
        <v>77</v>
      </c>
      <c r="BR83" s="234"/>
      <c r="BS83" s="891"/>
      <c r="BT83" s="892"/>
      <c r="BU83" s="892"/>
      <c r="BV83" s="892"/>
      <c r="BW83" s="892"/>
      <c r="BX83" s="892"/>
      <c r="BY83" s="892"/>
      <c r="BZ83" s="892"/>
      <c r="CA83" s="892"/>
      <c r="CB83" s="892"/>
      <c r="CC83" s="892"/>
      <c r="CD83" s="892"/>
      <c r="CE83" s="892"/>
      <c r="CF83" s="892"/>
      <c r="CG83" s="897"/>
      <c r="CH83" s="894"/>
      <c r="CI83" s="895"/>
      <c r="CJ83" s="895"/>
      <c r="CK83" s="895"/>
      <c r="CL83" s="896"/>
      <c r="CM83" s="894"/>
      <c r="CN83" s="895"/>
      <c r="CO83" s="895"/>
      <c r="CP83" s="895"/>
      <c r="CQ83" s="896"/>
      <c r="CR83" s="894"/>
      <c r="CS83" s="895"/>
      <c r="CT83" s="895"/>
      <c r="CU83" s="895"/>
      <c r="CV83" s="896"/>
      <c r="CW83" s="894"/>
      <c r="CX83" s="895"/>
      <c r="CY83" s="895"/>
      <c r="CZ83" s="895"/>
      <c r="DA83" s="896"/>
      <c r="DB83" s="894"/>
      <c r="DC83" s="895"/>
      <c r="DD83" s="895"/>
      <c r="DE83" s="895"/>
      <c r="DF83" s="896"/>
      <c r="DG83" s="894"/>
      <c r="DH83" s="895"/>
      <c r="DI83" s="895"/>
      <c r="DJ83" s="895"/>
      <c r="DK83" s="896"/>
      <c r="DL83" s="894"/>
      <c r="DM83" s="895"/>
      <c r="DN83" s="895"/>
      <c r="DO83" s="895"/>
      <c r="DP83" s="896"/>
      <c r="DQ83" s="894"/>
      <c r="DR83" s="895"/>
      <c r="DS83" s="895"/>
      <c r="DT83" s="895"/>
      <c r="DU83" s="896"/>
      <c r="DV83" s="891"/>
      <c r="DW83" s="892"/>
      <c r="DX83" s="892"/>
      <c r="DY83" s="892"/>
      <c r="DZ83" s="893"/>
      <c r="EA83" s="221"/>
    </row>
    <row r="84" spans="1:131" ht="26.25" customHeight="1" x14ac:dyDescent="0.2">
      <c r="A84" s="229">
        <v>17</v>
      </c>
      <c r="B84" s="905"/>
      <c r="C84" s="906"/>
      <c r="D84" s="906"/>
      <c r="E84" s="906"/>
      <c r="F84" s="906"/>
      <c r="G84" s="906"/>
      <c r="H84" s="906"/>
      <c r="I84" s="906"/>
      <c r="J84" s="906"/>
      <c r="K84" s="906"/>
      <c r="L84" s="906"/>
      <c r="M84" s="906"/>
      <c r="N84" s="906"/>
      <c r="O84" s="906"/>
      <c r="P84" s="907"/>
      <c r="Q84" s="908"/>
      <c r="R84" s="862"/>
      <c r="S84" s="862"/>
      <c r="T84" s="862"/>
      <c r="U84" s="862"/>
      <c r="V84" s="862"/>
      <c r="W84" s="862"/>
      <c r="X84" s="862"/>
      <c r="Y84" s="862"/>
      <c r="Z84" s="862"/>
      <c r="AA84" s="862"/>
      <c r="AB84" s="862"/>
      <c r="AC84" s="862"/>
      <c r="AD84" s="862"/>
      <c r="AE84" s="862"/>
      <c r="AF84" s="862"/>
      <c r="AG84" s="862"/>
      <c r="AH84" s="862"/>
      <c r="AI84" s="862"/>
      <c r="AJ84" s="862"/>
      <c r="AK84" s="862"/>
      <c r="AL84" s="862"/>
      <c r="AM84" s="862"/>
      <c r="AN84" s="862"/>
      <c r="AO84" s="862"/>
      <c r="AP84" s="862"/>
      <c r="AQ84" s="862"/>
      <c r="AR84" s="862"/>
      <c r="AS84" s="862"/>
      <c r="AT84" s="862"/>
      <c r="AU84" s="862"/>
      <c r="AV84" s="862"/>
      <c r="AW84" s="862"/>
      <c r="AX84" s="862"/>
      <c r="AY84" s="862"/>
      <c r="AZ84" s="864"/>
      <c r="BA84" s="864"/>
      <c r="BB84" s="864"/>
      <c r="BC84" s="864"/>
      <c r="BD84" s="865"/>
      <c r="BE84" s="232"/>
      <c r="BF84" s="232"/>
      <c r="BG84" s="232"/>
      <c r="BH84" s="232"/>
      <c r="BI84" s="232"/>
      <c r="BJ84" s="232"/>
      <c r="BK84" s="232"/>
      <c r="BL84" s="232"/>
      <c r="BM84" s="232"/>
      <c r="BN84" s="232"/>
      <c r="BO84" s="232"/>
      <c r="BP84" s="232"/>
      <c r="BQ84" s="229">
        <v>78</v>
      </c>
      <c r="BR84" s="234"/>
      <c r="BS84" s="891"/>
      <c r="BT84" s="892"/>
      <c r="BU84" s="892"/>
      <c r="BV84" s="892"/>
      <c r="BW84" s="892"/>
      <c r="BX84" s="892"/>
      <c r="BY84" s="892"/>
      <c r="BZ84" s="892"/>
      <c r="CA84" s="892"/>
      <c r="CB84" s="892"/>
      <c r="CC84" s="892"/>
      <c r="CD84" s="892"/>
      <c r="CE84" s="892"/>
      <c r="CF84" s="892"/>
      <c r="CG84" s="897"/>
      <c r="CH84" s="894"/>
      <c r="CI84" s="895"/>
      <c r="CJ84" s="895"/>
      <c r="CK84" s="895"/>
      <c r="CL84" s="896"/>
      <c r="CM84" s="894"/>
      <c r="CN84" s="895"/>
      <c r="CO84" s="895"/>
      <c r="CP84" s="895"/>
      <c r="CQ84" s="896"/>
      <c r="CR84" s="894"/>
      <c r="CS84" s="895"/>
      <c r="CT84" s="895"/>
      <c r="CU84" s="895"/>
      <c r="CV84" s="896"/>
      <c r="CW84" s="894"/>
      <c r="CX84" s="895"/>
      <c r="CY84" s="895"/>
      <c r="CZ84" s="895"/>
      <c r="DA84" s="896"/>
      <c r="DB84" s="894"/>
      <c r="DC84" s="895"/>
      <c r="DD84" s="895"/>
      <c r="DE84" s="895"/>
      <c r="DF84" s="896"/>
      <c r="DG84" s="894"/>
      <c r="DH84" s="895"/>
      <c r="DI84" s="895"/>
      <c r="DJ84" s="895"/>
      <c r="DK84" s="896"/>
      <c r="DL84" s="894"/>
      <c r="DM84" s="895"/>
      <c r="DN84" s="895"/>
      <c r="DO84" s="895"/>
      <c r="DP84" s="896"/>
      <c r="DQ84" s="894"/>
      <c r="DR84" s="895"/>
      <c r="DS84" s="895"/>
      <c r="DT84" s="895"/>
      <c r="DU84" s="896"/>
      <c r="DV84" s="891"/>
      <c r="DW84" s="892"/>
      <c r="DX84" s="892"/>
      <c r="DY84" s="892"/>
      <c r="DZ84" s="893"/>
      <c r="EA84" s="221"/>
    </row>
    <row r="85" spans="1:131" ht="26.25" customHeight="1" x14ac:dyDescent="0.2">
      <c r="A85" s="229">
        <v>18</v>
      </c>
      <c r="B85" s="905"/>
      <c r="C85" s="906"/>
      <c r="D85" s="906"/>
      <c r="E85" s="906"/>
      <c r="F85" s="906"/>
      <c r="G85" s="906"/>
      <c r="H85" s="906"/>
      <c r="I85" s="906"/>
      <c r="J85" s="906"/>
      <c r="K85" s="906"/>
      <c r="L85" s="906"/>
      <c r="M85" s="906"/>
      <c r="N85" s="906"/>
      <c r="O85" s="906"/>
      <c r="P85" s="907"/>
      <c r="Q85" s="908"/>
      <c r="R85" s="862"/>
      <c r="S85" s="862"/>
      <c r="T85" s="862"/>
      <c r="U85" s="862"/>
      <c r="V85" s="862"/>
      <c r="W85" s="862"/>
      <c r="X85" s="862"/>
      <c r="Y85" s="862"/>
      <c r="Z85" s="862"/>
      <c r="AA85" s="862"/>
      <c r="AB85" s="862"/>
      <c r="AC85" s="862"/>
      <c r="AD85" s="862"/>
      <c r="AE85" s="862"/>
      <c r="AF85" s="862"/>
      <c r="AG85" s="862"/>
      <c r="AH85" s="862"/>
      <c r="AI85" s="862"/>
      <c r="AJ85" s="862"/>
      <c r="AK85" s="862"/>
      <c r="AL85" s="862"/>
      <c r="AM85" s="862"/>
      <c r="AN85" s="862"/>
      <c r="AO85" s="862"/>
      <c r="AP85" s="862"/>
      <c r="AQ85" s="862"/>
      <c r="AR85" s="862"/>
      <c r="AS85" s="862"/>
      <c r="AT85" s="862"/>
      <c r="AU85" s="862"/>
      <c r="AV85" s="862"/>
      <c r="AW85" s="862"/>
      <c r="AX85" s="862"/>
      <c r="AY85" s="862"/>
      <c r="AZ85" s="864"/>
      <c r="BA85" s="864"/>
      <c r="BB85" s="864"/>
      <c r="BC85" s="864"/>
      <c r="BD85" s="865"/>
      <c r="BE85" s="232"/>
      <c r="BF85" s="232"/>
      <c r="BG85" s="232"/>
      <c r="BH85" s="232"/>
      <c r="BI85" s="232"/>
      <c r="BJ85" s="232"/>
      <c r="BK85" s="232"/>
      <c r="BL85" s="232"/>
      <c r="BM85" s="232"/>
      <c r="BN85" s="232"/>
      <c r="BO85" s="232"/>
      <c r="BP85" s="232"/>
      <c r="BQ85" s="229">
        <v>79</v>
      </c>
      <c r="BR85" s="234"/>
      <c r="BS85" s="891"/>
      <c r="BT85" s="892"/>
      <c r="BU85" s="892"/>
      <c r="BV85" s="892"/>
      <c r="BW85" s="892"/>
      <c r="BX85" s="892"/>
      <c r="BY85" s="892"/>
      <c r="BZ85" s="892"/>
      <c r="CA85" s="892"/>
      <c r="CB85" s="892"/>
      <c r="CC85" s="892"/>
      <c r="CD85" s="892"/>
      <c r="CE85" s="892"/>
      <c r="CF85" s="892"/>
      <c r="CG85" s="897"/>
      <c r="CH85" s="894"/>
      <c r="CI85" s="895"/>
      <c r="CJ85" s="895"/>
      <c r="CK85" s="895"/>
      <c r="CL85" s="896"/>
      <c r="CM85" s="894"/>
      <c r="CN85" s="895"/>
      <c r="CO85" s="895"/>
      <c r="CP85" s="895"/>
      <c r="CQ85" s="896"/>
      <c r="CR85" s="894"/>
      <c r="CS85" s="895"/>
      <c r="CT85" s="895"/>
      <c r="CU85" s="895"/>
      <c r="CV85" s="896"/>
      <c r="CW85" s="894"/>
      <c r="CX85" s="895"/>
      <c r="CY85" s="895"/>
      <c r="CZ85" s="895"/>
      <c r="DA85" s="896"/>
      <c r="DB85" s="894"/>
      <c r="DC85" s="895"/>
      <c r="DD85" s="895"/>
      <c r="DE85" s="895"/>
      <c r="DF85" s="896"/>
      <c r="DG85" s="894"/>
      <c r="DH85" s="895"/>
      <c r="DI85" s="895"/>
      <c r="DJ85" s="895"/>
      <c r="DK85" s="896"/>
      <c r="DL85" s="894"/>
      <c r="DM85" s="895"/>
      <c r="DN85" s="895"/>
      <c r="DO85" s="895"/>
      <c r="DP85" s="896"/>
      <c r="DQ85" s="894"/>
      <c r="DR85" s="895"/>
      <c r="DS85" s="895"/>
      <c r="DT85" s="895"/>
      <c r="DU85" s="896"/>
      <c r="DV85" s="891"/>
      <c r="DW85" s="892"/>
      <c r="DX85" s="892"/>
      <c r="DY85" s="892"/>
      <c r="DZ85" s="893"/>
      <c r="EA85" s="221"/>
    </row>
    <row r="86" spans="1:131" ht="26.25" customHeight="1" x14ac:dyDescent="0.2">
      <c r="A86" s="229">
        <v>19</v>
      </c>
      <c r="B86" s="905"/>
      <c r="C86" s="906"/>
      <c r="D86" s="906"/>
      <c r="E86" s="906"/>
      <c r="F86" s="906"/>
      <c r="G86" s="906"/>
      <c r="H86" s="906"/>
      <c r="I86" s="906"/>
      <c r="J86" s="906"/>
      <c r="K86" s="906"/>
      <c r="L86" s="906"/>
      <c r="M86" s="906"/>
      <c r="N86" s="906"/>
      <c r="O86" s="906"/>
      <c r="P86" s="907"/>
      <c r="Q86" s="908"/>
      <c r="R86" s="862"/>
      <c r="S86" s="862"/>
      <c r="T86" s="862"/>
      <c r="U86" s="862"/>
      <c r="V86" s="862"/>
      <c r="W86" s="862"/>
      <c r="X86" s="862"/>
      <c r="Y86" s="862"/>
      <c r="Z86" s="862"/>
      <c r="AA86" s="862"/>
      <c r="AB86" s="862"/>
      <c r="AC86" s="862"/>
      <c r="AD86" s="862"/>
      <c r="AE86" s="862"/>
      <c r="AF86" s="862"/>
      <c r="AG86" s="862"/>
      <c r="AH86" s="862"/>
      <c r="AI86" s="862"/>
      <c r="AJ86" s="862"/>
      <c r="AK86" s="862"/>
      <c r="AL86" s="862"/>
      <c r="AM86" s="862"/>
      <c r="AN86" s="862"/>
      <c r="AO86" s="862"/>
      <c r="AP86" s="862"/>
      <c r="AQ86" s="862"/>
      <c r="AR86" s="862"/>
      <c r="AS86" s="862"/>
      <c r="AT86" s="862"/>
      <c r="AU86" s="862"/>
      <c r="AV86" s="862"/>
      <c r="AW86" s="862"/>
      <c r="AX86" s="862"/>
      <c r="AY86" s="862"/>
      <c r="AZ86" s="864"/>
      <c r="BA86" s="864"/>
      <c r="BB86" s="864"/>
      <c r="BC86" s="864"/>
      <c r="BD86" s="865"/>
      <c r="BE86" s="232"/>
      <c r="BF86" s="232"/>
      <c r="BG86" s="232"/>
      <c r="BH86" s="232"/>
      <c r="BI86" s="232"/>
      <c r="BJ86" s="232"/>
      <c r="BK86" s="232"/>
      <c r="BL86" s="232"/>
      <c r="BM86" s="232"/>
      <c r="BN86" s="232"/>
      <c r="BO86" s="232"/>
      <c r="BP86" s="232"/>
      <c r="BQ86" s="229">
        <v>80</v>
      </c>
      <c r="BR86" s="234"/>
      <c r="BS86" s="891"/>
      <c r="BT86" s="892"/>
      <c r="BU86" s="892"/>
      <c r="BV86" s="892"/>
      <c r="BW86" s="892"/>
      <c r="BX86" s="892"/>
      <c r="BY86" s="892"/>
      <c r="BZ86" s="892"/>
      <c r="CA86" s="892"/>
      <c r="CB86" s="892"/>
      <c r="CC86" s="892"/>
      <c r="CD86" s="892"/>
      <c r="CE86" s="892"/>
      <c r="CF86" s="892"/>
      <c r="CG86" s="897"/>
      <c r="CH86" s="894"/>
      <c r="CI86" s="895"/>
      <c r="CJ86" s="895"/>
      <c r="CK86" s="895"/>
      <c r="CL86" s="896"/>
      <c r="CM86" s="894"/>
      <c r="CN86" s="895"/>
      <c r="CO86" s="895"/>
      <c r="CP86" s="895"/>
      <c r="CQ86" s="896"/>
      <c r="CR86" s="894"/>
      <c r="CS86" s="895"/>
      <c r="CT86" s="895"/>
      <c r="CU86" s="895"/>
      <c r="CV86" s="896"/>
      <c r="CW86" s="894"/>
      <c r="CX86" s="895"/>
      <c r="CY86" s="895"/>
      <c r="CZ86" s="895"/>
      <c r="DA86" s="896"/>
      <c r="DB86" s="894"/>
      <c r="DC86" s="895"/>
      <c r="DD86" s="895"/>
      <c r="DE86" s="895"/>
      <c r="DF86" s="896"/>
      <c r="DG86" s="894"/>
      <c r="DH86" s="895"/>
      <c r="DI86" s="895"/>
      <c r="DJ86" s="895"/>
      <c r="DK86" s="896"/>
      <c r="DL86" s="894"/>
      <c r="DM86" s="895"/>
      <c r="DN86" s="895"/>
      <c r="DO86" s="895"/>
      <c r="DP86" s="896"/>
      <c r="DQ86" s="894"/>
      <c r="DR86" s="895"/>
      <c r="DS86" s="895"/>
      <c r="DT86" s="895"/>
      <c r="DU86" s="896"/>
      <c r="DV86" s="891"/>
      <c r="DW86" s="892"/>
      <c r="DX86" s="892"/>
      <c r="DY86" s="892"/>
      <c r="DZ86" s="893"/>
      <c r="EA86" s="221"/>
    </row>
    <row r="87" spans="1:131" ht="26.25" customHeight="1" x14ac:dyDescent="0.2">
      <c r="A87" s="235">
        <v>20</v>
      </c>
      <c r="B87" s="912"/>
      <c r="C87" s="913"/>
      <c r="D87" s="913"/>
      <c r="E87" s="913"/>
      <c r="F87" s="913"/>
      <c r="G87" s="913"/>
      <c r="H87" s="913"/>
      <c r="I87" s="913"/>
      <c r="J87" s="913"/>
      <c r="K87" s="913"/>
      <c r="L87" s="913"/>
      <c r="M87" s="913"/>
      <c r="N87" s="913"/>
      <c r="O87" s="913"/>
      <c r="P87" s="914"/>
      <c r="Q87" s="915"/>
      <c r="R87" s="916"/>
      <c r="S87" s="916"/>
      <c r="T87" s="916"/>
      <c r="U87" s="916"/>
      <c r="V87" s="916"/>
      <c r="W87" s="916"/>
      <c r="X87" s="916"/>
      <c r="Y87" s="916"/>
      <c r="Z87" s="916"/>
      <c r="AA87" s="916"/>
      <c r="AB87" s="916"/>
      <c r="AC87" s="916"/>
      <c r="AD87" s="916"/>
      <c r="AE87" s="916"/>
      <c r="AF87" s="916"/>
      <c r="AG87" s="916"/>
      <c r="AH87" s="916"/>
      <c r="AI87" s="916"/>
      <c r="AJ87" s="916"/>
      <c r="AK87" s="916"/>
      <c r="AL87" s="916"/>
      <c r="AM87" s="916"/>
      <c r="AN87" s="916"/>
      <c r="AO87" s="916"/>
      <c r="AP87" s="916"/>
      <c r="AQ87" s="916"/>
      <c r="AR87" s="916"/>
      <c r="AS87" s="916"/>
      <c r="AT87" s="916"/>
      <c r="AU87" s="916"/>
      <c r="AV87" s="916"/>
      <c r="AW87" s="916"/>
      <c r="AX87" s="916"/>
      <c r="AY87" s="916"/>
      <c r="AZ87" s="917"/>
      <c r="BA87" s="917"/>
      <c r="BB87" s="917"/>
      <c r="BC87" s="917"/>
      <c r="BD87" s="918"/>
      <c r="BE87" s="232"/>
      <c r="BF87" s="232"/>
      <c r="BG87" s="232"/>
      <c r="BH87" s="232"/>
      <c r="BI87" s="232"/>
      <c r="BJ87" s="232"/>
      <c r="BK87" s="232"/>
      <c r="BL87" s="232"/>
      <c r="BM87" s="232"/>
      <c r="BN87" s="232"/>
      <c r="BO87" s="232"/>
      <c r="BP87" s="232"/>
      <c r="BQ87" s="229">
        <v>81</v>
      </c>
      <c r="BR87" s="234"/>
      <c r="BS87" s="891"/>
      <c r="BT87" s="892"/>
      <c r="BU87" s="892"/>
      <c r="BV87" s="892"/>
      <c r="BW87" s="892"/>
      <c r="BX87" s="892"/>
      <c r="BY87" s="892"/>
      <c r="BZ87" s="892"/>
      <c r="CA87" s="892"/>
      <c r="CB87" s="892"/>
      <c r="CC87" s="892"/>
      <c r="CD87" s="892"/>
      <c r="CE87" s="892"/>
      <c r="CF87" s="892"/>
      <c r="CG87" s="897"/>
      <c r="CH87" s="894"/>
      <c r="CI87" s="895"/>
      <c r="CJ87" s="895"/>
      <c r="CK87" s="895"/>
      <c r="CL87" s="896"/>
      <c r="CM87" s="894"/>
      <c r="CN87" s="895"/>
      <c r="CO87" s="895"/>
      <c r="CP87" s="895"/>
      <c r="CQ87" s="896"/>
      <c r="CR87" s="894"/>
      <c r="CS87" s="895"/>
      <c r="CT87" s="895"/>
      <c r="CU87" s="895"/>
      <c r="CV87" s="896"/>
      <c r="CW87" s="894"/>
      <c r="CX87" s="895"/>
      <c r="CY87" s="895"/>
      <c r="CZ87" s="895"/>
      <c r="DA87" s="896"/>
      <c r="DB87" s="894"/>
      <c r="DC87" s="895"/>
      <c r="DD87" s="895"/>
      <c r="DE87" s="895"/>
      <c r="DF87" s="896"/>
      <c r="DG87" s="894"/>
      <c r="DH87" s="895"/>
      <c r="DI87" s="895"/>
      <c r="DJ87" s="895"/>
      <c r="DK87" s="896"/>
      <c r="DL87" s="894"/>
      <c r="DM87" s="895"/>
      <c r="DN87" s="895"/>
      <c r="DO87" s="895"/>
      <c r="DP87" s="896"/>
      <c r="DQ87" s="894"/>
      <c r="DR87" s="895"/>
      <c r="DS87" s="895"/>
      <c r="DT87" s="895"/>
      <c r="DU87" s="896"/>
      <c r="DV87" s="891"/>
      <c r="DW87" s="892"/>
      <c r="DX87" s="892"/>
      <c r="DY87" s="892"/>
      <c r="DZ87" s="893"/>
      <c r="EA87" s="221"/>
    </row>
    <row r="88" spans="1:131" ht="26.25" customHeight="1" thickBot="1" x14ac:dyDescent="0.25">
      <c r="A88" s="231" t="s">
        <v>389</v>
      </c>
      <c r="B88" s="821" t="s">
        <v>420</v>
      </c>
      <c r="C88" s="822"/>
      <c r="D88" s="822"/>
      <c r="E88" s="822"/>
      <c r="F88" s="822"/>
      <c r="G88" s="822"/>
      <c r="H88" s="822"/>
      <c r="I88" s="822"/>
      <c r="J88" s="822"/>
      <c r="K88" s="822"/>
      <c r="L88" s="822"/>
      <c r="M88" s="822"/>
      <c r="N88" s="822"/>
      <c r="O88" s="822"/>
      <c r="P88" s="823"/>
      <c r="Q88" s="872"/>
      <c r="R88" s="873"/>
      <c r="S88" s="873"/>
      <c r="T88" s="873"/>
      <c r="U88" s="873"/>
      <c r="V88" s="873"/>
      <c r="W88" s="873"/>
      <c r="X88" s="873"/>
      <c r="Y88" s="873"/>
      <c r="Z88" s="873"/>
      <c r="AA88" s="873"/>
      <c r="AB88" s="873"/>
      <c r="AC88" s="873"/>
      <c r="AD88" s="873"/>
      <c r="AE88" s="873"/>
      <c r="AF88" s="876"/>
      <c r="AG88" s="876"/>
      <c r="AH88" s="876"/>
      <c r="AI88" s="876"/>
      <c r="AJ88" s="876"/>
      <c r="AK88" s="873"/>
      <c r="AL88" s="873"/>
      <c r="AM88" s="873"/>
      <c r="AN88" s="873"/>
      <c r="AO88" s="873"/>
      <c r="AP88" s="876"/>
      <c r="AQ88" s="876"/>
      <c r="AR88" s="876"/>
      <c r="AS88" s="876"/>
      <c r="AT88" s="876"/>
      <c r="AU88" s="876"/>
      <c r="AV88" s="876"/>
      <c r="AW88" s="876"/>
      <c r="AX88" s="876"/>
      <c r="AY88" s="876"/>
      <c r="AZ88" s="881"/>
      <c r="BA88" s="881"/>
      <c r="BB88" s="881"/>
      <c r="BC88" s="881"/>
      <c r="BD88" s="882"/>
      <c r="BE88" s="232"/>
      <c r="BF88" s="232"/>
      <c r="BG88" s="232"/>
      <c r="BH88" s="232"/>
      <c r="BI88" s="232"/>
      <c r="BJ88" s="232"/>
      <c r="BK88" s="232"/>
      <c r="BL88" s="232"/>
      <c r="BM88" s="232"/>
      <c r="BN88" s="232"/>
      <c r="BO88" s="232"/>
      <c r="BP88" s="232"/>
      <c r="BQ88" s="229">
        <v>82</v>
      </c>
      <c r="BR88" s="234"/>
      <c r="BS88" s="891"/>
      <c r="BT88" s="892"/>
      <c r="BU88" s="892"/>
      <c r="BV88" s="892"/>
      <c r="BW88" s="892"/>
      <c r="BX88" s="892"/>
      <c r="BY88" s="892"/>
      <c r="BZ88" s="892"/>
      <c r="CA88" s="892"/>
      <c r="CB88" s="892"/>
      <c r="CC88" s="892"/>
      <c r="CD88" s="892"/>
      <c r="CE88" s="892"/>
      <c r="CF88" s="892"/>
      <c r="CG88" s="897"/>
      <c r="CH88" s="894"/>
      <c r="CI88" s="895"/>
      <c r="CJ88" s="895"/>
      <c r="CK88" s="895"/>
      <c r="CL88" s="896"/>
      <c r="CM88" s="894"/>
      <c r="CN88" s="895"/>
      <c r="CO88" s="895"/>
      <c r="CP88" s="895"/>
      <c r="CQ88" s="896"/>
      <c r="CR88" s="894"/>
      <c r="CS88" s="895"/>
      <c r="CT88" s="895"/>
      <c r="CU88" s="895"/>
      <c r="CV88" s="896"/>
      <c r="CW88" s="894"/>
      <c r="CX88" s="895"/>
      <c r="CY88" s="895"/>
      <c r="CZ88" s="895"/>
      <c r="DA88" s="896"/>
      <c r="DB88" s="894"/>
      <c r="DC88" s="895"/>
      <c r="DD88" s="895"/>
      <c r="DE88" s="895"/>
      <c r="DF88" s="896"/>
      <c r="DG88" s="894"/>
      <c r="DH88" s="895"/>
      <c r="DI88" s="895"/>
      <c r="DJ88" s="895"/>
      <c r="DK88" s="896"/>
      <c r="DL88" s="894"/>
      <c r="DM88" s="895"/>
      <c r="DN88" s="895"/>
      <c r="DO88" s="895"/>
      <c r="DP88" s="896"/>
      <c r="DQ88" s="894"/>
      <c r="DR88" s="895"/>
      <c r="DS88" s="895"/>
      <c r="DT88" s="895"/>
      <c r="DU88" s="896"/>
      <c r="DV88" s="891"/>
      <c r="DW88" s="892"/>
      <c r="DX88" s="892"/>
      <c r="DY88" s="892"/>
      <c r="DZ88" s="893"/>
      <c r="EA88" s="221"/>
    </row>
    <row r="89" spans="1:131" ht="26.25" hidden="1" customHeight="1" x14ac:dyDescent="0.2">
      <c r="A89" s="236"/>
      <c r="B89" s="237"/>
      <c r="C89" s="237"/>
      <c r="D89" s="237"/>
      <c r="E89" s="237"/>
      <c r="F89" s="237"/>
      <c r="G89" s="237"/>
      <c r="H89" s="237"/>
      <c r="I89" s="237"/>
      <c r="J89" s="237"/>
      <c r="K89" s="237"/>
      <c r="L89" s="237"/>
      <c r="M89" s="237"/>
      <c r="N89" s="237"/>
      <c r="O89" s="237"/>
      <c r="P89" s="237"/>
      <c r="Q89" s="238"/>
      <c r="R89" s="238"/>
      <c r="S89" s="238"/>
      <c r="T89" s="238"/>
      <c r="U89" s="238"/>
      <c r="V89" s="238"/>
      <c r="W89" s="238"/>
      <c r="X89" s="238"/>
      <c r="Y89" s="238"/>
      <c r="Z89" s="238"/>
      <c r="AA89" s="238"/>
      <c r="AB89" s="238"/>
      <c r="AC89" s="238"/>
      <c r="AD89" s="238"/>
      <c r="AE89" s="238"/>
      <c r="AF89" s="238"/>
      <c r="AG89" s="238"/>
      <c r="AH89" s="238"/>
      <c r="AI89" s="238"/>
      <c r="AJ89" s="238"/>
      <c r="AK89" s="238"/>
      <c r="AL89" s="238"/>
      <c r="AM89" s="238"/>
      <c r="AN89" s="238"/>
      <c r="AO89" s="238"/>
      <c r="AP89" s="238"/>
      <c r="AQ89" s="238"/>
      <c r="AR89" s="238"/>
      <c r="AS89" s="238"/>
      <c r="AT89" s="238"/>
      <c r="AU89" s="238"/>
      <c r="AV89" s="238"/>
      <c r="AW89" s="238"/>
      <c r="AX89" s="238"/>
      <c r="AY89" s="238"/>
      <c r="AZ89" s="239"/>
      <c r="BA89" s="239"/>
      <c r="BB89" s="239"/>
      <c r="BC89" s="239"/>
      <c r="BD89" s="239"/>
      <c r="BE89" s="232"/>
      <c r="BF89" s="232"/>
      <c r="BG89" s="232"/>
      <c r="BH89" s="232"/>
      <c r="BI89" s="232"/>
      <c r="BJ89" s="232"/>
      <c r="BK89" s="232"/>
      <c r="BL89" s="232"/>
      <c r="BM89" s="232"/>
      <c r="BN89" s="232"/>
      <c r="BO89" s="232"/>
      <c r="BP89" s="232"/>
      <c r="BQ89" s="229">
        <v>83</v>
      </c>
      <c r="BR89" s="234"/>
      <c r="BS89" s="891"/>
      <c r="BT89" s="892"/>
      <c r="BU89" s="892"/>
      <c r="BV89" s="892"/>
      <c r="BW89" s="892"/>
      <c r="BX89" s="892"/>
      <c r="BY89" s="892"/>
      <c r="BZ89" s="892"/>
      <c r="CA89" s="892"/>
      <c r="CB89" s="892"/>
      <c r="CC89" s="892"/>
      <c r="CD89" s="892"/>
      <c r="CE89" s="892"/>
      <c r="CF89" s="892"/>
      <c r="CG89" s="897"/>
      <c r="CH89" s="894"/>
      <c r="CI89" s="895"/>
      <c r="CJ89" s="895"/>
      <c r="CK89" s="895"/>
      <c r="CL89" s="896"/>
      <c r="CM89" s="894"/>
      <c r="CN89" s="895"/>
      <c r="CO89" s="895"/>
      <c r="CP89" s="895"/>
      <c r="CQ89" s="896"/>
      <c r="CR89" s="894"/>
      <c r="CS89" s="895"/>
      <c r="CT89" s="895"/>
      <c r="CU89" s="895"/>
      <c r="CV89" s="896"/>
      <c r="CW89" s="894"/>
      <c r="CX89" s="895"/>
      <c r="CY89" s="895"/>
      <c r="CZ89" s="895"/>
      <c r="DA89" s="896"/>
      <c r="DB89" s="894"/>
      <c r="DC89" s="895"/>
      <c r="DD89" s="895"/>
      <c r="DE89" s="895"/>
      <c r="DF89" s="896"/>
      <c r="DG89" s="894"/>
      <c r="DH89" s="895"/>
      <c r="DI89" s="895"/>
      <c r="DJ89" s="895"/>
      <c r="DK89" s="896"/>
      <c r="DL89" s="894"/>
      <c r="DM89" s="895"/>
      <c r="DN89" s="895"/>
      <c r="DO89" s="895"/>
      <c r="DP89" s="896"/>
      <c r="DQ89" s="894"/>
      <c r="DR89" s="895"/>
      <c r="DS89" s="895"/>
      <c r="DT89" s="895"/>
      <c r="DU89" s="896"/>
      <c r="DV89" s="891"/>
      <c r="DW89" s="892"/>
      <c r="DX89" s="892"/>
      <c r="DY89" s="892"/>
      <c r="DZ89" s="893"/>
      <c r="EA89" s="221"/>
    </row>
    <row r="90" spans="1:131" ht="26.25" hidden="1" customHeight="1" x14ac:dyDescent="0.2">
      <c r="A90" s="236"/>
      <c r="B90" s="237"/>
      <c r="C90" s="237"/>
      <c r="D90" s="237"/>
      <c r="E90" s="237"/>
      <c r="F90" s="237"/>
      <c r="G90" s="237"/>
      <c r="H90" s="237"/>
      <c r="I90" s="237"/>
      <c r="J90" s="237"/>
      <c r="K90" s="237"/>
      <c r="L90" s="237"/>
      <c r="M90" s="237"/>
      <c r="N90" s="237"/>
      <c r="O90" s="237"/>
      <c r="P90" s="237"/>
      <c r="Q90" s="238"/>
      <c r="R90" s="238"/>
      <c r="S90" s="238"/>
      <c r="T90" s="238"/>
      <c r="U90" s="238"/>
      <c r="V90" s="238"/>
      <c r="W90" s="238"/>
      <c r="X90" s="238"/>
      <c r="Y90" s="238"/>
      <c r="Z90" s="238"/>
      <c r="AA90" s="238"/>
      <c r="AB90" s="238"/>
      <c r="AC90" s="238"/>
      <c r="AD90" s="238"/>
      <c r="AE90" s="238"/>
      <c r="AF90" s="238"/>
      <c r="AG90" s="238"/>
      <c r="AH90" s="238"/>
      <c r="AI90" s="238"/>
      <c r="AJ90" s="238"/>
      <c r="AK90" s="238"/>
      <c r="AL90" s="238"/>
      <c r="AM90" s="238"/>
      <c r="AN90" s="238"/>
      <c r="AO90" s="238"/>
      <c r="AP90" s="238"/>
      <c r="AQ90" s="238"/>
      <c r="AR90" s="238"/>
      <c r="AS90" s="238"/>
      <c r="AT90" s="238"/>
      <c r="AU90" s="238"/>
      <c r="AV90" s="238"/>
      <c r="AW90" s="238"/>
      <c r="AX90" s="238"/>
      <c r="AY90" s="238"/>
      <c r="AZ90" s="239"/>
      <c r="BA90" s="239"/>
      <c r="BB90" s="239"/>
      <c r="BC90" s="239"/>
      <c r="BD90" s="239"/>
      <c r="BE90" s="232"/>
      <c r="BF90" s="232"/>
      <c r="BG90" s="232"/>
      <c r="BH90" s="232"/>
      <c r="BI90" s="232"/>
      <c r="BJ90" s="232"/>
      <c r="BK90" s="232"/>
      <c r="BL90" s="232"/>
      <c r="BM90" s="232"/>
      <c r="BN90" s="232"/>
      <c r="BO90" s="232"/>
      <c r="BP90" s="232"/>
      <c r="BQ90" s="229">
        <v>84</v>
      </c>
      <c r="BR90" s="234"/>
      <c r="BS90" s="891"/>
      <c r="BT90" s="892"/>
      <c r="BU90" s="892"/>
      <c r="BV90" s="892"/>
      <c r="BW90" s="892"/>
      <c r="BX90" s="892"/>
      <c r="BY90" s="892"/>
      <c r="BZ90" s="892"/>
      <c r="CA90" s="892"/>
      <c r="CB90" s="892"/>
      <c r="CC90" s="892"/>
      <c r="CD90" s="892"/>
      <c r="CE90" s="892"/>
      <c r="CF90" s="892"/>
      <c r="CG90" s="897"/>
      <c r="CH90" s="894"/>
      <c r="CI90" s="895"/>
      <c r="CJ90" s="895"/>
      <c r="CK90" s="895"/>
      <c r="CL90" s="896"/>
      <c r="CM90" s="894"/>
      <c r="CN90" s="895"/>
      <c r="CO90" s="895"/>
      <c r="CP90" s="895"/>
      <c r="CQ90" s="896"/>
      <c r="CR90" s="894"/>
      <c r="CS90" s="895"/>
      <c r="CT90" s="895"/>
      <c r="CU90" s="895"/>
      <c r="CV90" s="896"/>
      <c r="CW90" s="894"/>
      <c r="CX90" s="895"/>
      <c r="CY90" s="895"/>
      <c r="CZ90" s="895"/>
      <c r="DA90" s="896"/>
      <c r="DB90" s="894"/>
      <c r="DC90" s="895"/>
      <c r="DD90" s="895"/>
      <c r="DE90" s="895"/>
      <c r="DF90" s="896"/>
      <c r="DG90" s="894"/>
      <c r="DH90" s="895"/>
      <c r="DI90" s="895"/>
      <c r="DJ90" s="895"/>
      <c r="DK90" s="896"/>
      <c r="DL90" s="894"/>
      <c r="DM90" s="895"/>
      <c r="DN90" s="895"/>
      <c r="DO90" s="895"/>
      <c r="DP90" s="896"/>
      <c r="DQ90" s="894"/>
      <c r="DR90" s="895"/>
      <c r="DS90" s="895"/>
      <c r="DT90" s="895"/>
      <c r="DU90" s="896"/>
      <c r="DV90" s="891"/>
      <c r="DW90" s="892"/>
      <c r="DX90" s="892"/>
      <c r="DY90" s="892"/>
      <c r="DZ90" s="893"/>
      <c r="EA90" s="221"/>
    </row>
    <row r="91" spans="1:131" ht="26.25" hidden="1" customHeight="1" x14ac:dyDescent="0.2">
      <c r="A91" s="236"/>
      <c r="B91" s="237"/>
      <c r="C91" s="237"/>
      <c r="D91" s="237"/>
      <c r="E91" s="237"/>
      <c r="F91" s="237"/>
      <c r="G91" s="237"/>
      <c r="H91" s="237"/>
      <c r="I91" s="237"/>
      <c r="J91" s="237"/>
      <c r="K91" s="237"/>
      <c r="L91" s="237"/>
      <c r="M91" s="237"/>
      <c r="N91" s="237"/>
      <c r="O91" s="237"/>
      <c r="P91" s="237"/>
      <c r="Q91" s="238"/>
      <c r="R91" s="238"/>
      <c r="S91" s="238"/>
      <c r="T91" s="238"/>
      <c r="U91" s="238"/>
      <c r="V91" s="238"/>
      <c r="W91" s="238"/>
      <c r="X91" s="238"/>
      <c r="Y91" s="238"/>
      <c r="Z91" s="238"/>
      <c r="AA91" s="238"/>
      <c r="AB91" s="238"/>
      <c r="AC91" s="238"/>
      <c r="AD91" s="238"/>
      <c r="AE91" s="238"/>
      <c r="AF91" s="238"/>
      <c r="AG91" s="238"/>
      <c r="AH91" s="238"/>
      <c r="AI91" s="238"/>
      <c r="AJ91" s="238"/>
      <c r="AK91" s="238"/>
      <c r="AL91" s="238"/>
      <c r="AM91" s="238"/>
      <c r="AN91" s="238"/>
      <c r="AO91" s="238"/>
      <c r="AP91" s="238"/>
      <c r="AQ91" s="238"/>
      <c r="AR91" s="238"/>
      <c r="AS91" s="238"/>
      <c r="AT91" s="238"/>
      <c r="AU91" s="238"/>
      <c r="AV91" s="238"/>
      <c r="AW91" s="238"/>
      <c r="AX91" s="238"/>
      <c r="AY91" s="238"/>
      <c r="AZ91" s="239"/>
      <c r="BA91" s="239"/>
      <c r="BB91" s="239"/>
      <c r="BC91" s="239"/>
      <c r="BD91" s="239"/>
      <c r="BE91" s="232"/>
      <c r="BF91" s="232"/>
      <c r="BG91" s="232"/>
      <c r="BH91" s="232"/>
      <c r="BI91" s="232"/>
      <c r="BJ91" s="232"/>
      <c r="BK91" s="232"/>
      <c r="BL91" s="232"/>
      <c r="BM91" s="232"/>
      <c r="BN91" s="232"/>
      <c r="BO91" s="232"/>
      <c r="BP91" s="232"/>
      <c r="BQ91" s="229">
        <v>85</v>
      </c>
      <c r="BR91" s="234"/>
      <c r="BS91" s="891"/>
      <c r="BT91" s="892"/>
      <c r="BU91" s="892"/>
      <c r="BV91" s="892"/>
      <c r="BW91" s="892"/>
      <c r="BX91" s="892"/>
      <c r="BY91" s="892"/>
      <c r="BZ91" s="892"/>
      <c r="CA91" s="892"/>
      <c r="CB91" s="892"/>
      <c r="CC91" s="892"/>
      <c r="CD91" s="892"/>
      <c r="CE91" s="892"/>
      <c r="CF91" s="892"/>
      <c r="CG91" s="897"/>
      <c r="CH91" s="894"/>
      <c r="CI91" s="895"/>
      <c r="CJ91" s="895"/>
      <c r="CK91" s="895"/>
      <c r="CL91" s="896"/>
      <c r="CM91" s="894"/>
      <c r="CN91" s="895"/>
      <c r="CO91" s="895"/>
      <c r="CP91" s="895"/>
      <c r="CQ91" s="896"/>
      <c r="CR91" s="894"/>
      <c r="CS91" s="895"/>
      <c r="CT91" s="895"/>
      <c r="CU91" s="895"/>
      <c r="CV91" s="896"/>
      <c r="CW91" s="894"/>
      <c r="CX91" s="895"/>
      <c r="CY91" s="895"/>
      <c r="CZ91" s="895"/>
      <c r="DA91" s="896"/>
      <c r="DB91" s="894"/>
      <c r="DC91" s="895"/>
      <c r="DD91" s="895"/>
      <c r="DE91" s="895"/>
      <c r="DF91" s="896"/>
      <c r="DG91" s="894"/>
      <c r="DH91" s="895"/>
      <c r="DI91" s="895"/>
      <c r="DJ91" s="895"/>
      <c r="DK91" s="896"/>
      <c r="DL91" s="894"/>
      <c r="DM91" s="895"/>
      <c r="DN91" s="895"/>
      <c r="DO91" s="895"/>
      <c r="DP91" s="896"/>
      <c r="DQ91" s="894"/>
      <c r="DR91" s="895"/>
      <c r="DS91" s="895"/>
      <c r="DT91" s="895"/>
      <c r="DU91" s="896"/>
      <c r="DV91" s="891"/>
      <c r="DW91" s="892"/>
      <c r="DX91" s="892"/>
      <c r="DY91" s="892"/>
      <c r="DZ91" s="893"/>
      <c r="EA91" s="221"/>
    </row>
    <row r="92" spans="1:131" ht="26.25" hidden="1" customHeight="1" x14ac:dyDescent="0.2">
      <c r="A92" s="236"/>
      <c r="B92" s="237"/>
      <c r="C92" s="237"/>
      <c r="D92" s="237"/>
      <c r="E92" s="237"/>
      <c r="F92" s="237"/>
      <c r="G92" s="237"/>
      <c r="H92" s="237"/>
      <c r="I92" s="237"/>
      <c r="J92" s="237"/>
      <c r="K92" s="237"/>
      <c r="L92" s="237"/>
      <c r="M92" s="237"/>
      <c r="N92" s="237"/>
      <c r="O92" s="237"/>
      <c r="P92" s="237"/>
      <c r="Q92" s="238"/>
      <c r="R92" s="238"/>
      <c r="S92" s="238"/>
      <c r="T92" s="238"/>
      <c r="U92" s="238"/>
      <c r="V92" s="238"/>
      <c r="W92" s="238"/>
      <c r="X92" s="238"/>
      <c r="Y92" s="238"/>
      <c r="Z92" s="238"/>
      <c r="AA92" s="238"/>
      <c r="AB92" s="238"/>
      <c r="AC92" s="238"/>
      <c r="AD92" s="238"/>
      <c r="AE92" s="238"/>
      <c r="AF92" s="238"/>
      <c r="AG92" s="238"/>
      <c r="AH92" s="238"/>
      <c r="AI92" s="238"/>
      <c r="AJ92" s="238"/>
      <c r="AK92" s="238"/>
      <c r="AL92" s="238"/>
      <c r="AM92" s="238"/>
      <c r="AN92" s="238"/>
      <c r="AO92" s="238"/>
      <c r="AP92" s="238"/>
      <c r="AQ92" s="238"/>
      <c r="AR92" s="238"/>
      <c r="AS92" s="238"/>
      <c r="AT92" s="238"/>
      <c r="AU92" s="238"/>
      <c r="AV92" s="238"/>
      <c r="AW92" s="238"/>
      <c r="AX92" s="238"/>
      <c r="AY92" s="238"/>
      <c r="AZ92" s="239"/>
      <c r="BA92" s="239"/>
      <c r="BB92" s="239"/>
      <c r="BC92" s="239"/>
      <c r="BD92" s="239"/>
      <c r="BE92" s="232"/>
      <c r="BF92" s="232"/>
      <c r="BG92" s="232"/>
      <c r="BH92" s="232"/>
      <c r="BI92" s="232"/>
      <c r="BJ92" s="232"/>
      <c r="BK92" s="232"/>
      <c r="BL92" s="232"/>
      <c r="BM92" s="232"/>
      <c r="BN92" s="232"/>
      <c r="BO92" s="232"/>
      <c r="BP92" s="232"/>
      <c r="BQ92" s="229">
        <v>86</v>
      </c>
      <c r="BR92" s="234"/>
      <c r="BS92" s="891"/>
      <c r="BT92" s="892"/>
      <c r="BU92" s="892"/>
      <c r="BV92" s="892"/>
      <c r="BW92" s="892"/>
      <c r="BX92" s="892"/>
      <c r="BY92" s="892"/>
      <c r="BZ92" s="892"/>
      <c r="CA92" s="892"/>
      <c r="CB92" s="892"/>
      <c r="CC92" s="892"/>
      <c r="CD92" s="892"/>
      <c r="CE92" s="892"/>
      <c r="CF92" s="892"/>
      <c r="CG92" s="897"/>
      <c r="CH92" s="894"/>
      <c r="CI92" s="895"/>
      <c r="CJ92" s="895"/>
      <c r="CK92" s="895"/>
      <c r="CL92" s="896"/>
      <c r="CM92" s="894"/>
      <c r="CN92" s="895"/>
      <c r="CO92" s="895"/>
      <c r="CP92" s="895"/>
      <c r="CQ92" s="896"/>
      <c r="CR92" s="894"/>
      <c r="CS92" s="895"/>
      <c r="CT92" s="895"/>
      <c r="CU92" s="895"/>
      <c r="CV92" s="896"/>
      <c r="CW92" s="894"/>
      <c r="CX92" s="895"/>
      <c r="CY92" s="895"/>
      <c r="CZ92" s="895"/>
      <c r="DA92" s="896"/>
      <c r="DB92" s="894"/>
      <c r="DC92" s="895"/>
      <c r="DD92" s="895"/>
      <c r="DE92" s="895"/>
      <c r="DF92" s="896"/>
      <c r="DG92" s="894"/>
      <c r="DH92" s="895"/>
      <c r="DI92" s="895"/>
      <c r="DJ92" s="895"/>
      <c r="DK92" s="896"/>
      <c r="DL92" s="894"/>
      <c r="DM92" s="895"/>
      <c r="DN92" s="895"/>
      <c r="DO92" s="895"/>
      <c r="DP92" s="896"/>
      <c r="DQ92" s="894"/>
      <c r="DR92" s="895"/>
      <c r="DS92" s="895"/>
      <c r="DT92" s="895"/>
      <c r="DU92" s="896"/>
      <c r="DV92" s="891"/>
      <c r="DW92" s="892"/>
      <c r="DX92" s="892"/>
      <c r="DY92" s="892"/>
      <c r="DZ92" s="893"/>
      <c r="EA92" s="221"/>
    </row>
    <row r="93" spans="1:131" ht="26.25" hidden="1" customHeight="1" x14ac:dyDescent="0.2">
      <c r="A93" s="236"/>
      <c r="B93" s="237"/>
      <c r="C93" s="237"/>
      <c r="D93" s="237"/>
      <c r="E93" s="237"/>
      <c r="F93" s="237"/>
      <c r="G93" s="237"/>
      <c r="H93" s="237"/>
      <c r="I93" s="237"/>
      <c r="J93" s="237"/>
      <c r="K93" s="237"/>
      <c r="L93" s="237"/>
      <c r="M93" s="237"/>
      <c r="N93" s="237"/>
      <c r="O93" s="237"/>
      <c r="P93" s="237"/>
      <c r="Q93" s="238"/>
      <c r="R93" s="238"/>
      <c r="S93" s="238"/>
      <c r="T93" s="238"/>
      <c r="U93" s="238"/>
      <c r="V93" s="238"/>
      <c r="W93" s="238"/>
      <c r="X93" s="238"/>
      <c r="Y93" s="238"/>
      <c r="Z93" s="238"/>
      <c r="AA93" s="238"/>
      <c r="AB93" s="238"/>
      <c r="AC93" s="238"/>
      <c r="AD93" s="238"/>
      <c r="AE93" s="238"/>
      <c r="AF93" s="238"/>
      <c r="AG93" s="238"/>
      <c r="AH93" s="238"/>
      <c r="AI93" s="238"/>
      <c r="AJ93" s="238"/>
      <c r="AK93" s="238"/>
      <c r="AL93" s="238"/>
      <c r="AM93" s="238"/>
      <c r="AN93" s="238"/>
      <c r="AO93" s="238"/>
      <c r="AP93" s="238"/>
      <c r="AQ93" s="238"/>
      <c r="AR93" s="238"/>
      <c r="AS93" s="238"/>
      <c r="AT93" s="238"/>
      <c r="AU93" s="238"/>
      <c r="AV93" s="238"/>
      <c r="AW93" s="238"/>
      <c r="AX93" s="238"/>
      <c r="AY93" s="238"/>
      <c r="AZ93" s="239"/>
      <c r="BA93" s="239"/>
      <c r="BB93" s="239"/>
      <c r="BC93" s="239"/>
      <c r="BD93" s="239"/>
      <c r="BE93" s="232"/>
      <c r="BF93" s="232"/>
      <c r="BG93" s="232"/>
      <c r="BH93" s="232"/>
      <c r="BI93" s="232"/>
      <c r="BJ93" s="232"/>
      <c r="BK93" s="232"/>
      <c r="BL93" s="232"/>
      <c r="BM93" s="232"/>
      <c r="BN93" s="232"/>
      <c r="BO93" s="232"/>
      <c r="BP93" s="232"/>
      <c r="BQ93" s="229">
        <v>87</v>
      </c>
      <c r="BR93" s="234"/>
      <c r="BS93" s="891"/>
      <c r="BT93" s="892"/>
      <c r="BU93" s="892"/>
      <c r="BV93" s="892"/>
      <c r="BW93" s="892"/>
      <c r="BX93" s="892"/>
      <c r="BY93" s="892"/>
      <c r="BZ93" s="892"/>
      <c r="CA93" s="892"/>
      <c r="CB93" s="892"/>
      <c r="CC93" s="892"/>
      <c r="CD93" s="892"/>
      <c r="CE93" s="892"/>
      <c r="CF93" s="892"/>
      <c r="CG93" s="897"/>
      <c r="CH93" s="894"/>
      <c r="CI93" s="895"/>
      <c r="CJ93" s="895"/>
      <c r="CK93" s="895"/>
      <c r="CL93" s="896"/>
      <c r="CM93" s="894"/>
      <c r="CN93" s="895"/>
      <c r="CO93" s="895"/>
      <c r="CP93" s="895"/>
      <c r="CQ93" s="896"/>
      <c r="CR93" s="894"/>
      <c r="CS93" s="895"/>
      <c r="CT93" s="895"/>
      <c r="CU93" s="895"/>
      <c r="CV93" s="896"/>
      <c r="CW93" s="894"/>
      <c r="CX93" s="895"/>
      <c r="CY93" s="895"/>
      <c r="CZ93" s="895"/>
      <c r="DA93" s="896"/>
      <c r="DB93" s="894"/>
      <c r="DC93" s="895"/>
      <c r="DD93" s="895"/>
      <c r="DE93" s="895"/>
      <c r="DF93" s="896"/>
      <c r="DG93" s="894"/>
      <c r="DH93" s="895"/>
      <c r="DI93" s="895"/>
      <c r="DJ93" s="895"/>
      <c r="DK93" s="896"/>
      <c r="DL93" s="894"/>
      <c r="DM93" s="895"/>
      <c r="DN93" s="895"/>
      <c r="DO93" s="895"/>
      <c r="DP93" s="896"/>
      <c r="DQ93" s="894"/>
      <c r="DR93" s="895"/>
      <c r="DS93" s="895"/>
      <c r="DT93" s="895"/>
      <c r="DU93" s="896"/>
      <c r="DV93" s="891"/>
      <c r="DW93" s="892"/>
      <c r="DX93" s="892"/>
      <c r="DY93" s="892"/>
      <c r="DZ93" s="893"/>
      <c r="EA93" s="221"/>
    </row>
    <row r="94" spans="1:131" ht="26.25" hidden="1" customHeight="1" x14ac:dyDescent="0.2">
      <c r="A94" s="236"/>
      <c r="B94" s="237"/>
      <c r="C94" s="237"/>
      <c r="D94" s="237"/>
      <c r="E94" s="237"/>
      <c r="F94" s="237"/>
      <c r="G94" s="237"/>
      <c r="H94" s="237"/>
      <c r="I94" s="237"/>
      <c r="J94" s="237"/>
      <c r="K94" s="237"/>
      <c r="L94" s="237"/>
      <c r="M94" s="237"/>
      <c r="N94" s="237"/>
      <c r="O94" s="237"/>
      <c r="P94" s="237"/>
      <c r="Q94" s="238"/>
      <c r="R94" s="238"/>
      <c r="S94" s="238"/>
      <c r="T94" s="238"/>
      <c r="U94" s="238"/>
      <c r="V94" s="238"/>
      <c r="W94" s="238"/>
      <c r="X94" s="238"/>
      <c r="Y94" s="238"/>
      <c r="Z94" s="238"/>
      <c r="AA94" s="238"/>
      <c r="AB94" s="238"/>
      <c r="AC94" s="238"/>
      <c r="AD94" s="238"/>
      <c r="AE94" s="238"/>
      <c r="AF94" s="238"/>
      <c r="AG94" s="238"/>
      <c r="AH94" s="238"/>
      <c r="AI94" s="238"/>
      <c r="AJ94" s="238"/>
      <c r="AK94" s="238"/>
      <c r="AL94" s="238"/>
      <c r="AM94" s="238"/>
      <c r="AN94" s="238"/>
      <c r="AO94" s="238"/>
      <c r="AP94" s="238"/>
      <c r="AQ94" s="238"/>
      <c r="AR94" s="238"/>
      <c r="AS94" s="238"/>
      <c r="AT94" s="238"/>
      <c r="AU94" s="238"/>
      <c r="AV94" s="238"/>
      <c r="AW94" s="238"/>
      <c r="AX94" s="238"/>
      <c r="AY94" s="238"/>
      <c r="AZ94" s="239"/>
      <c r="BA94" s="239"/>
      <c r="BB94" s="239"/>
      <c r="BC94" s="239"/>
      <c r="BD94" s="239"/>
      <c r="BE94" s="232"/>
      <c r="BF94" s="232"/>
      <c r="BG94" s="232"/>
      <c r="BH94" s="232"/>
      <c r="BI94" s="232"/>
      <c r="BJ94" s="232"/>
      <c r="BK94" s="232"/>
      <c r="BL94" s="232"/>
      <c r="BM94" s="232"/>
      <c r="BN94" s="232"/>
      <c r="BO94" s="232"/>
      <c r="BP94" s="232"/>
      <c r="BQ94" s="229">
        <v>88</v>
      </c>
      <c r="BR94" s="234"/>
      <c r="BS94" s="891"/>
      <c r="BT94" s="892"/>
      <c r="BU94" s="892"/>
      <c r="BV94" s="892"/>
      <c r="BW94" s="892"/>
      <c r="BX94" s="892"/>
      <c r="BY94" s="892"/>
      <c r="BZ94" s="892"/>
      <c r="CA94" s="892"/>
      <c r="CB94" s="892"/>
      <c r="CC94" s="892"/>
      <c r="CD94" s="892"/>
      <c r="CE94" s="892"/>
      <c r="CF94" s="892"/>
      <c r="CG94" s="897"/>
      <c r="CH94" s="894"/>
      <c r="CI94" s="895"/>
      <c r="CJ94" s="895"/>
      <c r="CK94" s="895"/>
      <c r="CL94" s="896"/>
      <c r="CM94" s="894"/>
      <c r="CN94" s="895"/>
      <c r="CO94" s="895"/>
      <c r="CP94" s="895"/>
      <c r="CQ94" s="896"/>
      <c r="CR94" s="894"/>
      <c r="CS94" s="895"/>
      <c r="CT94" s="895"/>
      <c r="CU94" s="895"/>
      <c r="CV94" s="896"/>
      <c r="CW94" s="894"/>
      <c r="CX94" s="895"/>
      <c r="CY94" s="895"/>
      <c r="CZ94" s="895"/>
      <c r="DA94" s="896"/>
      <c r="DB94" s="894"/>
      <c r="DC94" s="895"/>
      <c r="DD94" s="895"/>
      <c r="DE94" s="895"/>
      <c r="DF94" s="896"/>
      <c r="DG94" s="894"/>
      <c r="DH94" s="895"/>
      <c r="DI94" s="895"/>
      <c r="DJ94" s="895"/>
      <c r="DK94" s="896"/>
      <c r="DL94" s="894"/>
      <c r="DM94" s="895"/>
      <c r="DN94" s="895"/>
      <c r="DO94" s="895"/>
      <c r="DP94" s="896"/>
      <c r="DQ94" s="894"/>
      <c r="DR94" s="895"/>
      <c r="DS94" s="895"/>
      <c r="DT94" s="895"/>
      <c r="DU94" s="896"/>
      <c r="DV94" s="891"/>
      <c r="DW94" s="892"/>
      <c r="DX94" s="892"/>
      <c r="DY94" s="892"/>
      <c r="DZ94" s="893"/>
      <c r="EA94" s="221"/>
    </row>
    <row r="95" spans="1:131" ht="26.25" hidden="1" customHeight="1" x14ac:dyDescent="0.2">
      <c r="A95" s="236"/>
      <c r="B95" s="237"/>
      <c r="C95" s="237"/>
      <c r="D95" s="237"/>
      <c r="E95" s="237"/>
      <c r="F95" s="237"/>
      <c r="G95" s="237"/>
      <c r="H95" s="237"/>
      <c r="I95" s="237"/>
      <c r="J95" s="237"/>
      <c r="K95" s="237"/>
      <c r="L95" s="237"/>
      <c r="M95" s="237"/>
      <c r="N95" s="237"/>
      <c r="O95" s="237"/>
      <c r="P95" s="237"/>
      <c r="Q95" s="238"/>
      <c r="R95" s="238"/>
      <c r="S95" s="238"/>
      <c r="T95" s="238"/>
      <c r="U95" s="238"/>
      <c r="V95" s="238"/>
      <c r="W95" s="238"/>
      <c r="X95" s="238"/>
      <c r="Y95" s="238"/>
      <c r="Z95" s="238"/>
      <c r="AA95" s="238"/>
      <c r="AB95" s="238"/>
      <c r="AC95" s="238"/>
      <c r="AD95" s="238"/>
      <c r="AE95" s="238"/>
      <c r="AF95" s="238"/>
      <c r="AG95" s="238"/>
      <c r="AH95" s="238"/>
      <c r="AI95" s="238"/>
      <c r="AJ95" s="238"/>
      <c r="AK95" s="238"/>
      <c r="AL95" s="238"/>
      <c r="AM95" s="238"/>
      <c r="AN95" s="238"/>
      <c r="AO95" s="238"/>
      <c r="AP95" s="238"/>
      <c r="AQ95" s="238"/>
      <c r="AR95" s="238"/>
      <c r="AS95" s="238"/>
      <c r="AT95" s="238"/>
      <c r="AU95" s="238"/>
      <c r="AV95" s="238"/>
      <c r="AW95" s="238"/>
      <c r="AX95" s="238"/>
      <c r="AY95" s="238"/>
      <c r="AZ95" s="239"/>
      <c r="BA95" s="239"/>
      <c r="BB95" s="239"/>
      <c r="BC95" s="239"/>
      <c r="BD95" s="239"/>
      <c r="BE95" s="232"/>
      <c r="BF95" s="232"/>
      <c r="BG95" s="232"/>
      <c r="BH95" s="232"/>
      <c r="BI95" s="232"/>
      <c r="BJ95" s="232"/>
      <c r="BK95" s="232"/>
      <c r="BL95" s="232"/>
      <c r="BM95" s="232"/>
      <c r="BN95" s="232"/>
      <c r="BO95" s="232"/>
      <c r="BP95" s="232"/>
      <c r="BQ95" s="229">
        <v>89</v>
      </c>
      <c r="BR95" s="234"/>
      <c r="BS95" s="891"/>
      <c r="BT95" s="892"/>
      <c r="BU95" s="892"/>
      <c r="BV95" s="892"/>
      <c r="BW95" s="892"/>
      <c r="BX95" s="892"/>
      <c r="BY95" s="892"/>
      <c r="BZ95" s="892"/>
      <c r="CA95" s="892"/>
      <c r="CB95" s="892"/>
      <c r="CC95" s="892"/>
      <c r="CD95" s="892"/>
      <c r="CE95" s="892"/>
      <c r="CF95" s="892"/>
      <c r="CG95" s="897"/>
      <c r="CH95" s="894"/>
      <c r="CI95" s="895"/>
      <c r="CJ95" s="895"/>
      <c r="CK95" s="895"/>
      <c r="CL95" s="896"/>
      <c r="CM95" s="894"/>
      <c r="CN95" s="895"/>
      <c r="CO95" s="895"/>
      <c r="CP95" s="895"/>
      <c r="CQ95" s="896"/>
      <c r="CR95" s="894"/>
      <c r="CS95" s="895"/>
      <c r="CT95" s="895"/>
      <c r="CU95" s="895"/>
      <c r="CV95" s="896"/>
      <c r="CW95" s="894"/>
      <c r="CX95" s="895"/>
      <c r="CY95" s="895"/>
      <c r="CZ95" s="895"/>
      <c r="DA95" s="896"/>
      <c r="DB95" s="894"/>
      <c r="DC95" s="895"/>
      <c r="DD95" s="895"/>
      <c r="DE95" s="895"/>
      <c r="DF95" s="896"/>
      <c r="DG95" s="894"/>
      <c r="DH95" s="895"/>
      <c r="DI95" s="895"/>
      <c r="DJ95" s="895"/>
      <c r="DK95" s="896"/>
      <c r="DL95" s="894"/>
      <c r="DM95" s="895"/>
      <c r="DN95" s="895"/>
      <c r="DO95" s="895"/>
      <c r="DP95" s="896"/>
      <c r="DQ95" s="894"/>
      <c r="DR95" s="895"/>
      <c r="DS95" s="895"/>
      <c r="DT95" s="895"/>
      <c r="DU95" s="896"/>
      <c r="DV95" s="891"/>
      <c r="DW95" s="892"/>
      <c r="DX95" s="892"/>
      <c r="DY95" s="892"/>
      <c r="DZ95" s="893"/>
      <c r="EA95" s="221"/>
    </row>
    <row r="96" spans="1:131" ht="26.25" hidden="1" customHeight="1" x14ac:dyDescent="0.2">
      <c r="A96" s="236"/>
      <c r="B96" s="237"/>
      <c r="C96" s="237"/>
      <c r="D96" s="237"/>
      <c r="E96" s="237"/>
      <c r="F96" s="237"/>
      <c r="G96" s="237"/>
      <c r="H96" s="237"/>
      <c r="I96" s="237"/>
      <c r="J96" s="237"/>
      <c r="K96" s="237"/>
      <c r="L96" s="237"/>
      <c r="M96" s="237"/>
      <c r="N96" s="237"/>
      <c r="O96" s="237"/>
      <c r="P96" s="237"/>
      <c r="Q96" s="238"/>
      <c r="R96" s="238"/>
      <c r="S96" s="238"/>
      <c r="T96" s="238"/>
      <c r="U96" s="238"/>
      <c r="V96" s="238"/>
      <c r="W96" s="238"/>
      <c r="X96" s="238"/>
      <c r="Y96" s="238"/>
      <c r="Z96" s="238"/>
      <c r="AA96" s="238"/>
      <c r="AB96" s="238"/>
      <c r="AC96" s="238"/>
      <c r="AD96" s="238"/>
      <c r="AE96" s="238"/>
      <c r="AF96" s="238"/>
      <c r="AG96" s="238"/>
      <c r="AH96" s="238"/>
      <c r="AI96" s="238"/>
      <c r="AJ96" s="238"/>
      <c r="AK96" s="238"/>
      <c r="AL96" s="238"/>
      <c r="AM96" s="238"/>
      <c r="AN96" s="238"/>
      <c r="AO96" s="238"/>
      <c r="AP96" s="238"/>
      <c r="AQ96" s="238"/>
      <c r="AR96" s="238"/>
      <c r="AS96" s="238"/>
      <c r="AT96" s="238"/>
      <c r="AU96" s="238"/>
      <c r="AV96" s="238"/>
      <c r="AW96" s="238"/>
      <c r="AX96" s="238"/>
      <c r="AY96" s="238"/>
      <c r="AZ96" s="239"/>
      <c r="BA96" s="239"/>
      <c r="BB96" s="239"/>
      <c r="BC96" s="239"/>
      <c r="BD96" s="239"/>
      <c r="BE96" s="232"/>
      <c r="BF96" s="232"/>
      <c r="BG96" s="232"/>
      <c r="BH96" s="232"/>
      <c r="BI96" s="232"/>
      <c r="BJ96" s="232"/>
      <c r="BK96" s="232"/>
      <c r="BL96" s="232"/>
      <c r="BM96" s="232"/>
      <c r="BN96" s="232"/>
      <c r="BO96" s="232"/>
      <c r="BP96" s="232"/>
      <c r="BQ96" s="229">
        <v>90</v>
      </c>
      <c r="BR96" s="234"/>
      <c r="BS96" s="891"/>
      <c r="BT96" s="892"/>
      <c r="BU96" s="892"/>
      <c r="BV96" s="892"/>
      <c r="BW96" s="892"/>
      <c r="BX96" s="892"/>
      <c r="BY96" s="892"/>
      <c r="BZ96" s="892"/>
      <c r="CA96" s="892"/>
      <c r="CB96" s="892"/>
      <c r="CC96" s="892"/>
      <c r="CD96" s="892"/>
      <c r="CE96" s="892"/>
      <c r="CF96" s="892"/>
      <c r="CG96" s="897"/>
      <c r="CH96" s="894"/>
      <c r="CI96" s="895"/>
      <c r="CJ96" s="895"/>
      <c r="CK96" s="895"/>
      <c r="CL96" s="896"/>
      <c r="CM96" s="894"/>
      <c r="CN96" s="895"/>
      <c r="CO96" s="895"/>
      <c r="CP96" s="895"/>
      <c r="CQ96" s="896"/>
      <c r="CR96" s="894"/>
      <c r="CS96" s="895"/>
      <c r="CT96" s="895"/>
      <c r="CU96" s="895"/>
      <c r="CV96" s="896"/>
      <c r="CW96" s="894"/>
      <c r="CX96" s="895"/>
      <c r="CY96" s="895"/>
      <c r="CZ96" s="895"/>
      <c r="DA96" s="896"/>
      <c r="DB96" s="894"/>
      <c r="DC96" s="895"/>
      <c r="DD96" s="895"/>
      <c r="DE96" s="895"/>
      <c r="DF96" s="896"/>
      <c r="DG96" s="894"/>
      <c r="DH96" s="895"/>
      <c r="DI96" s="895"/>
      <c r="DJ96" s="895"/>
      <c r="DK96" s="896"/>
      <c r="DL96" s="894"/>
      <c r="DM96" s="895"/>
      <c r="DN96" s="895"/>
      <c r="DO96" s="895"/>
      <c r="DP96" s="896"/>
      <c r="DQ96" s="894"/>
      <c r="DR96" s="895"/>
      <c r="DS96" s="895"/>
      <c r="DT96" s="895"/>
      <c r="DU96" s="896"/>
      <c r="DV96" s="891"/>
      <c r="DW96" s="892"/>
      <c r="DX96" s="892"/>
      <c r="DY96" s="892"/>
      <c r="DZ96" s="893"/>
      <c r="EA96" s="221"/>
    </row>
    <row r="97" spans="1:131" ht="26.25" hidden="1" customHeight="1" x14ac:dyDescent="0.2">
      <c r="A97" s="236"/>
      <c r="B97" s="237"/>
      <c r="C97" s="237"/>
      <c r="D97" s="237"/>
      <c r="E97" s="237"/>
      <c r="F97" s="237"/>
      <c r="G97" s="237"/>
      <c r="H97" s="237"/>
      <c r="I97" s="237"/>
      <c r="J97" s="237"/>
      <c r="K97" s="237"/>
      <c r="L97" s="237"/>
      <c r="M97" s="237"/>
      <c r="N97" s="237"/>
      <c r="O97" s="237"/>
      <c r="P97" s="237"/>
      <c r="Q97" s="238"/>
      <c r="R97" s="238"/>
      <c r="S97" s="238"/>
      <c r="T97" s="238"/>
      <c r="U97" s="238"/>
      <c r="V97" s="238"/>
      <c r="W97" s="238"/>
      <c r="X97" s="238"/>
      <c r="Y97" s="238"/>
      <c r="Z97" s="238"/>
      <c r="AA97" s="238"/>
      <c r="AB97" s="238"/>
      <c r="AC97" s="238"/>
      <c r="AD97" s="238"/>
      <c r="AE97" s="238"/>
      <c r="AF97" s="238"/>
      <c r="AG97" s="238"/>
      <c r="AH97" s="238"/>
      <c r="AI97" s="238"/>
      <c r="AJ97" s="238"/>
      <c r="AK97" s="238"/>
      <c r="AL97" s="238"/>
      <c r="AM97" s="238"/>
      <c r="AN97" s="238"/>
      <c r="AO97" s="238"/>
      <c r="AP97" s="238"/>
      <c r="AQ97" s="238"/>
      <c r="AR97" s="238"/>
      <c r="AS97" s="238"/>
      <c r="AT97" s="238"/>
      <c r="AU97" s="238"/>
      <c r="AV97" s="238"/>
      <c r="AW97" s="238"/>
      <c r="AX97" s="238"/>
      <c r="AY97" s="238"/>
      <c r="AZ97" s="239"/>
      <c r="BA97" s="239"/>
      <c r="BB97" s="239"/>
      <c r="BC97" s="239"/>
      <c r="BD97" s="239"/>
      <c r="BE97" s="232"/>
      <c r="BF97" s="232"/>
      <c r="BG97" s="232"/>
      <c r="BH97" s="232"/>
      <c r="BI97" s="232"/>
      <c r="BJ97" s="232"/>
      <c r="BK97" s="232"/>
      <c r="BL97" s="232"/>
      <c r="BM97" s="232"/>
      <c r="BN97" s="232"/>
      <c r="BO97" s="232"/>
      <c r="BP97" s="232"/>
      <c r="BQ97" s="229">
        <v>91</v>
      </c>
      <c r="BR97" s="234"/>
      <c r="BS97" s="891"/>
      <c r="BT97" s="892"/>
      <c r="BU97" s="892"/>
      <c r="BV97" s="892"/>
      <c r="BW97" s="892"/>
      <c r="BX97" s="892"/>
      <c r="BY97" s="892"/>
      <c r="BZ97" s="892"/>
      <c r="CA97" s="892"/>
      <c r="CB97" s="892"/>
      <c r="CC97" s="892"/>
      <c r="CD97" s="892"/>
      <c r="CE97" s="892"/>
      <c r="CF97" s="892"/>
      <c r="CG97" s="897"/>
      <c r="CH97" s="894"/>
      <c r="CI97" s="895"/>
      <c r="CJ97" s="895"/>
      <c r="CK97" s="895"/>
      <c r="CL97" s="896"/>
      <c r="CM97" s="894"/>
      <c r="CN97" s="895"/>
      <c r="CO97" s="895"/>
      <c r="CP97" s="895"/>
      <c r="CQ97" s="896"/>
      <c r="CR97" s="894"/>
      <c r="CS97" s="895"/>
      <c r="CT97" s="895"/>
      <c r="CU97" s="895"/>
      <c r="CV97" s="896"/>
      <c r="CW97" s="894"/>
      <c r="CX97" s="895"/>
      <c r="CY97" s="895"/>
      <c r="CZ97" s="895"/>
      <c r="DA97" s="896"/>
      <c r="DB97" s="894"/>
      <c r="DC97" s="895"/>
      <c r="DD97" s="895"/>
      <c r="DE97" s="895"/>
      <c r="DF97" s="896"/>
      <c r="DG97" s="894"/>
      <c r="DH97" s="895"/>
      <c r="DI97" s="895"/>
      <c r="DJ97" s="895"/>
      <c r="DK97" s="896"/>
      <c r="DL97" s="894"/>
      <c r="DM97" s="895"/>
      <c r="DN97" s="895"/>
      <c r="DO97" s="895"/>
      <c r="DP97" s="896"/>
      <c r="DQ97" s="894"/>
      <c r="DR97" s="895"/>
      <c r="DS97" s="895"/>
      <c r="DT97" s="895"/>
      <c r="DU97" s="896"/>
      <c r="DV97" s="891"/>
      <c r="DW97" s="892"/>
      <c r="DX97" s="892"/>
      <c r="DY97" s="892"/>
      <c r="DZ97" s="893"/>
      <c r="EA97" s="221"/>
    </row>
    <row r="98" spans="1:131" ht="26.25" hidden="1" customHeight="1" x14ac:dyDescent="0.2">
      <c r="A98" s="236"/>
      <c r="B98" s="237"/>
      <c r="C98" s="237"/>
      <c r="D98" s="237"/>
      <c r="E98" s="237"/>
      <c r="F98" s="237"/>
      <c r="G98" s="237"/>
      <c r="H98" s="237"/>
      <c r="I98" s="237"/>
      <c r="J98" s="237"/>
      <c r="K98" s="237"/>
      <c r="L98" s="237"/>
      <c r="M98" s="237"/>
      <c r="N98" s="237"/>
      <c r="O98" s="237"/>
      <c r="P98" s="237"/>
      <c r="Q98" s="238"/>
      <c r="R98" s="238"/>
      <c r="S98" s="238"/>
      <c r="T98" s="238"/>
      <c r="U98" s="238"/>
      <c r="V98" s="238"/>
      <c r="W98" s="238"/>
      <c r="X98" s="238"/>
      <c r="Y98" s="238"/>
      <c r="Z98" s="238"/>
      <c r="AA98" s="238"/>
      <c r="AB98" s="238"/>
      <c r="AC98" s="238"/>
      <c r="AD98" s="238"/>
      <c r="AE98" s="238"/>
      <c r="AF98" s="238"/>
      <c r="AG98" s="238"/>
      <c r="AH98" s="238"/>
      <c r="AI98" s="238"/>
      <c r="AJ98" s="238"/>
      <c r="AK98" s="238"/>
      <c r="AL98" s="238"/>
      <c r="AM98" s="238"/>
      <c r="AN98" s="238"/>
      <c r="AO98" s="238"/>
      <c r="AP98" s="238"/>
      <c r="AQ98" s="238"/>
      <c r="AR98" s="238"/>
      <c r="AS98" s="238"/>
      <c r="AT98" s="238"/>
      <c r="AU98" s="238"/>
      <c r="AV98" s="238"/>
      <c r="AW98" s="238"/>
      <c r="AX98" s="238"/>
      <c r="AY98" s="238"/>
      <c r="AZ98" s="239"/>
      <c r="BA98" s="239"/>
      <c r="BB98" s="239"/>
      <c r="BC98" s="239"/>
      <c r="BD98" s="239"/>
      <c r="BE98" s="232"/>
      <c r="BF98" s="232"/>
      <c r="BG98" s="232"/>
      <c r="BH98" s="232"/>
      <c r="BI98" s="232"/>
      <c r="BJ98" s="232"/>
      <c r="BK98" s="232"/>
      <c r="BL98" s="232"/>
      <c r="BM98" s="232"/>
      <c r="BN98" s="232"/>
      <c r="BO98" s="232"/>
      <c r="BP98" s="232"/>
      <c r="BQ98" s="229">
        <v>92</v>
      </c>
      <c r="BR98" s="234"/>
      <c r="BS98" s="891"/>
      <c r="BT98" s="892"/>
      <c r="BU98" s="892"/>
      <c r="BV98" s="892"/>
      <c r="BW98" s="892"/>
      <c r="BX98" s="892"/>
      <c r="BY98" s="892"/>
      <c r="BZ98" s="892"/>
      <c r="CA98" s="892"/>
      <c r="CB98" s="892"/>
      <c r="CC98" s="892"/>
      <c r="CD98" s="892"/>
      <c r="CE98" s="892"/>
      <c r="CF98" s="892"/>
      <c r="CG98" s="897"/>
      <c r="CH98" s="894"/>
      <c r="CI98" s="895"/>
      <c r="CJ98" s="895"/>
      <c r="CK98" s="895"/>
      <c r="CL98" s="896"/>
      <c r="CM98" s="894"/>
      <c r="CN98" s="895"/>
      <c r="CO98" s="895"/>
      <c r="CP98" s="895"/>
      <c r="CQ98" s="896"/>
      <c r="CR98" s="894"/>
      <c r="CS98" s="895"/>
      <c r="CT98" s="895"/>
      <c r="CU98" s="895"/>
      <c r="CV98" s="896"/>
      <c r="CW98" s="894"/>
      <c r="CX98" s="895"/>
      <c r="CY98" s="895"/>
      <c r="CZ98" s="895"/>
      <c r="DA98" s="896"/>
      <c r="DB98" s="894"/>
      <c r="DC98" s="895"/>
      <c r="DD98" s="895"/>
      <c r="DE98" s="895"/>
      <c r="DF98" s="896"/>
      <c r="DG98" s="894"/>
      <c r="DH98" s="895"/>
      <c r="DI98" s="895"/>
      <c r="DJ98" s="895"/>
      <c r="DK98" s="896"/>
      <c r="DL98" s="894"/>
      <c r="DM98" s="895"/>
      <c r="DN98" s="895"/>
      <c r="DO98" s="895"/>
      <c r="DP98" s="896"/>
      <c r="DQ98" s="894"/>
      <c r="DR98" s="895"/>
      <c r="DS98" s="895"/>
      <c r="DT98" s="895"/>
      <c r="DU98" s="896"/>
      <c r="DV98" s="891"/>
      <c r="DW98" s="892"/>
      <c r="DX98" s="892"/>
      <c r="DY98" s="892"/>
      <c r="DZ98" s="893"/>
      <c r="EA98" s="221"/>
    </row>
    <row r="99" spans="1:131" ht="26.25" hidden="1" customHeight="1" x14ac:dyDescent="0.2">
      <c r="A99" s="236"/>
      <c r="B99" s="237"/>
      <c r="C99" s="237"/>
      <c r="D99" s="237"/>
      <c r="E99" s="237"/>
      <c r="F99" s="237"/>
      <c r="G99" s="237"/>
      <c r="H99" s="237"/>
      <c r="I99" s="237"/>
      <c r="J99" s="237"/>
      <c r="K99" s="237"/>
      <c r="L99" s="237"/>
      <c r="M99" s="237"/>
      <c r="N99" s="237"/>
      <c r="O99" s="237"/>
      <c r="P99" s="237"/>
      <c r="Q99" s="238"/>
      <c r="R99" s="238"/>
      <c r="S99" s="238"/>
      <c r="T99" s="238"/>
      <c r="U99" s="238"/>
      <c r="V99" s="238"/>
      <c r="W99" s="238"/>
      <c r="X99" s="238"/>
      <c r="Y99" s="238"/>
      <c r="Z99" s="238"/>
      <c r="AA99" s="238"/>
      <c r="AB99" s="238"/>
      <c r="AC99" s="238"/>
      <c r="AD99" s="238"/>
      <c r="AE99" s="238"/>
      <c r="AF99" s="238"/>
      <c r="AG99" s="238"/>
      <c r="AH99" s="238"/>
      <c r="AI99" s="238"/>
      <c r="AJ99" s="238"/>
      <c r="AK99" s="238"/>
      <c r="AL99" s="238"/>
      <c r="AM99" s="238"/>
      <c r="AN99" s="238"/>
      <c r="AO99" s="238"/>
      <c r="AP99" s="238"/>
      <c r="AQ99" s="238"/>
      <c r="AR99" s="238"/>
      <c r="AS99" s="238"/>
      <c r="AT99" s="238"/>
      <c r="AU99" s="238"/>
      <c r="AV99" s="238"/>
      <c r="AW99" s="238"/>
      <c r="AX99" s="238"/>
      <c r="AY99" s="238"/>
      <c r="AZ99" s="239"/>
      <c r="BA99" s="239"/>
      <c r="BB99" s="239"/>
      <c r="BC99" s="239"/>
      <c r="BD99" s="239"/>
      <c r="BE99" s="232"/>
      <c r="BF99" s="232"/>
      <c r="BG99" s="232"/>
      <c r="BH99" s="232"/>
      <c r="BI99" s="232"/>
      <c r="BJ99" s="232"/>
      <c r="BK99" s="232"/>
      <c r="BL99" s="232"/>
      <c r="BM99" s="232"/>
      <c r="BN99" s="232"/>
      <c r="BO99" s="232"/>
      <c r="BP99" s="232"/>
      <c r="BQ99" s="229">
        <v>93</v>
      </c>
      <c r="BR99" s="234"/>
      <c r="BS99" s="891"/>
      <c r="BT99" s="892"/>
      <c r="BU99" s="892"/>
      <c r="BV99" s="892"/>
      <c r="BW99" s="892"/>
      <c r="BX99" s="892"/>
      <c r="BY99" s="892"/>
      <c r="BZ99" s="892"/>
      <c r="CA99" s="892"/>
      <c r="CB99" s="892"/>
      <c r="CC99" s="892"/>
      <c r="CD99" s="892"/>
      <c r="CE99" s="892"/>
      <c r="CF99" s="892"/>
      <c r="CG99" s="897"/>
      <c r="CH99" s="894"/>
      <c r="CI99" s="895"/>
      <c r="CJ99" s="895"/>
      <c r="CK99" s="895"/>
      <c r="CL99" s="896"/>
      <c r="CM99" s="894"/>
      <c r="CN99" s="895"/>
      <c r="CO99" s="895"/>
      <c r="CP99" s="895"/>
      <c r="CQ99" s="896"/>
      <c r="CR99" s="894"/>
      <c r="CS99" s="895"/>
      <c r="CT99" s="895"/>
      <c r="CU99" s="895"/>
      <c r="CV99" s="896"/>
      <c r="CW99" s="894"/>
      <c r="CX99" s="895"/>
      <c r="CY99" s="895"/>
      <c r="CZ99" s="895"/>
      <c r="DA99" s="896"/>
      <c r="DB99" s="894"/>
      <c r="DC99" s="895"/>
      <c r="DD99" s="895"/>
      <c r="DE99" s="895"/>
      <c r="DF99" s="896"/>
      <c r="DG99" s="894"/>
      <c r="DH99" s="895"/>
      <c r="DI99" s="895"/>
      <c r="DJ99" s="895"/>
      <c r="DK99" s="896"/>
      <c r="DL99" s="894"/>
      <c r="DM99" s="895"/>
      <c r="DN99" s="895"/>
      <c r="DO99" s="895"/>
      <c r="DP99" s="896"/>
      <c r="DQ99" s="894"/>
      <c r="DR99" s="895"/>
      <c r="DS99" s="895"/>
      <c r="DT99" s="895"/>
      <c r="DU99" s="896"/>
      <c r="DV99" s="891"/>
      <c r="DW99" s="892"/>
      <c r="DX99" s="892"/>
      <c r="DY99" s="892"/>
      <c r="DZ99" s="893"/>
      <c r="EA99" s="221"/>
    </row>
    <row r="100" spans="1:131" ht="26.25" hidden="1" customHeight="1" x14ac:dyDescent="0.2">
      <c r="A100" s="236"/>
      <c r="B100" s="237"/>
      <c r="C100" s="237"/>
      <c r="D100" s="237"/>
      <c r="E100" s="237"/>
      <c r="F100" s="237"/>
      <c r="G100" s="237"/>
      <c r="H100" s="237"/>
      <c r="I100" s="237"/>
      <c r="J100" s="237"/>
      <c r="K100" s="237"/>
      <c r="L100" s="237"/>
      <c r="M100" s="237"/>
      <c r="N100" s="237"/>
      <c r="O100" s="237"/>
      <c r="P100" s="237"/>
      <c r="Q100" s="238"/>
      <c r="R100" s="238"/>
      <c r="S100" s="238"/>
      <c r="T100" s="238"/>
      <c r="U100" s="238"/>
      <c r="V100" s="238"/>
      <c r="W100" s="238"/>
      <c r="X100" s="238"/>
      <c r="Y100" s="238"/>
      <c r="Z100" s="238"/>
      <c r="AA100" s="238"/>
      <c r="AB100" s="238"/>
      <c r="AC100" s="238"/>
      <c r="AD100" s="238"/>
      <c r="AE100" s="238"/>
      <c r="AF100" s="238"/>
      <c r="AG100" s="238"/>
      <c r="AH100" s="238"/>
      <c r="AI100" s="238"/>
      <c r="AJ100" s="238"/>
      <c r="AK100" s="238"/>
      <c r="AL100" s="238"/>
      <c r="AM100" s="238"/>
      <c r="AN100" s="238"/>
      <c r="AO100" s="238"/>
      <c r="AP100" s="238"/>
      <c r="AQ100" s="238"/>
      <c r="AR100" s="238"/>
      <c r="AS100" s="238"/>
      <c r="AT100" s="238"/>
      <c r="AU100" s="238"/>
      <c r="AV100" s="238"/>
      <c r="AW100" s="238"/>
      <c r="AX100" s="238"/>
      <c r="AY100" s="238"/>
      <c r="AZ100" s="239"/>
      <c r="BA100" s="239"/>
      <c r="BB100" s="239"/>
      <c r="BC100" s="239"/>
      <c r="BD100" s="239"/>
      <c r="BE100" s="232"/>
      <c r="BF100" s="232"/>
      <c r="BG100" s="232"/>
      <c r="BH100" s="232"/>
      <c r="BI100" s="232"/>
      <c r="BJ100" s="232"/>
      <c r="BK100" s="232"/>
      <c r="BL100" s="232"/>
      <c r="BM100" s="232"/>
      <c r="BN100" s="232"/>
      <c r="BO100" s="232"/>
      <c r="BP100" s="232"/>
      <c r="BQ100" s="229">
        <v>94</v>
      </c>
      <c r="BR100" s="234"/>
      <c r="BS100" s="891"/>
      <c r="BT100" s="892"/>
      <c r="BU100" s="892"/>
      <c r="BV100" s="892"/>
      <c r="BW100" s="892"/>
      <c r="BX100" s="892"/>
      <c r="BY100" s="892"/>
      <c r="BZ100" s="892"/>
      <c r="CA100" s="892"/>
      <c r="CB100" s="892"/>
      <c r="CC100" s="892"/>
      <c r="CD100" s="892"/>
      <c r="CE100" s="892"/>
      <c r="CF100" s="892"/>
      <c r="CG100" s="897"/>
      <c r="CH100" s="894"/>
      <c r="CI100" s="895"/>
      <c r="CJ100" s="895"/>
      <c r="CK100" s="895"/>
      <c r="CL100" s="896"/>
      <c r="CM100" s="894"/>
      <c r="CN100" s="895"/>
      <c r="CO100" s="895"/>
      <c r="CP100" s="895"/>
      <c r="CQ100" s="896"/>
      <c r="CR100" s="894"/>
      <c r="CS100" s="895"/>
      <c r="CT100" s="895"/>
      <c r="CU100" s="895"/>
      <c r="CV100" s="896"/>
      <c r="CW100" s="894"/>
      <c r="CX100" s="895"/>
      <c r="CY100" s="895"/>
      <c r="CZ100" s="895"/>
      <c r="DA100" s="896"/>
      <c r="DB100" s="894"/>
      <c r="DC100" s="895"/>
      <c r="DD100" s="895"/>
      <c r="DE100" s="895"/>
      <c r="DF100" s="896"/>
      <c r="DG100" s="894"/>
      <c r="DH100" s="895"/>
      <c r="DI100" s="895"/>
      <c r="DJ100" s="895"/>
      <c r="DK100" s="896"/>
      <c r="DL100" s="894"/>
      <c r="DM100" s="895"/>
      <c r="DN100" s="895"/>
      <c r="DO100" s="895"/>
      <c r="DP100" s="896"/>
      <c r="DQ100" s="894"/>
      <c r="DR100" s="895"/>
      <c r="DS100" s="895"/>
      <c r="DT100" s="895"/>
      <c r="DU100" s="896"/>
      <c r="DV100" s="891"/>
      <c r="DW100" s="892"/>
      <c r="DX100" s="892"/>
      <c r="DY100" s="892"/>
      <c r="DZ100" s="893"/>
      <c r="EA100" s="221"/>
    </row>
    <row r="101" spans="1:131" ht="26.25" hidden="1" customHeight="1" x14ac:dyDescent="0.2">
      <c r="A101" s="236"/>
      <c r="B101" s="237"/>
      <c r="C101" s="237"/>
      <c r="D101" s="237"/>
      <c r="E101" s="237"/>
      <c r="F101" s="237"/>
      <c r="G101" s="237"/>
      <c r="H101" s="237"/>
      <c r="I101" s="237"/>
      <c r="J101" s="237"/>
      <c r="K101" s="237"/>
      <c r="L101" s="237"/>
      <c r="M101" s="237"/>
      <c r="N101" s="237"/>
      <c r="O101" s="237"/>
      <c r="P101" s="237"/>
      <c r="Q101" s="238"/>
      <c r="R101" s="238"/>
      <c r="S101" s="238"/>
      <c r="T101" s="238"/>
      <c r="U101" s="238"/>
      <c r="V101" s="238"/>
      <c r="W101" s="238"/>
      <c r="X101" s="238"/>
      <c r="Y101" s="238"/>
      <c r="Z101" s="238"/>
      <c r="AA101" s="238"/>
      <c r="AB101" s="238"/>
      <c r="AC101" s="238"/>
      <c r="AD101" s="238"/>
      <c r="AE101" s="238"/>
      <c r="AF101" s="238"/>
      <c r="AG101" s="238"/>
      <c r="AH101" s="238"/>
      <c r="AI101" s="238"/>
      <c r="AJ101" s="238"/>
      <c r="AK101" s="238"/>
      <c r="AL101" s="238"/>
      <c r="AM101" s="238"/>
      <c r="AN101" s="238"/>
      <c r="AO101" s="238"/>
      <c r="AP101" s="238"/>
      <c r="AQ101" s="238"/>
      <c r="AR101" s="238"/>
      <c r="AS101" s="238"/>
      <c r="AT101" s="238"/>
      <c r="AU101" s="238"/>
      <c r="AV101" s="238"/>
      <c r="AW101" s="238"/>
      <c r="AX101" s="238"/>
      <c r="AY101" s="238"/>
      <c r="AZ101" s="239"/>
      <c r="BA101" s="239"/>
      <c r="BB101" s="239"/>
      <c r="BC101" s="239"/>
      <c r="BD101" s="239"/>
      <c r="BE101" s="232"/>
      <c r="BF101" s="232"/>
      <c r="BG101" s="232"/>
      <c r="BH101" s="232"/>
      <c r="BI101" s="232"/>
      <c r="BJ101" s="232"/>
      <c r="BK101" s="232"/>
      <c r="BL101" s="232"/>
      <c r="BM101" s="232"/>
      <c r="BN101" s="232"/>
      <c r="BO101" s="232"/>
      <c r="BP101" s="232"/>
      <c r="BQ101" s="229">
        <v>95</v>
      </c>
      <c r="BR101" s="234"/>
      <c r="BS101" s="891"/>
      <c r="BT101" s="892"/>
      <c r="BU101" s="892"/>
      <c r="BV101" s="892"/>
      <c r="BW101" s="892"/>
      <c r="BX101" s="892"/>
      <c r="BY101" s="892"/>
      <c r="BZ101" s="892"/>
      <c r="CA101" s="892"/>
      <c r="CB101" s="892"/>
      <c r="CC101" s="892"/>
      <c r="CD101" s="892"/>
      <c r="CE101" s="892"/>
      <c r="CF101" s="892"/>
      <c r="CG101" s="897"/>
      <c r="CH101" s="894"/>
      <c r="CI101" s="895"/>
      <c r="CJ101" s="895"/>
      <c r="CK101" s="895"/>
      <c r="CL101" s="896"/>
      <c r="CM101" s="894"/>
      <c r="CN101" s="895"/>
      <c r="CO101" s="895"/>
      <c r="CP101" s="895"/>
      <c r="CQ101" s="896"/>
      <c r="CR101" s="894"/>
      <c r="CS101" s="895"/>
      <c r="CT101" s="895"/>
      <c r="CU101" s="895"/>
      <c r="CV101" s="896"/>
      <c r="CW101" s="894"/>
      <c r="CX101" s="895"/>
      <c r="CY101" s="895"/>
      <c r="CZ101" s="895"/>
      <c r="DA101" s="896"/>
      <c r="DB101" s="894"/>
      <c r="DC101" s="895"/>
      <c r="DD101" s="895"/>
      <c r="DE101" s="895"/>
      <c r="DF101" s="896"/>
      <c r="DG101" s="894"/>
      <c r="DH101" s="895"/>
      <c r="DI101" s="895"/>
      <c r="DJ101" s="895"/>
      <c r="DK101" s="896"/>
      <c r="DL101" s="894"/>
      <c r="DM101" s="895"/>
      <c r="DN101" s="895"/>
      <c r="DO101" s="895"/>
      <c r="DP101" s="896"/>
      <c r="DQ101" s="894"/>
      <c r="DR101" s="895"/>
      <c r="DS101" s="895"/>
      <c r="DT101" s="895"/>
      <c r="DU101" s="896"/>
      <c r="DV101" s="891"/>
      <c r="DW101" s="892"/>
      <c r="DX101" s="892"/>
      <c r="DY101" s="892"/>
      <c r="DZ101" s="893"/>
      <c r="EA101" s="221"/>
    </row>
    <row r="102" spans="1:131" ht="26.25" customHeight="1" thickBot="1" x14ac:dyDescent="0.25">
      <c r="A102" s="236"/>
      <c r="B102" s="237"/>
      <c r="C102" s="237"/>
      <c r="D102" s="237"/>
      <c r="E102" s="237"/>
      <c r="F102" s="237"/>
      <c r="G102" s="237"/>
      <c r="H102" s="237"/>
      <c r="I102" s="237"/>
      <c r="J102" s="237"/>
      <c r="K102" s="237"/>
      <c r="L102" s="237"/>
      <c r="M102" s="237"/>
      <c r="N102" s="237"/>
      <c r="O102" s="237"/>
      <c r="P102" s="237"/>
      <c r="Q102" s="238"/>
      <c r="R102" s="238"/>
      <c r="S102" s="238"/>
      <c r="T102" s="238"/>
      <c r="U102" s="238"/>
      <c r="V102" s="238"/>
      <c r="W102" s="238"/>
      <c r="X102" s="238"/>
      <c r="Y102" s="238"/>
      <c r="Z102" s="238"/>
      <c r="AA102" s="238"/>
      <c r="AB102" s="238"/>
      <c r="AC102" s="238"/>
      <c r="AD102" s="238"/>
      <c r="AE102" s="238"/>
      <c r="AF102" s="238"/>
      <c r="AG102" s="238"/>
      <c r="AH102" s="238"/>
      <c r="AI102" s="238"/>
      <c r="AJ102" s="238"/>
      <c r="AK102" s="238"/>
      <c r="AL102" s="238"/>
      <c r="AM102" s="238"/>
      <c r="AN102" s="238"/>
      <c r="AO102" s="238"/>
      <c r="AP102" s="238"/>
      <c r="AQ102" s="238"/>
      <c r="AR102" s="238"/>
      <c r="AS102" s="238"/>
      <c r="AT102" s="238"/>
      <c r="AU102" s="238"/>
      <c r="AV102" s="238"/>
      <c r="AW102" s="238"/>
      <c r="AX102" s="238"/>
      <c r="AY102" s="238"/>
      <c r="AZ102" s="239"/>
      <c r="BA102" s="239"/>
      <c r="BB102" s="239"/>
      <c r="BC102" s="239"/>
      <c r="BD102" s="239"/>
      <c r="BE102" s="232"/>
      <c r="BF102" s="232"/>
      <c r="BG102" s="232"/>
      <c r="BH102" s="232"/>
      <c r="BI102" s="232"/>
      <c r="BJ102" s="232"/>
      <c r="BK102" s="232"/>
      <c r="BL102" s="232"/>
      <c r="BM102" s="232"/>
      <c r="BN102" s="232"/>
      <c r="BO102" s="232"/>
      <c r="BP102" s="232"/>
      <c r="BQ102" s="231" t="s">
        <v>389</v>
      </c>
      <c r="BR102" s="821" t="s">
        <v>421</v>
      </c>
      <c r="BS102" s="822"/>
      <c r="BT102" s="822"/>
      <c r="BU102" s="822"/>
      <c r="BV102" s="822"/>
      <c r="BW102" s="822"/>
      <c r="BX102" s="822"/>
      <c r="BY102" s="822"/>
      <c r="BZ102" s="822"/>
      <c r="CA102" s="822"/>
      <c r="CB102" s="822"/>
      <c r="CC102" s="822"/>
      <c r="CD102" s="822"/>
      <c r="CE102" s="822"/>
      <c r="CF102" s="822"/>
      <c r="CG102" s="823"/>
      <c r="CH102" s="919"/>
      <c r="CI102" s="920"/>
      <c r="CJ102" s="920"/>
      <c r="CK102" s="920"/>
      <c r="CL102" s="921"/>
      <c r="CM102" s="919"/>
      <c r="CN102" s="920"/>
      <c r="CO102" s="920"/>
      <c r="CP102" s="920"/>
      <c r="CQ102" s="921"/>
      <c r="CR102" s="922"/>
      <c r="CS102" s="884"/>
      <c r="CT102" s="884"/>
      <c r="CU102" s="884"/>
      <c r="CV102" s="923"/>
      <c r="CW102" s="922"/>
      <c r="CX102" s="884"/>
      <c r="CY102" s="884"/>
      <c r="CZ102" s="884"/>
      <c r="DA102" s="923"/>
      <c r="DB102" s="922"/>
      <c r="DC102" s="884"/>
      <c r="DD102" s="884"/>
      <c r="DE102" s="884"/>
      <c r="DF102" s="923"/>
      <c r="DG102" s="922"/>
      <c r="DH102" s="884"/>
      <c r="DI102" s="884"/>
      <c r="DJ102" s="884"/>
      <c r="DK102" s="923"/>
      <c r="DL102" s="922"/>
      <c r="DM102" s="884"/>
      <c r="DN102" s="884"/>
      <c r="DO102" s="884"/>
      <c r="DP102" s="923"/>
      <c r="DQ102" s="922"/>
      <c r="DR102" s="884"/>
      <c r="DS102" s="884"/>
      <c r="DT102" s="884"/>
      <c r="DU102" s="923"/>
      <c r="DV102" s="821"/>
      <c r="DW102" s="822"/>
      <c r="DX102" s="822"/>
      <c r="DY102" s="822"/>
      <c r="DZ102" s="946"/>
      <c r="EA102" s="221"/>
    </row>
    <row r="103" spans="1:131" ht="26.25" customHeight="1" x14ac:dyDescent="0.2">
      <c r="A103" s="236"/>
      <c r="B103" s="237"/>
      <c r="C103" s="237"/>
      <c r="D103" s="237"/>
      <c r="E103" s="237"/>
      <c r="F103" s="237"/>
      <c r="G103" s="237"/>
      <c r="H103" s="237"/>
      <c r="I103" s="237"/>
      <c r="J103" s="237"/>
      <c r="K103" s="237"/>
      <c r="L103" s="237"/>
      <c r="M103" s="237"/>
      <c r="N103" s="237"/>
      <c r="O103" s="237"/>
      <c r="P103" s="237"/>
      <c r="Q103" s="238"/>
      <c r="R103" s="238"/>
      <c r="S103" s="238"/>
      <c r="T103" s="238"/>
      <c r="U103" s="238"/>
      <c r="V103" s="238"/>
      <c r="W103" s="238"/>
      <c r="X103" s="238"/>
      <c r="Y103" s="238"/>
      <c r="Z103" s="238"/>
      <c r="AA103" s="238"/>
      <c r="AB103" s="238"/>
      <c r="AC103" s="238"/>
      <c r="AD103" s="238"/>
      <c r="AE103" s="238"/>
      <c r="AF103" s="238"/>
      <c r="AG103" s="238"/>
      <c r="AH103" s="238"/>
      <c r="AI103" s="238"/>
      <c r="AJ103" s="238"/>
      <c r="AK103" s="238"/>
      <c r="AL103" s="238"/>
      <c r="AM103" s="238"/>
      <c r="AN103" s="238"/>
      <c r="AO103" s="238"/>
      <c r="AP103" s="238"/>
      <c r="AQ103" s="238"/>
      <c r="AR103" s="238"/>
      <c r="AS103" s="238"/>
      <c r="AT103" s="238"/>
      <c r="AU103" s="238"/>
      <c r="AV103" s="238"/>
      <c r="AW103" s="238"/>
      <c r="AX103" s="238"/>
      <c r="AY103" s="238"/>
      <c r="AZ103" s="239"/>
      <c r="BA103" s="239"/>
      <c r="BB103" s="239"/>
      <c r="BC103" s="239"/>
      <c r="BD103" s="239"/>
      <c r="BE103" s="232"/>
      <c r="BF103" s="232"/>
      <c r="BG103" s="232"/>
      <c r="BH103" s="232"/>
      <c r="BI103" s="232"/>
      <c r="BJ103" s="232"/>
      <c r="BK103" s="232"/>
      <c r="BL103" s="232"/>
      <c r="BM103" s="232"/>
      <c r="BN103" s="232"/>
      <c r="BO103" s="232"/>
      <c r="BP103" s="232"/>
      <c r="BQ103" s="947" t="s">
        <v>422</v>
      </c>
      <c r="BR103" s="947"/>
      <c r="BS103" s="947"/>
      <c r="BT103" s="947"/>
      <c r="BU103" s="947"/>
      <c r="BV103" s="947"/>
      <c r="BW103" s="947"/>
      <c r="BX103" s="947"/>
      <c r="BY103" s="947"/>
      <c r="BZ103" s="947"/>
      <c r="CA103" s="947"/>
      <c r="CB103" s="947"/>
      <c r="CC103" s="947"/>
      <c r="CD103" s="947"/>
      <c r="CE103" s="947"/>
      <c r="CF103" s="947"/>
      <c r="CG103" s="947"/>
      <c r="CH103" s="947"/>
      <c r="CI103" s="947"/>
      <c r="CJ103" s="947"/>
      <c r="CK103" s="947"/>
      <c r="CL103" s="947"/>
      <c r="CM103" s="947"/>
      <c r="CN103" s="947"/>
      <c r="CO103" s="947"/>
      <c r="CP103" s="947"/>
      <c r="CQ103" s="947"/>
      <c r="CR103" s="947"/>
      <c r="CS103" s="947"/>
      <c r="CT103" s="947"/>
      <c r="CU103" s="947"/>
      <c r="CV103" s="947"/>
      <c r="CW103" s="947"/>
      <c r="CX103" s="947"/>
      <c r="CY103" s="947"/>
      <c r="CZ103" s="947"/>
      <c r="DA103" s="947"/>
      <c r="DB103" s="947"/>
      <c r="DC103" s="947"/>
      <c r="DD103" s="947"/>
      <c r="DE103" s="947"/>
      <c r="DF103" s="947"/>
      <c r="DG103" s="947"/>
      <c r="DH103" s="947"/>
      <c r="DI103" s="947"/>
      <c r="DJ103" s="947"/>
      <c r="DK103" s="947"/>
      <c r="DL103" s="947"/>
      <c r="DM103" s="947"/>
      <c r="DN103" s="947"/>
      <c r="DO103" s="947"/>
      <c r="DP103" s="947"/>
      <c r="DQ103" s="947"/>
      <c r="DR103" s="947"/>
      <c r="DS103" s="947"/>
      <c r="DT103" s="947"/>
      <c r="DU103" s="947"/>
      <c r="DV103" s="947"/>
      <c r="DW103" s="947"/>
      <c r="DX103" s="947"/>
      <c r="DY103" s="947"/>
      <c r="DZ103" s="947"/>
      <c r="EA103" s="221"/>
    </row>
    <row r="104" spans="1:131" ht="26.25" customHeight="1" x14ac:dyDescent="0.2">
      <c r="A104" s="236"/>
      <c r="B104" s="237"/>
      <c r="C104" s="237"/>
      <c r="D104" s="237"/>
      <c r="E104" s="237"/>
      <c r="F104" s="237"/>
      <c r="G104" s="237"/>
      <c r="H104" s="237"/>
      <c r="I104" s="237"/>
      <c r="J104" s="237"/>
      <c r="K104" s="237"/>
      <c r="L104" s="237"/>
      <c r="M104" s="237"/>
      <c r="N104" s="237"/>
      <c r="O104" s="237"/>
      <c r="P104" s="237"/>
      <c r="Q104" s="238"/>
      <c r="R104" s="238"/>
      <c r="S104" s="238"/>
      <c r="T104" s="238"/>
      <c r="U104" s="238"/>
      <c r="V104" s="238"/>
      <c r="W104" s="238"/>
      <c r="X104" s="238"/>
      <c r="Y104" s="238"/>
      <c r="Z104" s="238"/>
      <c r="AA104" s="238"/>
      <c r="AB104" s="238"/>
      <c r="AC104" s="238"/>
      <c r="AD104" s="238"/>
      <c r="AE104" s="238"/>
      <c r="AF104" s="238"/>
      <c r="AG104" s="238"/>
      <c r="AH104" s="238"/>
      <c r="AI104" s="238"/>
      <c r="AJ104" s="238"/>
      <c r="AK104" s="238"/>
      <c r="AL104" s="238"/>
      <c r="AM104" s="238"/>
      <c r="AN104" s="238"/>
      <c r="AO104" s="238"/>
      <c r="AP104" s="238"/>
      <c r="AQ104" s="238"/>
      <c r="AR104" s="238"/>
      <c r="AS104" s="238"/>
      <c r="AT104" s="238"/>
      <c r="AU104" s="238"/>
      <c r="AV104" s="238"/>
      <c r="AW104" s="238"/>
      <c r="AX104" s="238"/>
      <c r="AY104" s="238"/>
      <c r="AZ104" s="239"/>
      <c r="BA104" s="239"/>
      <c r="BB104" s="239"/>
      <c r="BC104" s="239"/>
      <c r="BD104" s="239"/>
      <c r="BE104" s="232"/>
      <c r="BF104" s="232"/>
      <c r="BG104" s="232"/>
      <c r="BH104" s="232"/>
      <c r="BI104" s="232"/>
      <c r="BJ104" s="232"/>
      <c r="BK104" s="232"/>
      <c r="BL104" s="232"/>
      <c r="BM104" s="232"/>
      <c r="BN104" s="232"/>
      <c r="BO104" s="232"/>
      <c r="BP104" s="232"/>
      <c r="BQ104" s="948" t="s">
        <v>423</v>
      </c>
      <c r="BR104" s="948"/>
      <c r="BS104" s="948"/>
      <c r="BT104" s="948"/>
      <c r="BU104" s="948"/>
      <c r="BV104" s="948"/>
      <c r="BW104" s="948"/>
      <c r="BX104" s="948"/>
      <c r="BY104" s="948"/>
      <c r="BZ104" s="948"/>
      <c r="CA104" s="948"/>
      <c r="CB104" s="948"/>
      <c r="CC104" s="948"/>
      <c r="CD104" s="948"/>
      <c r="CE104" s="948"/>
      <c r="CF104" s="948"/>
      <c r="CG104" s="948"/>
      <c r="CH104" s="948"/>
      <c r="CI104" s="948"/>
      <c r="CJ104" s="948"/>
      <c r="CK104" s="948"/>
      <c r="CL104" s="948"/>
      <c r="CM104" s="948"/>
      <c r="CN104" s="948"/>
      <c r="CO104" s="948"/>
      <c r="CP104" s="948"/>
      <c r="CQ104" s="948"/>
      <c r="CR104" s="948"/>
      <c r="CS104" s="948"/>
      <c r="CT104" s="948"/>
      <c r="CU104" s="948"/>
      <c r="CV104" s="948"/>
      <c r="CW104" s="948"/>
      <c r="CX104" s="948"/>
      <c r="CY104" s="948"/>
      <c r="CZ104" s="948"/>
      <c r="DA104" s="948"/>
      <c r="DB104" s="948"/>
      <c r="DC104" s="948"/>
      <c r="DD104" s="948"/>
      <c r="DE104" s="948"/>
      <c r="DF104" s="948"/>
      <c r="DG104" s="948"/>
      <c r="DH104" s="948"/>
      <c r="DI104" s="948"/>
      <c r="DJ104" s="948"/>
      <c r="DK104" s="948"/>
      <c r="DL104" s="948"/>
      <c r="DM104" s="948"/>
      <c r="DN104" s="948"/>
      <c r="DO104" s="948"/>
      <c r="DP104" s="948"/>
      <c r="DQ104" s="948"/>
      <c r="DR104" s="948"/>
      <c r="DS104" s="948"/>
      <c r="DT104" s="948"/>
      <c r="DU104" s="948"/>
      <c r="DV104" s="948"/>
      <c r="DW104" s="948"/>
      <c r="DX104" s="948"/>
      <c r="DY104" s="948"/>
      <c r="DZ104" s="948"/>
      <c r="EA104" s="221"/>
    </row>
    <row r="105" spans="1:131" ht="11.25" customHeight="1" x14ac:dyDescent="0.2">
      <c r="A105" s="232"/>
      <c r="B105" s="232"/>
      <c r="C105" s="232"/>
      <c r="D105" s="232"/>
      <c r="E105" s="232"/>
      <c r="F105" s="232"/>
      <c r="G105" s="232"/>
      <c r="H105" s="232"/>
      <c r="I105" s="232"/>
      <c r="J105" s="232"/>
      <c r="K105" s="232"/>
      <c r="L105" s="232"/>
      <c r="M105" s="232"/>
      <c r="N105" s="232"/>
      <c r="O105" s="232"/>
      <c r="P105" s="232"/>
      <c r="Q105" s="232"/>
      <c r="R105" s="232"/>
      <c r="S105" s="232"/>
      <c r="T105" s="232"/>
      <c r="U105" s="232"/>
      <c r="V105" s="232"/>
      <c r="W105" s="232"/>
      <c r="X105" s="232"/>
      <c r="Y105" s="232"/>
      <c r="Z105" s="232"/>
      <c r="AA105" s="232"/>
      <c r="AB105" s="232"/>
      <c r="AC105" s="232"/>
      <c r="AD105" s="232"/>
      <c r="AE105" s="232"/>
      <c r="AF105" s="232"/>
      <c r="AG105" s="232"/>
      <c r="AH105" s="232"/>
      <c r="AI105" s="232"/>
      <c r="AJ105" s="232"/>
      <c r="AK105" s="232"/>
      <c r="AL105" s="232"/>
      <c r="AM105" s="232"/>
      <c r="AN105" s="232"/>
      <c r="AO105" s="232"/>
      <c r="AP105" s="232"/>
      <c r="AQ105" s="232"/>
      <c r="AR105" s="232"/>
      <c r="AS105" s="232"/>
      <c r="AT105" s="232"/>
      <c r="AU105" s="232"/>
      <c r="AV105" s="232"/>
      <c r="AW105" s="232"/>
      <c r="AX105" s="232"/>
      <c r="AY105" s="232"/>
      <c r="AZ105" s="232"/>
      <c r="BA105" s="232"/>
      <c r="BB105" s="232"/>
      <c r="BC105" s="232"/>
      <c r="BD105" s="232"/>
      <c r="BE105" s="232"/>
      <c r="BF105" s="232"/>
      <c r="BG105" s="232"/>
      <c r="BH105" s="232"/>
      <c r="BI105" s="232"/>
      <c r="BJ105" s="232"/>
      <c r="BK105" s="232"/>
      <c r="BL105" s="232"/>
      <c r="BM105" s="232"/>
      <c r="BN105" s="232"/>
      <c r="BO105" s="232"/>
      <c r="BP105" s="232"/>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221"/>
    </row>
    <row r="106" spans="1:131" ht="11.25" customHeight="1" x14ac:dyDescent="0.2">
      <c r="A106" s="232"/>
      <c r="B106" s="232"/>
      <c r="C106" s="232"/>
      <c r="D106" s="232"/>
      <c r="E106" s="232"/>
      <c r="F106" s="232"/>
      <c r="G106" s="232"/>
      <c r="H106" s="232"/>
      <c r="I106" s="232"/>
      <c r="J106" s="232"/>
      <c r="K106" s="232"/>
      <c r="L106" s="232"/>
      <c r="M106" s="232"/>
      <c r="N106" s="232"/>
      <c r="O106" s="232"/>
      <c r="P106" s="232"/>
      <c r="Q106" s="232"/>
      <c r="R106" s="232"/>
      <c r="S106" s="232"/>
      <c r="T106" s="232"/>
      <c r="U106" s="232"/>
      <c r="V106" s="232"/>
      <c r="W106" s="232"/>
      <c r="X106" s="232"/>
      <c r="Y106" s="232"/>
      <c r="Z106" s="232"/>
      <c r="AA106" s="232"/>
      <c r="AB106" s="232"/>
      <c r="AC106" s="232"/>
      <c r="AD106" s="232"/>
      <c r="AE106" s="232"/>
      <c r="AF106" s="232"/>
      <c r="AG106" s="232"/>
      <c r="AH106" s="232"/>
      <c r="AI106" s="232"/>
      <c r="AJ106" s="232"/>
      <c r="AK106" s="232"/>
      <c r="AL106" s="232"/>
      <c r="AM106" s="232"/>
      <c r="AN106" s="232"/>
      <c r="AO106" s="232"/>
      <c r="AP106" s="232"/>
      <c r="AQ106" s="232"/>
      <c r="AR106" s="232"/>
      <c r="AS106" s="232"/>
      <c r="AT106" s="232"/>
      <c r="AU106" s="232"/>
      <c r="AV106" s="232"/>
      <c r="AW106" s="232"/>
      <c r="AX106" s="232"/>
      <c r="AY106" s="232"/>
      <c r="AZ106" s="232"/>
      <c r="BA106" s="232"/>
      <c r="BB106" s="232"/>
      <c r="BC106" s="232"/>
      <c r="BD106" s="232"/>
      <c r="BE106" s="232"/>
      <c r="BF106" s="232"/>
      <c r="BG106" s="232"/>
      <c r="BH106" s="232"/>
      <c r="BI106" s="232"/>
      <c r="BJ106" s="232"/>
      <c r="BK106" s="232"/>
      <c r="BL106" s="232"/>
      <c r="BM106" s="232"/>
      <c r="BN106" s="232"/>
      <c r="BO106" s="232"/>
      <c r="BP106" s="232"/>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221"/>
    </row>
    <row r="107" spans="1:131" s="221" customFormat="1" ht="26.25" customHeight="1" thickBot="1" x14ac:dyDescent="0.25">
      <c r="A107" s="240" t="s">
        <v>424</v>
      </c>
      <c r="B107" s="241"/>
      <c r="C107" s="241"/>
      <c r="D107" s="241"/>
      <c r="E107" s="241"/>
      <c r="F107" s="241"/>
      <c r="G107" s="241"/>
      <c r="H107" s="241"/>
      <c r="I107" s="241"/>
      <c r="J107" s="241"/>
      <c r="K107" s="241"/>
      <c r="L107" s="241"/>
      <c r="M107" s="241"/>
      <c r="N107" s="241"/>
      <c r="O107" s="241"/>
      <c r="P107" s="241"/>
      <c r="Q107" s="241"/>
      <c r="R107" s="241"/>
      <c r="S107" s="241"/>
      <c r="T107" s="241"/>
      <c r="U107" s="241"/>
      <c r="V107" s="241"/>
      <c r="W107" s="241"/>
      <c r="X107" s="241"/>
      <c r="Y107" s="241"/>
      <c r="Z107" s="241"/>
      <c r="AA107" s="241"/>
      <c r="AB107" s="241"/>
      <c r="AC107" s="241"/>
      <c r="AD107" s="241"/>
      <c r="AE107" s="241"/>
      <c r="AF107" s="241"/>
      <c r="AG107" s="241"/>
      <c r="AH107" s="241"/>
      <c r="AI107" s="241"/>
      <c r="AJ107" s="241"/>
      <c r="AK107" s="241"/>
      <c r="AL107" s="241"/>
      <c r="AM107" s="241"/>
      <c r="AN107" s="241"/>
      <c r="AO107" s="241"/>
      <c r="AP107" s="241"/>
      <c r="AQ107" s="241"/>
      <c r="AR107" s="241"/>
      <c r="AS107" s="241"/>
      <c r="AT107" s="241"/>
      <c r="AU107" s="240" t="s">
        <v>425</v>
      </c>
      <c r="AV107" s="241"/>
      <c r="AW107" s="241"/>
      <c r="AX107" s="241"/>
      <c r="AY107" s="241"/>
      <c r="AZ107" s="241"/>
      <c r="BA107" s="241"/>
      <c r="BB107" s="241"/>
      <c r="BC107" s="241"/>
      <c r="BD107" s="241"/>
      <c r="BE107" s="241"/>
      <c r="BF107" s="241"/>
      <c r="BG107" s="241"/>
      <c r="BH107" s="241"/>
      <c r="BI107" s="241"/>
      <c r="BJ107" s="241"/>
      <c r="BK107" s="241"/>
      <c r="BL107" s="241"/>
      <c r="BM107" s="241"/>
      <c r="BN107" s="241"/>
      <c r="BO107" s="241"/>
      <c r="BP107" s="241"/>
      <c r="BQ107" s="241"/>
      <c r="BR107" s="241"/>
      <c r="BS107" s="241"/>
      <c r="BT107" s="241"/>
      <c r="BU107" s="241"/>
      <c r="BV107" s="241"/>
      <c r="BW107" s="241"/>
      <c r="BX107" s="241"/>
      <c r="BY107" s="241"/>
      <c r="BZ107" s="241"/>
      <c r="CA107" s="241"/>
      <c r="CB107" s="241"/>
      <c r="CC107" s="241"/>
      <c r="CD107" s="241"/>
      <c r="CE107" s="241"/>
      <c r="CF107" s="241"/>
      <c r="CG107" s="241"/>
      <c r="CH107" s="241"/>
      <c r="CI107" s="241"/>
      <c r="CJ107" s="241"/>
      <c r="CK107" s="241"/>
      <c r="CL107" s="241"/>
      <c r="CM107" s="241"/>
      <c r="CN107" s="241"/>
      <c r="CO107" s="241"/>
      <c r="CP107" s="241"/>
      <c r="CQ107" s="241"/>
      <c r="CR107" s="241"/>
      <c r="CS107" s="241"/>
      <c r="CT107" s="241"/>
      <c r="CU107" s="241"/>
      <c r="CV107" s="241"/>
      <c r="CW107" s="241"/>
      <c r="CX107" s="241"/>
      <c r="CY107" s="241"/>
      <c r="CZ107" s="241"/>
      <c r="DA107" s="241"/>
      <c r="DB107" s="241"/>
      <c r="DC107" s="241"/>
      <c r="DD107" s="241"/>
      <c r="DE107" s="241"/>
      <c r="DF107" s="241"/>
      <c r="DG107" s="241"/>
      <c r="DH107" s="241"/>
      <c r="DI107" s="241"/>
      <c r="DJ107" s="241"/>
      <c r="DK107" s="241"/>
      <c r="DL107" s="241"/>
      <c r="DM107" s="241"/>
      <c r="DN107" s="241"/>
      <c r="DO107" s="241"/>
      <c r="DP107" s="241"/>
      <c r="DQ107" s="241"/>
      <c r="DR107" s="241"/>
      <c r="DS107" s="241"/>
      <c r="DT107" s="241"/>
      <c r="DU107" s="241"/>
      <c r="DV107" s="241"/>
      <c r="DW107" s="241"/>
      <c r="DX107" s="241"/>
      <c r="DY107" s="241"/>
      <c r="DZ107" s="241"/>
    </row>
    <row r="108" spans="1:131" s="221" customFormat="1" ht="26.25" customHeight="1" x14ac:dyDescent="0.2">
      <c r="A108" s="949" t="s">
        <v>426</v>
      </c>
      <c r="B108" s="950"/>
      <c r="C108" s="950"/>
      <c r="D108" s="950"/>
      <c r="E108" s="950"/>
      <c r="F108" s="950"/>
      <c r="G108" s="950"/>
      <c r="H108" s="950"/>
      <c r="I108" s="950"/>
      <c r="J108" s="950"/>
      <c r="K108" s="950"/>
      <c r="L108" s="950"/>
      <c r="M108" s="950"/>
      <c r="N108" s="950"/>
      <c r="O108" s="950"/>
      <c r="P108" s="950"/>
      <c r="Q108" s="950"/>
      <c r="R108" s="950"/>
      <c r="S108" s="950"/>
      <c r="T108" s="950"/>
      <c r="U108" s="950"/>
      <c r="V108" s="950"/>
      <c r="W108" s="950"/>
      <c r="X108" s="950"/>
      <c r="Y108" s="950"/>
      <c r="Z108" s="950"/>
      <c r="AA108" s="950"/>
      <c r="AB108" s="950"/>
      <c r="AC108" s="950"/>
      <c r="AD108" s="950"/>
      <c r="AE108" s="950"/>
      <c r="AF108" s="950"/>
      <c r="AG108" s="950"/>
      <c r="AH108" s="950"/>
      <c r="AI108" s="950"/>
      <c r="AJ108" s="950"/>
      <c r="AK108" s="950"/>
      <c r="AL108" s="950"/>
      <c r="AM108" s="950"/>
      <c r="AN108" s="950"/>
      <c r="AO108" s="950"/>
      <c r="AP108" s="950"/>
      <c r="AQ108" s="950"/>
      <c r="AR108" s="950"/>
      <c r="AS108" s="950"/>
      <c r="AT108" s="951"/>
      <c r="AU108" s="949" t="s">
        <v>427</v>
      </c>
      <c r="AV108" s="950"/>
      <c r="AW108" s="950"/>
      <c r="AX108" s="950"/>
      <c r="AY108" s="950"/>
      <c r="AZ108" s="950"/>
      <c r="BA108" s="950"/>
      <c r="BB108" s="950"/>
      <c r="BC108" s="950"/>
      <c r="BD108" s="950"/>
      <c r="BE108" s="950"/>
      <c r="BF108" s="950"/>
      <c r="BG108" s="950"/>
      <c r="BH108" s="950"/>
      <c r="BI108" s="950"/>
      <c r="BJ108" s="950"/>
      <c r="BK108" s="950"/>
      <c r="BL108" s="950"/>
      <c r="BM108" s="950"/>
      <c r="BN108" s="950"/>
      <c r="BO108" s="950"/>
      <c r="BP108" s="950"/>
      <c r="BQ108" s="950"/>
      <c r="BR108" s="950"/>
      <c r="BS108" s="950"/>
      <c r="BT108" s="950"/>
      <c r="BU108" s="950"/>
      <c r="BV108" s="950"/>
      <c r="BW108" s="950"/>
      <c r="BX108" s="950"/>
      <c r="BY108" s="950"/>
      <c r="BZ108" s="950"/>
      <c r="CA108" s="950"/>
      <c r="CB108" s="950"/>
      <c r="CC108" s="950"/>
      <c r="CD108" s="950"/>
      <c r="CE108" s="950"/>
      <c r="CF108" s="950"/>
      <c r="CG108" s="950"/>
      <c r="CH108" s="950"/>
      <c r="CI108" s="950"/>
      <c r="CJ108" s="950"/>
      <c r="CK108" s="950"/>
      <c r="CL108" s="950"/>
      <c r="CM108" s="950"/>
      <c r="CN108" s="950"/>
      <c r="CO108" s="950"/>
      <c r="CP108" s="950"/>
      <c r="CQ108" s="950"/>
      <c r="CR108" s="950"/>
      <c r="CS108" s="950"/>
      <c r="CT108" s="950"/>
      <c r="CU108" s="950"/>
      <c r="CV108" s="950"/>
      <c r="CW108" s="950"/>
      <c r="CX108" s="950"/>
      <c r="CY108" s="950"/>
      <c r="CZ108" s="950"/>
      <c r="DA108" s="950"/>
      <c r="DB108" s="950"/>
      <c r="DC108" s="950"/>
      <c r="DD108" s="950"/>
      <c r="DE108" s="950"/>
      <c r="DF108" s="950"/>
      <c r="DG108" s="950"/>
      <c r="DH108" s="950"/>
      <c r="DI108" s="950"/>
      <c r="DJ108" s="950"/>
      <c r="DK108" s="950"/>
      <c r="DL108" s="950"/>
      <c r="DM108" s="950"/>
      <c r="DN108" s="950"/>
      <c r="DO108" s="950"/>
      <c r="DP108" s="950"/>
      <c r="DQ108" s="950"/>
      <c r="DR108" s="950"/>
      <c r="DS108" s="950"/>
      <c r="DT108" s="950"/>
      <c r="DU108" s="950"/>
      <c r="DV108" s="950"/>
      <c r="DW108" s="950"/>
      <c r="DX108" s="950"/>
      <c r="DY108" s="950"/>
      <c r="DZ108" s="951"/>
    </row>
    <row r="109" spans="1:131" s="221" customFormat="1" ht="26.25" customHeight="1" x14ac:dyDescent="0.2">
      <c r="A109" s="944" t="s">
        <v>428</v>
      </c>
      <c r="B109" s="925"/>
      <c r="C109" s="925"/>
      <c r="D109" s="925"/>
      <c r="E109" s="925"/>
      <c r="F109" s="925"/>
      <c r="G109" s="925"/>
      <c r="H109" s="925"/>
      <c r="I109" s="925"/>
      <c r="J109" s="925"/>
      <c r="K109" s="925"/>
      <c r="L109" s="925"/>
      <c r="M109" s="925"/>
      <c r="N109" s="925"/>
      <c r="O109" s="925"/>
      <c r="P109" s="925"/>
      <c r="Q109" s="925"/>
      <c r="R109" s="925"/>
      <c r="S109" s="925"/>
      <c r="T109" s="925"/>
      <c r="U109" s="925"/>
      <c r="V109" s="925"/>
      <c r="W109" s="925"/>
      <c r="X109" s="925"/>
      <c r="Y109" s="925"/>
      <c r="Z109" s="926"/>
      <c r="AA109" s="924" t="s">
        <v>429</v>
      </c>
      <c r="AB109" s="925"/>
      <c r="AC109" s="925"/>
      <c r="AD109" s="925"/>
      <c r="AE109" s="926"/>
      <c r="AF109" s="924" t="s">
        <v>430</v>
      </c>
      <c r="AG109" s="925"/>
      <c r="AH109" s="925"/>
      <c r="AI109" s="925"/>
      <c r="AJ109" s="926"/>
      <c r="AK109" s="924" t="s">
        <v>302</v>
      </c>
      <c r="AL109" s="925"/>
      <c r="AM109" s="925"/>
      <c r="AN109" s="925"/>
      <c r="AO109" s="926"/>
      <c r="AP109" s="924" t="s">
        <v>431</v>
      </c>
      <c r="AQ109" s="925"/>
      <c r="AR109" s="925"/>
      <c r="AS109" s="925"/>
      <c r="AT109" s="927"/>
      <c r="AU109" s="944" t="s">
        <v>428</v>
      </c>
      <c r="AV109" s="925"/>
      <c r="AW109" s="925"/>
      <c r="AX109" s="925"/>
      <c r="AY109" s="925"/>
      <c r="AZ109" s="925"/>
      <c r="BA109" s="925"/>
      <c r="BB109" s="925"/>
      <c r="BC109" s="925"/>
      <c r="BD109" s="925"/>
      <c r="BE109" s="925"/>
      <c r="BF109" s="925"/>
      <c r="BG109" s="925"/>
      <c r="BH109" s="925"/>
      <c r="BI109" s="925"/>
      <c r="BJ109" s="925"/>
      <c r="BK109" s="925"/>
      <c r="BL109" s="925"/>
      <c r="BM109" s="925"/>
      <c r="BN109" s="925"/>
      <c r="BO109" s="925"/>
      <c r="BP109" s="926"/>
      <c r="BQ109" s="924" t="s">
        <v>429</v>
      </c>
      <c r="BR109" s="925"/>
      <c r="BS109" s="925"/>
      <c r="BT109" s="925"/>
      <c r="BU109" s="926"/>
      <c r="BV109" s="924" t="s">
        <v>430</v>
      </c>
      <c r="BW109" s="925"/>
      <c r="BX109" s="925"/>
      <c r="BY109" s="925"/>
      <c r="BZ109" s="926"/>
      <c r="CA109" s="924" t="s">
        <v>302</v>
      </c>
      <c r="CB109" s="925"/>
      <c r="CC109" s="925"/>
      <c r="CD109" s="925"/>
      <c r="CE109" s="926"/>
      <c r="CF109" s="945" t="s">
        <v>431</v>
      </c>
      <c r="CG109" s="945"/>
      <c r="CH109" s="945"/>
      <c r="CI109" s="945"/>
      <c r="CJ109" s="945"/>
      <c r="CK109" s="924" t="s">
        <v>432</v>
      </c>
      <c r="CL109" s="925"/>
      <c r="CM109" s="925"/>
      <c r="CN109" s="925"/>
      <c r="CO109" s="925"/>
      <c r="CP109" s="925"/>
      <c r="CQ109" s="925"/>
      <c r="CR109" s="925"/>
      <c r="CS109" s="925"/>
      <c r="CT109" s="925"/>
      <c r="CU109" s="925"/>
      <c r="CV109" s="925"/>
      <c r="CW109" s="925"/>
      <c r="CX109" s="925"/>
      <c r="CY109" s="925"/>
      <c r="CZ109" s="925"/>
      <c r="DA109" s="925"/>
      <c r="DB109" s="925"/>
      <c r="DC109" s="925"/>
      <c r="DD109" s="925"/>
      <c r="DE109" s="925"/>
      <c r="DF109" s="926"/>
      <c r="DG109" s="924" t="s">
        <v>429</v>
      </c>
      <c r="DH109" s="925"/>
      <c r="DI109" s="925"/>
      <c r="DJ109" s="925"/>
      <c r="DK109" s="926"/>
      <c r="DL109" s="924" t="s">
        <v>430</v>
      </c>
      <c r="DM109" s="925"/>
      <c r="DN109" s="925"/>
      <c r="DO109" s="925"/>
      <c r="DP109" s="926"/>
      <c r="DQ109" s="924" t="s">
        <v>302</v>
      </c>
      <c r="DR109" s="925"/>
      <c r="DS109" s="925"/>
      <c r="DT109" s="925"/>
      <c r="DU109" s="926"/>
      <c r="DV109" s="924" t="s">
        <v>431</v>
      </c>
      <c r="DW109" s="925"/>
      <c r="DX109" s="925"/>
      <c r="DY109" s="925"/>
      <c r="DZ109" s="927"/>
    </row>
    <row r="110" spans="1:131" s="221" customFormat="1" ht="26.25" customHeight="1" x14ac:dyDescent="0.2">
      <c r="A110" s="928" t="s">
        <v>433</v>
      </c>
      <c r="B110" s="929"/>
      <c r="C110" s="929"/>
      <c r="D110" s="929"/>
      <c r="E110" s="929"/>
      <c r="F110" s="929"/>
      <c r="G110" s="929"/>
      <c r="H110" s="929"/>
      <c r="I110" s="929"/>
      <c r="J110" s="929"/>
      <c r="K110" s="929"/>
      <c r="L110" s="929"/>
      <c r="M110" s="929"/>
      <c r="N110" s="929"/>
      <c r="O110" s="929"/>
      <c r="P110" s="929"/>
      <c r="Q110" s="929"/>
      <c r="R110" s="929"/>
      <c r="S110" s="929"/>
      <c r="T110" s="929"/>
      <c r="U110" s="929"/>
      <c r="V110" s="929"/>
      <c r="W110" s="929"/>
      <c r="X110" s="929"/>
      <c r="Y110" s="929"/>
      <c r="Z110" s="930"/>
      <c r="AA110" s="931">
        <v>694396</v>
      </c>
      <c r="AB110" s="932"/>
      <c r="AC110" s="932"/>
      <c r="AD110" s="932"/>
      <c r="AE110" s="933"/>
      <c r="AF110" s="934">
        <v>743172</v>
      </c>
      <c r="AG110" s="932"/>
      <c r="AH110" s="932"/>
      <c r="AI110" s="932"/>
      <c r="AJ110" s="933"/>
      <c r="AK110" s="934">
        <v>745280</v>
      </c>
      <c r="AL110" s="932"/>
      <c r="AM110" s="932"/>
      <c r="AN110" s="932"/>
      <c r="AO110" s="933"/>
      <c r="AP110" s="935">
        <v>37.299999999999997</v>
      </c>
      <c r="AQ110" s="936"/>
      <c r="AR110" s="936"/>
      <c r="AS110" s="936"/>
      <c r="AT110" s="937"/>
      <c r="AU110" s="938" t="s">
        <v>73</v>
      </c>
      <c r="AV110" s="939"/>
      <c r="AW110" s="939"/>
      <c r="AX110" s="939"/>
      <c r="AY110" s="939"/>
      <c r="AZ110" s="961" t="s">
        <v>434</v>
      </c>
      <c r="BA110" s="929"/>
      <c r="BB110" s="929"/>
      <c r="BC110" s="929"/>
      <c r="BD110" s="929"/>
      <c r="BE110" s="929"/>
      <c r="BF110" s="929"/>
      <c r="BG110" s="929"/>
      <c r="BH110" s="929"/>
      <c r="BI110" s="929"/>
      <c r="BJ110" s="929"/>
      <c r="BK110" s="929"/>
      <c r="BL110" s="929"/>
      <c r="BM110" s="929"/>
      <c r="BN110" s="929"/>
      <c r="BO110" s="929"/>
      <c r="BP110" s="930"/>
      <c r="BQ110" s="962">
        <v>6189475</v>
      </c>
      <c r="BR110" s="963"/>
      <c r="BS110" s="963"/>
      <c r="BT110" s="963"/>
      <c r="BU110" s="963"/>
      <c r="BV110" s="963">
        <v>5717350</v>
      </c>
      <c r="BW110" s="963"/>
      <c r="BX110" s="963"/>
      <c r="BY110" s="963"/>
      <c r="BZ110" s="963"/>
      <c r="CA110" s="963">
        <v>5191142</v>
      </c>
      <c r="CB110" s="963"/>
      <c r="CC110" s="963"/>
      <c r="CD110" s="963"/>
      <c r="CE110" s="963"/>
      <c r="CF110" s="976">
        <v>259.89999999999998</v>
      </c>
      <c r="CG110" s="977"/>
      <c r="CH110" s="977"/>
      <c r="CI110" s="977"/>
      <c r="CJ110" s="977"/>
      <c r="CK110" s="978" t="s">
        <v>435</v>
      </c>
      <c r="CL110" s="979"/>
      <c r="CM110" s="961" t="s">
        <v>436</v>
      </c>
      <c r="CN110" s="929"/>
      <c r="CO110" s="929"/>
      <c r="CP110" s="929"/>
      <c r="CQ110" s="929"/>
      <c r="CR110" s="929"/>
      <c r="CS110" s="929"/>
      <c r="CT110" s="929"/>
      <c r="CU110" s="929"/>
      <c r="CV110" s="929"/>
      <c r="CW110" s="929"/>
      <c r="CX110" s="929"/>
      <c r="CY110" s="929"/>
      <c r="CZ110" s="929"/>
      <c r="DA110" s="929"/>
      <c r="DB110" s="929"/>
      <c r="DC110" s="929"/>
      <c r="DD110" s="929"/>
      <c r="DE110" s="929"/>
      <c r="DF110" s="930"/>
      <c r="DG110" s="962" t="s">
        <v>127</v>
      </c>
      <c r="DH110" s="963"/>
      <c r="DI110" s="963"/>
      <c r="DJ110" s="963"/>
      <c r="DK110" s="963"/>
      <c r="DL110" s="963" t="s">
        <v>127</v>
      </c>
      <c r="DM110" s="963"/>
      <c r="DN110" s="963"/>
      <c r="DO110" s="963"/>
      <c r="DP110" s="963"/>
      <c r="DQ110" s="963" t="s">
        <v>404</v>
      </c>
      <c r="DR110" s="963"/>
      <c r="DS110" s="963"/>
      <c r="DT110" s="963"/>
      <c r="DU110" s="963"/>
      <c r="DV110" s="964" t="s">
        <v>437</v>
      </c>
      <c r="DW110" s="964"/>
      <c r="DX110" s="964"/>
      <c r="DY110" s="964"/>
      <c r="DZ110" s="965"/>
    </row>
    <row r="111" spans="1:131" s="221" customFormat="1" ht="26.25" customHeight="1" x14ac:dyDescent="0.2">
      <c r="A111" s="966" t="s">
        <v>438</v>
      </c>
      <c r="B111" s="967"/>
      <c r="C111" s="967"/>
      <c r="D111" s="967"/>
      <c r="E111" s="967"/>
      <c r="F111" s="967"/>
      <c r="G111" s="967"/>
      <c r="H111" s="967"/>
      <c r="I111" s="967"/>
      <c r="J111" s="967"/>
      <c r="K111" s="967"/>
      <c r="L111" s="967"/>
      <c r="M111" s="967"/>
      <c r="N111" s="967"/>
      <c r="O111" s="967"/>
      <c r="P111" s="967"/>
      <c r="Q111" s="967"/>
      <c r="R111" s="967"/>
      <c r="S111" s="967"/>
      <c r="T111" s="967"/>
      <c r="U111" s="967"/>
      <c r="V111" s="967"/>
      <c r="W111" s="967"/>
      <c r="X111" s="967"/>
      <c r="Y111" s="967"/>
      <c r="Z111" s="968"/>
      <c r="AA111" s="969" t="s">
        <v>127</v>
      </c>
      <c r="AB111" s="970"/>
      <c r="AC111" s="970"/>
      <c r="AD111" s="970"/>
      <c r="AE111" s="971"/>
      <c r="AF111" s="972" t="s">
        <v>127</v>
      </c>
      <c r="AG111" s="970"/>
      <c r="AH111" s="970"/>
      <c r="AI111" s="970"/>
      <c r="AJ111" s="971"/>
      <c r="AK111" s="972" t="s">
        <v>127</v>
      </c>
      <c r="AL111" s="970"/>
      <c r="AM111" s="970"/>
      <c r="AN111" s="970"/>
      <c r="AO111" s="971"/>
      <c r="AP111" s="973" t="s">
        <v>437</v>
      </c>
      <c r="AQ111" s="974"/>
      <c r="AR111" s="974"/>
      <c r="AS111" s="974"/>
      <c r="AT111" s="975"/>
      <c r="AU111" s="940"/>
      <c r="AV111" s="941"/>
      <c r="AW111" s="941"/>
      <c r="AX111" s="941"/>
      <c r="AY111" s="941"/>
      <c r="AZ111" s="954" t="s">
        <v>439</v>
      </c>
      <c r="BA111" s="955"/>
      <c r="BB111" s="955"/>
      <c r="BC111" s="955"/>
      <c r="BD111" s="955"/>
      <c r="BE111" s="955"/>
      <c r="BF111" s="955"/>
      <c r="BG111" s="955"/>
      <c r="BH111" s="955"/>
      <c r="BI111" s="955"/>
      <c r="BJ111" s="955"/>
      <c r="BK111" s="955"/>
      <c r="BL111" s="955"/>
      <c r="BM111" s="955"/>
      <c r="BN111" s="955"/>
      <c r="BO111" s="955"/>
      <c r="BP111" s="956"/>
      <c r="BQ111" s="957" t="s">
        <v>127</v>
      </c>
      <c r="BR111" s="958"/>
      <c r="BS111" s="958"/>
      <c r="BT111" s="958"/>
      <c r="BU111" s="958"/>
      <c r="BV111" s="958" t="s">
        <v>404</v>
      </c>
      <c r="BW111" s="958"/>
      <c r="BX111" s="958"/>
      <c r="BY111" s="958"/>
      <c r="BZ111" s="958"/>
      <c r="CA111" s="958" t="s">
        <v>127</v>
      </c>
      <c r="CB111" s="958"/>
      <c r="CC111" s="958"/>
      <c r="CD111" s="958"/>
      <c r="CE111" s="958"/>
      <c r="CF111" s="952" t="s">
        <v>404</v>
      </c>
      <c r="CG111" s="953"/>
      <c r="CH111" s="953"/>
      <c r="CI111" s="953"/>
      <c r="CJ111" s="953"/>
      <c r="CK111" s="980"/>
      <c r="CL111" s="981"/>
      <c r="CM111" s="954" t="s">
        <v>440</v>
      </c>
      <c r="CN111" s="955"/>
      <c r="CO111" s="955"/>
      <c r="CP111" s="955"/>
      <c r="CQ111" s="955"/>
      <c r="CR111" s="955"/>
      <c r="CS111" s="955"/>
      <c r="CT111" s="955"/>
      <c r="CU111" s="955"/>
      <c r="CV111" s="955"/>
      <c r="CW111" s="955"/>
      <c r="CX111" s="955"/>
      <c r="CY111" s="955"/>
      <c r="CZ111" s="955"/>
      <c r="DA111" s="955"/>
      <c r="DB111" s="955"/>
      <c r="DC111" s="955"/>
      <c r="DD111" s="955"/>
      <c r="DE111" s="955"/>
      <c r="DF111" s="956"/>
      <c r="DG111" s="957" t="s">
        <v>404</v>
      </c>
      <c r="DH111" s="958"/>
      <c r="DI111" s="958"/>
      <c r="DJ111" s="958"/>
      <c r="DK111" s="958"/>
      <c r="DL111" s="958" t="s">
        <v>127</v>
      </c>
      <c r="DM111" s="958"/>
      <c r="DN111" s="958"/>
      <c r="DO111" s="958"/>
      <c r="DP111" s="958"/>
      <c r="DQ111" s="958" t="s">
        <v>437</v>
      </c>
      <c r="DR111" s="958"/>
      <c r="DS111" s="958"/>
      <c r="DT111" s="958"/>
      <c r="DU111" s="958"/>
      <c r="DV111" s="959" t="s">
        <v>404</v>
      </c>
      <c r="DW111" s="959"/>
      <c r="DX111" s="959"/>
      <c r="DY111" s="959"/>
      <c r="DZ111" s="960"/>
    </row>
    <row r="112" spans="1:131" s="221" customFormat="1" ht="26.25" customHeight="1" x14ac:dyDescent="0.2">
      <c r="A112" s="984" t="s">
        <v>441</v>
      </c>
      <c r="B112" s="985"/>
      <c r="C112" s="955" t="s">
        <v>442</v>
      </c>
      <c r="D112" s="955"/>
      <c r="E112" s="955"/>
      <c r="F112" s="955"/>
      <c r="G112" s="955"/>
      <c r="H112" s="955"/>
      <c r="I112" s="955"/>
      <c r="J112" s="955"/>
      <c r="K112" s="955"/>
      <c r="L112" s="955"/>
      <c r="M112" s="955"/>
      <c r="N112" s="955"/>
      <c r="O112" s="955"/>
      <c r="P112" s="955"/>
      <c r="Q112" s="955"/>
      <c r="R112" s="955"/>
      <c r="S112" s="955"/>
      <c r="T112" s="955"/>
      <c r="U112" s="955"/>
      <c r="V112" s="955"/>
      <c r="W112" s="955"/>
      <c r="X112" s="955"/>
      <c r="Y112" s="955"/>
      <c r="Z112" s="956"/>
      <c r="AA112" s="990" t="s">
        <v>127</v>
      </c>
      <c r="AB112" s="991"/>
      <c r="AC112" s="991"/>
      <c r="AD112" s="991"/>
      <c r="AE112" s="992"/>
      <c r="AF112" s="993" t="s">
        <v>127</v>
      </c>
      <c r="AG112" s="991"/>
      <c r="AH112" s="991"/>
      <c r="AI112" s="991"/>
      <c r="AJ112" s="992"/>
      <c r="AK112" s="993" t="s">
        <v>404</v>
      </c>
      <c r="AL112" s="991"/>
      <c r="AM112" s="991"/>
      <c r="AN112" s="991"/>
      <c r="AO112" s="992"/>
      <c r="AP112" s="994" t="s">
        <v>127</v>
      </c>
      <c r="AQ112" s="995"/>
      <c r="AR112" s="995"/>
      <c r="AS112" s="995"/>
      <c r="AT112" s="996"/>
      <c r="AU112" s="940"/>
      <c r="AV112" s="941"/>
      <c r="AW112" s="941"/>
      <c r="AX112" s="941"/>
      <c r="AY112" s="941"/>
      <c r="AZ112" s="954" t="s">
        <v>443</v>
      </c>
      <c r="BA112" s="955"/>
      <c r="BB112" s="955"/>
      <c r="BC112" s="955"/>
      <c r="BD112" s="955"/>
      <c r="BE112" s="955"/>
      <c r="BF112" s="955"/>
      <c r="BG112" s="955"/>
      <c r="BH112" s="955"/>
      <c r="BI112" s="955"/>
      <c r="BJ112" s="955"/>
      <c r="BK112" s="955"/>
      <c r="BL112" s="955"/>
      <c r="BM112" s="955"/>
      <c r="BN112" s="955"/>
      <c r="BO112" s="955"/>
      <c r="BP112" s="956"/>
      <c r="BQ112" s="957">
        <v>1118540</v>
      </c>
      <c r="BR112" s="958"/>
      <c r="BS112" s="958"/>
      <c r="BT112" s="958"/>
      <c r="BU112" s="958"/>
      <c r="BV112" s="958">
        <v>1117622</v>
      </c>
      <c r="BW112" s="958"/>
      <c r="BX112" s="958"/>
      <c r="BY112" s="958"/>
      <c r="BZ112" s="958"/>
      <c r="CA112" s="958">
        <v>1033341</v>
      </c>
      <c r="CB112" s="958"/>
      <c r="CC112" s="958"/>
      <c r="CD112" s="958"/>
      <c r="CE112" s="958"/>
      <c r="CF112" s="952">
        <v>51.7</v>
      </c>
      <c r="CG112" s="953"/>
      <c r="CH112" s="953"/>
      <c r="CI112" s="953"/>
      <c r="CJ112" s="953"/>
      <c r="CK112" s="980"/>
      <c r="CL112" s="981"/>
      <c r="CM112" s="954" t="s">
        <v>444</v>
      </c>
      <c r="CN112" s="955"/>
      <c r="CO112" s="955"/>
      <c r="CP112" s="955"/>
      <c r="CQ112" s="955"/>
      <c r="CR112" s="955"/>
      <c r="CS112" s="955"/>
      <c r="CT112" s="955"/>
      <c r="CU112" s="955"/>
      <c r="CV112" s="955"/>
      <c r="CW112" s="955"/>
      <c r="CX112" s="955"/>
      <c r="CY112" s="955"/>
      <c r="CZ112" s="955"/>
      <c r="DA112" s="955"/>
      <c r="DB112" s="955"/>
      <c r="DC112" s="955"/>
      <c r="DD112" s="955"/>
      <c r="DE112" s="955"/>
      <c r="DF112" s="956"/>
      <c r="DG112" s="957" t="s">
        <v>437</v>
      </c>
      <c r="DH112" s="958"/>
      <c r="DI112" s="958"/>
      <c r="DJ112" s="958"/>
      <c r="DK112" s="958"/>
      <c r="DL112" s="958" t="s">
        <v>127</v>
      </c>
      <c r="DM112" s="958"/>
      <c r="DN112" s="958"/>
      <c r="DO112" s="958"/>
      <c r="DP112" s="958"/>
      <c r="DQ112" s="958" t="s">
        <v>127</v>
      </c>
      <c r="DR112" s="958"/>
      <c r="DS112" s="958"/>
      <c r="DT112" s="958"/>
      <c r="DU112" s="958"/>
      <c r="DV112" s="959" t="s">
        <v>127</v>
      </c>
      <c r="DW112" s="959"/>
      <c r="DX112" s="959"/>
      <c r="DY112" s="959"/>
      <c r="DZ112" s="960"/>
    </row>
    <row r="113" spans="1:130" s="221" customFormat="1" ht="26.25" customHeight="1" x14ac:dyDescent="0.2">
      <c r="A113" s="986"/>
      <c r="B113" s="987"/>
      <c r="C113" s="955" t="s">
        <v>445</v>
      </c>
      <c r="D113" s="955"/>
      <c r="E113" s="955"/>
      <c r="F113" s="955"/>
      <c r="G113" s="955"/>
      <c r="H113" s="955"/>
      <c r="I113" s="955"/>
      <c r="J113" s="955"/>
      <c r="K113" s="955"/>
      <c r="L113" s="955"/>
      <c r="M113" s="955"/>
      <c r="N113" s="955"/>
      <c r="O113" s="955"/>
      <c r="P113" s="955"/>
      <c r="Q113" s="955"/>
      <c r="R113" s="955"/>
      <c r="S113" s="955"/>
      <c r="T113" s="955"/>
      <c r="U113" s="955"/>
      <c r="V113" s="955"/>
      <c r="W113" s="955"/>
      <c r="X113" s="955"/>
      <c r="Y113" s="955"/>
      <c r="Z113" s="956"/>
      <c r="AA113" s="969">
        <v>122384</v>
      </c>
      <c r="AB113" s="970"/>
      <c r="AC113" s="970"/>
      <c r="AD113" s="970"/>
      <c r="AE113" s="971"/>
      <c r="AF113" s="972">
        <v>122501</v>
      </c>
      <c r="AG113" s="970"/>
      <c r="AH113" s="970"/>
      <c r="AI113" s="970"/>
      <c r="AJ113" s="971"/>
      <c r="AK113" s="972">
        <v>120261</v>
      </c>
      <c r="AL113" s="970"/>
      <c r="AM113" s="970"/>
      <c r="AN113" s="970"/>
      <c r="AO113" s="971"/>
      <c r="AP113" s="973">
        <v>6</v>
      </c>
      <c r="AQ113" s="974"/>
      <c r="AR113" s="974"/>
      <c r="AS113" s="974"/>
      <c r="AT113" s="975"/>
      <c r="AU113" s="940"/>
      <c r="AV113" s="941"/>
      <c r="AW113" s="941"/>
      <c r="AX113" s="941"/>
      <c r="AY113" s="941"/>
      <c r="AZ113" s="954" t="s">
        <v>446</v>
      </c>
      <c r="BA113" s="955"/>
      <c r="BB113" s="955"/>
      <c r="BC113" s="955"/>
      <c r="BD113" s="955"/>
      <c r="BE113" s="955"/>
      <c r="BF113" s="955"/>
      <c r="BG113" s="955"/>
      <c r="BH113" s="955"/>
      <c r="BI113" s="955"/>
      <c r="BJ113" s="955"/>
      <c r="BK113" s="955"/>
      <c r="BL113" s="955"/>
      <c r="BM113" s="955"/>
      <c r="BN113" s="955"/>
      <c r="BO113" s="955"/>
      <c r="BP113" s="956"/>
      <c r="BQ113" s="957">
        <v>234637</v>
      </c>
      <c r="BR113" s="958"/>
      <c r="BS113" s="958"/>
      <c r="BT113" s="958"/>
      <c r="BU113" s="958"/>
      <c r="BV113" s="958">
        <v>229605</v>
      </c>
      <c r="BW113" s="958"/>
      <c r="BX113" s="958"/>
      <c r="BY113" s="958"/>
      <c r="BZ113" s="958"/>
      <c r="CA113" s="958">
        <v>2628079</v>
      </c>
      <c r="CB113" s="958"/>
      <c r="CC113" s="958"/>
      <c r="CD113" s="958"/>
      <c r="CE113" s="958"/>
      <c r="CF113" s="952">
        <v>131.6</v>
      </c>
      <c r="CG113" s="953"/>
      <c r="CH113" s="953"/>
      <c r="CI113" s="953"/>
      <c r="CJ113" s="953"/>
      <c r="CK113" s="980"/>
      <c r="CL113" s="981"/>
      <c r="CM113" s="954" t="s">
        <v>447</v>
      </c>
      <c r="CN113" s="955"/>
      <c r="CO113" s="955"/>
      <c r="CP113" s="955"/>
      <c r="CQ113" s="955"/>
      <c r="CR113" s="955"/>
      <c r="CS113" s="955"/>
      <c r="CT113" s="955"/>
      <c r="CU113" s="955"/>
      <c r="CV113" s="955"/>
      <c r="CW113" s="955"/>
      <c r="CX113" s="955"/>
      <c r="CY113" s="955"/>
      <c r="CZ113" s="955"/>
      <c r="DA113" s="955"/>
      <c r="DB113" s="955"/>
      <c r="DC113" s="955"/>
      <c r="DD113" s="955"/>
      <c r="DE113" s="955"/>
      <c r="DF113" s="956"/>
      <c r="DG113" s="990" t="s">
        <v>404</v>
      </c>
      <c r="DH113" s="991"/>
      <c r="DI113" s="991"/>
      <c r="DJ113" s="991"/>
      <c r="DK113" s="992"/>
      <c r="DL113" s="993" t="s">
        <v>127</v>
      </c>
      <c r="DM113" s="991"/>
      <c r="DN113" s="991"/>
      <c r="DO113" s="991"/>
      <c r="DP113" s="992"/>
      <c r="DQ113" s="993" t="s">
        <v>127</v>
      </c>
      <c r="DR113" s="991"/>
      <c r="DS113" s="991"/>
      <c r="DT113" s="991"/>
      <c r="DU113" s="992"/>
      <c r="DV113" s="994" t="s">
        <v>437</v>
      </c>
      <c r="DW113" s="995"/>
      <c r="DX113" s="995"/>
      <c r="DY113" s="995"/>
      <c r="DZ113" s="996"/>
    </row>
    <row r="114" spans="1:130" s="221" customFormat="1" ht="26.25" customHeight="1" x14ac:dyDescent="0.2">
      <c r="A114" s="986"/>
      <c r="B114" s="987"/>
      <c r="C114" s="955" t="s">
        <v>448</v>
      </c>
      <c r="D114" s="955"/>
      <c r="E114" s="955"/>
      <c r="F114" s="955"/>
      <c r="G114" s="955"/>
      <c r="H114" s="955"/>
      <c r="I114" s="955"/>
      <c r="J114" s="955"/>
      <c r="K114" s="955"/>
      <c r="L114" s="955"/>
      <c r="M114" s="955"/>
      <c r="N114" s="955"/>
      <c r="O114" s="955"/>
      <c r="P114" s="955"/>
      <c r="Q114" s="955"/>
      <c r="R114" s="955"/>
      <c r="S114" s="955"/>
      <c r="T114" s="955"/>
      <c r="U114" s="955"/>
      <c r="V114" s="955"/>
      <c r="W114" s="955"/>
      <c r="X114" s="955"/>
      <c r="Y114" s="955"/>
      <c r="Z114" s="956"/>
      <c r="AA114" s="990">
        <v>2183</v>
      </c>
      <c r="AB114" s="991"/>
      <c r="AC114" s="991"/>
      <c r="AD114" s="991"/>
      <c r="AE114" s="992"/>
      <c r="AF114" s="993">
        <v>2117</v>
      </c>
      <c r="AG114" s="991"/>
      <c r="AH114" s="991"/>
      <c r="AI114" s="991"/>
      <c r="AJ114" s="992"/>
      <c r="AK114" s="993">
        <v>2330</v>
      </c>
      <c r="AL114" s="991"/>
      <c r="AM114" s="991"/>
      <c r="AN114" s="991"/>
      <c r="AO114" s="992"/>
      <c r="AP114" s="994">
        <v>0.1</v>
      </c>
      <c r="AQ114" s="995"/>
      <c r="AR114" s="995"/>
      <c r="AS114" s="995"/>
      <c r="AT114" s="996"/>
      <c r="AU114" s="940"/>
      <c r="AV114" s="941"/>
      <c r="AW114" s="941"/>
      <c r="AX114" s="941"/>
      <c r="AY114" s="941"/>
      <c r="AZ114" s="954" t="s">
        <v>449</v>
      </c>
      <c r="BA114" s="955"/>
      <c r="BB114" s="955"/>
      <c r="BC114" s="955"/>
      <c r="BD114" s="955"/>
      <c r="BE114" s="955"/>
      <c r="BF114" s="955"/>
      <c r="BG114" s="955"/>
      <c r="BH114" s="955"/>
      <c r="BI114" s="955"/>
      <c r="BJ114" s="955"/>
      <c r="BK114" s="955"/>
      <c r="BL114" s="955"/>
      <c r="BM114" s="955"/>
      <c r="BN114" s="955"/>
      <c r="BO114" s="955"/>
      <c r="BP114" s="956"/>
      <c r="BQ114" s="957">
        <v>236004</v>
      </c>
      <c r="BR114" s="958"/>
      <c r="BS114" s="958"/>
      <c r="BT114" s="958"/>
      <c r="BU114" s="958"/>
      <c r="BV114" s="958">
        <v>202397</v>
      </c>
      <c r="BW114" s="958"/>
      <c r="BX114" s="958"/>
      <c r="BY114" s="958"/>
      <c r="BZ114" s="958"/>
      <c r="CA114" s="958">
        <v>184768</v>
      </c>
      <c r="CB114" s="958"/>
      <c r="CC114" s="958"/>
      <c r="CD114" s="958"/>
      <c r="CE114" s="958"/>
      <c r="CF114" s="952">
        <v>9.3000000000000007</v>
      </c>
      <c r="CG114" s="953"/>
      <c r="CH114" s="953"/>
      <c r="CI114" s="953"/>
      <c r="CJ114" s="953"/>
      <c r="CK114" s="980"/>
      <c r="CL114" s="981"/>
      <c r="CM114" s="954" t="s">
        <v>450</v>
      </c>
      <c r="CN114" s="955"/>
      <c r="CO114" s="955"/>
      <c r="CP114" s="955"/>
      <c r="CQ114" s="955"/>
      <c r="CR114" s="955"/>
      <c r="CS114" s="955"/>
      <c r="CT114" s="955"/>
      <c r="CU114" s="955"/>
      <c r="CV114" s="955"/>
      <c r="CW114" s="955"/>
      <c r="CX114" s="955"/>
      <c r="CY114" s="955"/>
      <c r="CZ114" s="955"/>
      <c r="DA114" s="955"/>
      <c r="DB114" s="955"/>
      <c r="DC114" s="955"/>
      <c r="DD114" s="955"/>
      <c r="DE114" s="955"/>
      <c r="DF114" s="956"/>
      <c r="DG114" s="990" t="s">
        <v>127</v>
      </c>
      <c r="DH114" s="991"/>
      <c r="DI114" s="991"/>
      <c r="DJ114" s="991"/>
      <c r="DK114" s="992"/>
      <c r="DL114" s="993" t="s">
        <v>127</v>
      </c>
      <c r="DM114" s="991"/>
      <c r="DN114" s="991"/>
      <c r="DO114" s="991"/>
      <c r="DP114" s="992"/>
      <c r="DQ114" s="993" t="s">
        <v>404</v>
      </c>
      <c r="DR114" s="991"/>
      <c r="DS114" s="991"/>
      <c r="DT114" s="991"/>
      <c r="DU114" s="992"/>
      <c r="DV114" s="994" t="s">
        <v>127</v>
      </c>
      <c r="DW114" s="995"/>
      <c r="DX114" s="995"/>
      <c r="DY114" s="995"/>
      <c r="DZ114" s="996"/>
    </row>
    <row r="115" spans="1:130" s="221" customFormat="1" ht="26.25" customHeight="1" x14ac:dyDescent="0.2">
      <c r="A115" s="986"/>
      <c r="B115" s="987"/>
      <c r="C115" s="955" t="s">
        <v>451</v>
      </c>
      <c r="D115" s="955"/>
      <c r="E115" s="955"/>
      <c r="F115" s="955"/>
      <c r="G115" s="955"/>
      <c r="H115" s="955"/>
      <c r="I115" s="955"/>
      <c r="J115" s="955"/>
      <c r="K115" s="955"/>
      <c r="L115" s="955"/>
      <c r="M115" s="955"/>
      <c r="N115" s="955"/>
      <c r="O115" s="955"/>
      <c r="P115" s="955"/>
      <c r="Q115" s="955"/>
      <c r="R115" s="955"/>
      <c r="S115" s="955"/>
      <c r="T115" s="955"/>
      <c r="U115" s="955"/>
      <c r="V115" s="955"/>
      <c r="W115" s="955"/>
      <c r="X115" s="955"/>
      <c r="Y115" s="955"/>
      <c r="Z115" s="956"/>
      <c r="AA115" s="969">
        <v>1184</v>
      </c>
      <c r="AB115" s="970"/>
      <c r="AC115" s="970"/>
      <c r="AD115" s="970"/>
      <c r="AE115" s="971"/>
      <c r="AF115" s="972">
        <v>1371</v>
      </c>
      <c r="AG115" s="970"/>
      <c r="AH115" s="970"/>
      <c r="AI115" s="970"/>
      <c r="AJ115" s="971"/>
      <c r="AK115" s="972">
        <v>1285</v>
      </c>
      <c r="AL115" s="970"/>
      <c r="AM115" s="970"/>
      <c r="AN115" s="970"/>
      <c r="AO115" s="971"/>
      <c r="AP115" s="973">
        <v>0.1</v>
      </c>
      <c r="AQ115" s="974"/>
      <c r="AR115" s="974"/>
      <c r="AS115" s="974"/>
      <c r="AT115" s="975"/>
      <c r="AU115" s="940"/>
      <c r="AV115" s="941"/>
      <c r="AW115" s="941"/>
      <c r="AX115" s="941"/>
      <c r="AY115" s="941"/>
      <c r="AZ115" s="954" t="s">
        <v>452</v>
      </c>
      <c r="BA115" s="955"/>
      <c r="BB115" s="955"/>
      <c r="BC115" s="955"/>
      <c r="BD115" s="955"/>
      <c r="BE115" s="955"/>
      <c r="BF115" s="955"/>
      <c r="BG115" s="955"/>
      <c r="BH115" s="955"/>
      <c r="BI115" s="955"/>
      <c r="BJ115" s="955"/>
      <c r="BK115" s="955"/>
      <c r="BL115" s="955"/>
      <c r="BM115" s="955"/>
      <c r="BN115" s="955"/>
      <c r="BO115" s="955"/>
      <c r="BP115" s="956"/>
      <c r="BQ115" s="957" t="s">
        <v>404</v>
      </c>
      <c r="BR115" s="958"/>
      <c r="BS115" s="958"/>
      <c r="BT115" s="958"/>
      <c r="BU115" s="958"/>
      <c r="BV115" s="958" t="s">
        <v>127</v>
      </c>
      <c r="BW115" s="958"/>
      <c r="BX115" s="958"/>
      <c r="BY115" s="958"/>
      <c r="BZ115" s="958"/>
      <c r="CA115" s="958" t="s">
        <v>437</v>
      </c>
      <c r="CB115" s="958"/>
      <c r="CC115" s="958"/>
      <c r="CD115" s="958"/>
      <c r="CE115" s="958"/>
      <c r="CF115" s="952" t="s">
        <v>127</v>
      </c>
      <c r="CG115" s="953"/>
      <c r="CH115" s="953"/>
      <c r="CI115" s="953"/>
      <c r="CJ115" s="953"/>
      <c r="CK115" s="980"/>
      <c r="CL115" s="981"/>
      <c r="CM115" s="954" t="s">
        <v>453</v>
      </c>
      <c r="CN115" s="955"/>
      <c r="CO115" s="955"/>
      <c r="CP115" s="955"/>
      <c r="CQ115" s="955"/>
      <c r="CR115" s="955"/>
      <c r="CS115" s="955"/>
      <c r="CT115" s="955"/>
      <c r="CU115" s="955"/>
      <c r="CV115" s="955"/>
      <c r="CW115" s="955"/>
      <c r="CX115" s="955"/>
      <c r="CY115" s="955"/>
      <c r="CZ115" s="955"/>
      <c r="DA115" s="955"/>
      <c r="DB115" s="955"/>
      <c r="DC115" s="955"/>
      <c r="DD115" s="955"/>
      <c r="DE115" s="955"/>
      <c r="DF115" s="956"/>
      <c r="DG115" s="990" t="s">
        <v>127</v>
      </c>
      <c r="DH115" s="991"/>
      <c r="DI115" s="991"/>
      <c r="DJ115" s="991"/>
      <c r="DK115" s="992"/>
      <c r="DL115" s="993" t="s">
        <v>127</v>
      </c>
      <c r="DM115" s="991"/>
      <c r="DN115" s="991"/>
      <c r="DO115" s="991"/>
      <c r="DP115" s="992"/>
      <c r="DQ115" s="993" t="s">
        <v>127</v>
      </c>
      <c r="DR115" s="991"/>
      <c r="DS115" s="991"/>
      <c r="DT115" s="991"/>
      <c r="DU115" s="992"/>
      <c r="DV115" s="994" t="s">
        <v>127</v>
      </c>
      <c r="DW115" s="995"/>
      <c r="DX115" s="995"/>
      <c r="DY115" s="995"/>
      <c r="DZ115" s="996"/>
    </row>
    <row r="116" spans="1:130" s="221" customFormat="1" ht="26.25" customHeight="1" x14ac:dyDescent="0.2">
      <c r="A116" s="988"/>
      <c r="B116" s="989"/>
      <c r="C116" s="997" t="s">
        <v>454</v>
      </c>
      <c r="D116" s="997"/>
      <c r="E116" s="997"/>
      <c r="F116" s="997"/>
      <c r="G116" s="997"/>
      <c r="H116" s="997"/>
      <c r="I116" s="997"/>
      <c r="J116" s="997"/>
      <c r="K116" s="997"/>
      <c r="L116" s="997"/>
      <c r="M116" s="997"/>
      <c r="N116" s="997"/>
      <c r="O116" s="997"/>
      <c r="P116" s="997"/>
      <c r="Q116" s="997"/>
      <c r="R116" s="997"/>
      <c r="S116" s="997"/>
      <c r="T116" s="997"/>
      <c r="U116" s="997"/>
      <c r="V116" s="997"/>
      <c r="W116" s="997"/>
      <c r="X116" s="997"/>
      <c r="Y116" s="997"/>
      <c r="Z116" s="998"/>
      <c r="AA116" s="990">
        <v>35</v>
      </c>
      <c r="AB116" s="991"/>
      <c r="AC116" s="991"/>
      <c r="AD116" s="991"/>
      <c r="AE116" s="992"/>
      <c r="AF116" s="993">
        <v>26</v>
      </c>
      <c r="AG116" s="991"/>
      <c r="AH116" s="991"/>
      <c r="AI116" s="991"/>
      <c r="AJ116" s="992"/>
      <c r="AK116" s="993">
        <v>46</v>
      </c>
      <c r="AL116" s="991"/>
      <c r="AM116" s="991"/>
      <c r="AN116" s="991"/>
      <c r="AO116" s="992"/>
      <c r="AP116" s="994">
        <v>0</v>
      </c>
      <c r="AQ116" s="995"/>
      <c r="AR116" s="995"/>
      <c r="AS116" s="995"/>
      <c r="AT116" s="996"/>
      <c r="AU116" s="940"/>
      <c r="AV116" s="941"/>
      <c r="AW116" s="941"/>
      <c r="AX116" s="941"/>
      <c r="AY116" s="941"/>
      <c r="AZ116" s="999" t="s">
        <v>455</v>
      </c>
      <c r="BA116" s="1000"/>
      <c r="BB116" s="1000"/>
      <c r="BC116" s="1000"/>
      <c r="BD116" s="1000"/>
      <c r="BE116" s="1000"/>
      <c r="BF116" s="1000"/>
      <c r="BG116" s="1000"/>
      <c r="BH116" s="1000"/>
      <c r="BI116" s="1000"/>
      <c r="BJ116" s="1000"/>
      <c r="BK116" s="1000"/>
      <c r="BL116" s="1000"/>
      <c r="BM116" s="1000"/>
      <c r="BN116" s="1000"/>
      <c r="BO116" s="1000"/>
      <c r="BP116" s="1001"/>
      <c r="BQ116" s="957" t="s">
        <v>404</v>
      </c>
      <c r="BR116" s="958"/>
      <c r="BS116" s="958"/>
      <c r="BT116" s="958"/>
      <c r="BU116" s="958"/>
      <c r="BV116" s="958" t="s">
        <v>404</v>
      </c>
      <c r="BW116" s="958"/>
      <c r="BX116" s="958"/>
      <c r="BY116" s="958"/>
      <c r="BZ116" s="958"/>
      <c r="CA116" s="958" t="s">
        <v>127</v>
      </c>
      <c r="CB116" s="958"/>
      <c r="CC116" s="958"/>
      <c r="CD116" s="958"/>
      <c r="CE116" s="958"/>
      <c r="CF116" s="952" t="s">
        <v>127</v>
      </c>
      <c r="CG116" s="953"/>
      <c r="CH116" s="953"/>
      <c r="CI116" s="953"/>
      <c r="CJ116" s="953"/>
      <c r="CK116" s="980"/>
      <c r="CL116" s="981"/>
      <c r="CM116" s="954" t="s">
        <v>456</v>
      </c>
      <c r="CN116" s="955"/>
      <c r="CO116" s="955"/>
      <c r="CP116" s="955"/>
      <c r="CQ116" s="955"/>
      <c r="CR116" s="955"/>
      <c r="CS116" s="955"/>
      <c r="CT116" s="955"/>
      <c r="CU116" s="955"/>
      <c r="CV116" s="955"/>
      <c r="CW116" s="955"/>
      <c r="CX116" s="955"/>
      <c r="CY116" s="955"/>
      <c r="CZ116" s="955"/>
      <c r="DA116" s="955"/>
      <c r="DB116" s="955"/>
      <c r="DC116" s="955"/>
      <c r="DD116" s="955"/>
      <c r="DE116" s="955"/>
      <c r="DF116" s="956"/>
      <c r="DG116" s="990" t="s">
        <v>127</v>
      </c>
      <c r="DH116" s="991"/>
      <c r="DI116" s="991"/>
      <c r="DJ116" s="991"/>
      <c r="DK116" s="992"/>
      <c r="DL116" s="993" t="s">
        <v>127</v>
      </c>
      <c r="DM116" s="991"/>
      <c r="DN116" s="991"/>
      <c r="DO116" s="991"/>
      <c r="DP116" s="992"/>
      <c r="DQ116" s="993" t="s">
        <v>127</v>
      </c>
      <c r="DR116" s="991"/>
      <c r="DS116" s="991"/>
      <c r="DT116" s="991"/>
      <c r="DU116" s="992"/>
      <c r="DV116" s="994" t="s">
        <v>127</v>
      </c>
      <c r="DW116" s="995"/>
      <c r="DX116" s="995"/>
      <c r="DY116" s="995"/>
      <c r="DZ116" s="996"/>
    </row>
    <row r="117" spans="1:130" s="221" customFormat="1" ht="26.25" customHeight="1" x14ac:dyDescent="0.2">
      <c r="A117" s="944" t="s">
        <v>185</v>
      </c>
      <c r="B117" s="925"/>
      <c r="C117" s="925"/>
      <c r="D117" s="925"/>
      <c r="E117" s="925"/>
      <c r="F117" s="925"/>
      <c r="G117" s="925"/>
      <c r="H117" s="925"/>
      <c r="I117" s="925"/>
      <c r="J117" s="925"/>
      <c r="K117" s="925"/>
      <c r="L117" s="925"/>
      <c r="M117" s="925"/>
      <c r="N117" s="925"/>
      <c r="O117" s="925"/>
      <c r="P117" s="925"/>
      <c r="Q117" s="925"/>
      <c r="R117" s="925"/>
      <c r="S117" s="925"/>
      <c r="T117" s="925"/>
      <c r="U117" s="925"/>
      <c r="V117" s="925"/>
      <c r="W117" s="925"/>
      <c r="X117" s="925"/>
      <c r="Y117" s="1009" t="s">
        <v>457</v>
      </c>
      <c r="Z117" s="926"/>
      <c r="AA117" s="1010">
        <v>820182</v>
      </c>
      <c r="AB117" s="1011"/>
      <c r="AC117" s="1011"/>
      <c r="AD117" s="1011"/>
      <c r="AE117" s="1012"/>
      <c r="AF117" s="1013">
        <v>869187</v>
      </c>
      <c r="AG117" s="1011"/>
      <c r="AH117" s="1011"/>
      <c r="AI117" s="1011"/>
      <c r="AJ117" s="1012"/>
      <c r="AK117" s="1013">
        <v>869202</v>
      </c>
      <c r="AL117" s="1011"/>
      <c r="AM117" s="1011"/>
      <c r="AN117" s="1011"/>
      <c r="AO117" s="1012"/>
      <c r="AP117" s="1014"/>
      <c r="AQ117" s="1015"/>
      <c r="AR117" s="1015"/>
      <c r="AS117" s="1015"/>
      <c r="AT117" s="1016"/>
      <c r="AU117" s="940"/>
      <c r="AV117" s="941"/>
      <c r="AW117" s="941"/>
      <c r="AX117" s="941"/>
      <c r="AY117" s="941"/>
      <c r="AZ117" s="1006" t="s">
        <v>458</v>
      </c>
      <c r="BA117" s="1007"/>
      <c r="BB117" s="1007"/>
      <c r="BC117" s="1007"/>
      <c r="BD117" s="1007"/>
      <c r="BE117" s="1007"/>
      <c r="BF117" s="1007"/>
      <c r="BG117" s="1007"/>
      <c r="BH117" s="1007"/>
      <c r="BI117" s="1007"/>
      <c r="BJ117" s="1007"/>
      <c r="BK117" s="1007"/>
      <c r="BL117" s="1007"/>
      <c r="BM117" s="1007"/>
      <c r="BN117" s="1007"/>
      <c r="BO117" s="1007"/>
      <c r="BP117" s="1008"/>
      <c r="BQ117" s="957" t="s">
        <v>127</v>
      </c>
      <c r="BR117" s="958"/>
      <c r="BS117" s="958"/>
      <c r="BT117" s="958"/>
      <c r="BU117" s="958"/>
      <c r="BV117" s="958" t="s">
        <v>127</v>
      </c>
      <c r="BW117" s="958"/>
      <c r="BX117" s="958"/>
      <c r="BY117" s="958"/>
      <c r="BZ117" s="958"/>
      <c r="CA117" s="958" t="s">
        <v>127</v>
      </c>
      <c r="CB117" s="958"/>
      <c r="CC117" s="958"/>
      <c r="CD117" s="958"/>
      <c r="CE117" s="958"/>
      <c r="CF117" s="952" t="s">
        <v>127</v>
      </c>
      <c r="CG117" s="953"/>
      <c r="CH117" s="953"/>
      <c r="CI117" s="953"/>
      <c r="CJ117" s="953"/>
      <c r="CK117" s="980"/>
      <c r="CL117" s="981"/>
      <c r="CM117" s="954" t="s">
        <v>459</v>
      </c>
      <c r="CN117" s="955"/>
      <c r="CO117" s="955"/>
      <c r="CP117" s="955"/>
      <c r="CQ117" s="955"/>
      <c r="CR117" s="955"/>
      <c r="CS117" s="955"/>
      <c r="CT117" s="955"/>
      <c r="CU117" s="955"/>
      <c r="CV117" s="955"/>
      <c r="CW117" s="955"/>
      <c r="CX117" s="955"/>
      <c r="CY117" s="955"/>
      <c r="CZ117" s="955"/>
      <c r="DA117" s="955"/>
      <c r="DB117" s="955"/>
      <c r="DC117" s="955"/>
      <c r="DD117" s="955"/>
      <c r="DE117" s="955"/>
      <c r="DF117" s="956"/>
      <c r="DG117" s="990" t="s">
        <v>127</v>
      </c>
      <c r="DH117" s="991"/>
      <c r="DI117" s="991"/>
      <c r="DJ117" s="991"/>
      <c r="DK117" s="992"/>
      <c r="DL117" s="993" t="s">
        <v>127</v>
      </c>
      <c r="DM117" s="991"/>
      <c r="DN117" s="991"/>
      <c r="DO117" s="991"/>
      <c r="DP117" s="992"/>
      <c r="DQ117" s="993" t="s">
        <v>127</v>
      </c>
      <c r="DR117" s="991"/>
      <c r="DS117" s="991"/>
      <c r="DT117" s="991"/>
      <c r="DU117" s="992"/>
      <c r="DV117" s="994" t="s">
        <v>127</v>
      </c>
      <c r="DW117" s="995"/>
      <c r="DX117" s="995"/>
      <c r="DY117" s="995"/>
      <c r="DZ117" s="996"/>
    </row>
    <row r="118" spans="1:130" s="221" customFormat="1" ht="26.25" customHeight="1" x14ac:dyDescent="0.2">
      <c r="A118" s="944" t="s">
        <v>432</v>
      </c>
      <c r="B118" s="925"/>
      <c r="C118" s="925"/>
      <c r="D118" s="925"/>
      <c r="E118" s="925"/>
      <c r="F118" s="925"/>
      <c r="G118" s="925"/>
      <c r="H118" s="925"/>
      <c r="I118" s="925"/>
      <c r="J118" s="925"/>
      <c r="K118" s="925"/>
      <c r="L118" s="925"/>
      <c r="M118" s="925"/>
      <c r="N118" s="925"/>
      <c r="O118" s="925"/>
      <c r="P118" s="925"/>
      <c r="Q118" s="925"/>
      <c r="R118" s="925"/>
      <c r="S118" s="925"/>
      <c r="T118" s="925"/>
      <c r="U118" s="925"/>
      <c r="V118" s="925"/>
      <c r="W118" s="925"/>
      <c r="X118" s="925"/>
      <c r="Y118" s="925"/>
      <c r="Z118" s="926"/>
      <c r="AA118" s="924" t="s">
        <v>429</v>
      </c>
      <c r="AB118" s="925"/>
      <c r="AC118" s="925"/>
      <c r="AD118" s="925"/>
      <c r="AE118" s="926"/>
      <c r="AF118" s="924" t="s">
        <v>430</v>
      </c>
      <c r="AG118" s="925"/>
      <c r="AH118" s="925"/>
      <c r="AI118" s="925"/>
      <c r="AJ118" s="926"/>
      <c r="AK118" s="924" t="s">
        <v>302</v>
      </c>
      <c r="AL118" s="925"/>
      <c r="AM118" s="925"/>
      <c r="AN118" s="925"/>
      <c r="AO118" s="926"/>
      <c r="AP118" s="1002" t="s">
        <v>431</v>
      </c>
      <c r="AQ118" s="1003"/>
      <c r="AR118" s="1003"/>
      <c r="AS118" s="1003"/>
      <c r="AT118" s="1004"/>
      <c r="AU118" s="940"/>
      <c r="AV118" s="941"/>
      <c r="AW118" s="941"/>
      <c r="AX118" s="941"/>
      <c r="AY118" s="941"/>
      <c r="AZ118" s="1005" t="s">
        <v>460</v>
      </c>
      <c r="BA118" s="997"/>
      <c r="BB118" s="997"/>
      <c r="BC118" s="997"/>
      <c r="BD118" s="997"/>
      <c r="BE118" s="997"/>
      <c r="BF118" s="997"/>
      <c r="BG118" s="997"/>
      <c r="BH118" s="997"/>
      <c r="BI118" s="997"/>
      <c r="BJ118" s="997"/>
      <c r="BK118" s="997"/>
      <c r="BL118" s="997"/>
      <c r="BM118" s="997"/>
      <c r="BN118" s="997"/>
      <c r="BO118" s="997"/>
      <c r="BP118" s="998"/>
      <c r="BQ118" s="1031" t="s">
        <v>127</v>
      </c>
      <c r="BR118" s="1032"/>
      <c r="BS118" s="1032"/>
      <c r="BT118" s="1032"/>
      <c r="BU118" s="1032"/>
      <c r="BV118" s="1032" t="s">
        <v>127</v>
      </c>
      <c r="BW118" s="1032"/>
      <c r="BX118" s="1032"/>
      <c r="BY118" s="1032"/>
      <c r="BZ118" s="1032"/>
      <c r="CA118" s="1032" t="s">
        <v>127</v>
      </c>
      <c r="CB118" s="1032"/>
      <c r="CC118" s="1032"/>
      <c r="CD118" s="1032"/>
      <c r="CE118" s="1032"/>
      <c r="CF118" s="952" t="s">
        <v>127</v>
      </c>
      <c r="CG118" s="953"/>
      <c r="CH118" s="953"/>
      <c r="CI118" s="953"/>
      <c r="CJ118" s="953"/>
      <c r="CK118" s="980"/>
      <c r="CL118" s="981"/>
      <c r="CM118" s="954" t="s">
        <v>461</v>
      </c>
      <c r="CN118" s="955"/>
      <c r="CO118" s="955"/>
      <c r="CP118" s="955"/>
      <c r="CQ118" s="955"/>
      <c r="CR118" s="955"/>
      <c r="CS118" s="955"/>
      <c r="CT118" s="955"/>
      <c r="CU118" s="955"/>
      <c r="CV118" s="955"/>
      <c r="CW118" s="955"/>
      <c r="CX118" s="955"/>
      <c r="CY118" s="955"/>
      <c r="CZ118" s="955"/>
      <c r="DA118" s="955"/>
      <c r="DB118" s="955"/>
      <c r="DC118" s="955"/>
      <c r="DD118" s="955"/>
      <c r="DE118" s="955"/>
      <c r="DF118" s="956"/>
      <c r="DG118" s="990" t="s">
        <v>127</v>
      </c>
      <c r="DH118" s="991"/>
      <c r="DI118" s="991"/>
      <c r="DJ118" s="991"/>
      <c r="DK118" s="992"/>
      <c r="DL118" s="993" t="s">
        <v>127</v>
      </c>
      <c r="DM118" s="991"/>
      <c r="DN118" s="991"/>
      <c r="DO118" s="991"/>
      <c r="DP118" s="992"/>
      <c r="DQ118" s="993" t="s">
        <v>127</v>
      </c>
      <c r="DR118" s="991"/>
      <c r="DS118" s="991"/>
      <c r="DT118" s="991"/>
      <c r="DU118" s="992"/>
      <c r="DV118" s="994" t="s">
        <v>127</v>
      </c>
      <c r="DW118" s="995"/>
      <c r="DX118" s="995"/>
      <c r="DY118" s="995"/>
      <c r="DZ118" s="996"/>
    </row>
    <row r="119" spans="1:130" s="221" customFormat="1" ht="26.25" customHeight="1" x14ac:dyDescent="0.2">
      <c r="A119" s="1088" t="s">
        <v>435</v>
      </c>
      <c r="B119" s="979"/>
      <c r="C119" s="961" t="s">
        <v>436</v>
      </c>
      <c r="D119" s="929"/>
      <c r="E119" s="929"/>
      <c r="F119" s="929"/>
      <c r="G119" s="929"/>
      <c r="H119" s="929"/>
      <c r="I119" s="929"/>
      <c r="J119" s="929"/>
      <c r="K119" s="929"/>
      <c r="L119" s="929"/>
      <c r="M119" s="929"/>
      <c r="N119" s="929"/>
      <c r="O119" s="929"/>
      <c r="P119" s="929"/>
      <c r="Q119" s="929"/>
      <c r="R119" s="929"/>
      <c r="S119" s="929"/>
      <c r="T119" s="929"/>
      <c r="U119" s="929"/>
      <c r="V119" s="929"/>
      <c r="W119" s="929"/>
      <c r="X119" s="929"/>
      <c r="Y119" s="929"/>
      <c r="Z119" s="930"/>
      <c r="AA119" s="931" t="s">
        <v>404</v>
      </c>
      <c r="AB119" s="932"/>
      <c r="AC119" s="932"/>
      <c r="AD119" s="932"/>
      <c r="AE119" s="933"/>
      <c r="AF119" s="934" t="s">
        <v>127</v>
      </c>
      <c r="AG119" s="932"/>
      <c r="AH119" s="932"/>
      <c r="AI119" s="932"/>
      <c r="AJ119" s="933"/>
      <c r="AK119" s="934" t="s">
        <v>127</v>
      </c>
      <c r="AL119" s="932"/>
      <c r="AM119" s="932"/>
      <c r="AN119" s="932"/>
      <c r="AO119" s="933"/>
      <c r="AP119" s="935" t="s">
        <v>127</v>
      </c>
      <c r="AQ119" s="936"/>
      <c r="AR119" s="936"/>
      <c r="AS119" s="936"/>
      <c r="AT119" s="937"/>
      <c r="AU119" s="942"/>
      <c r="AV119" s="943"/>
      <c r="AW119" s="943"/>
      <c r="AX119" s="943"/>
      <c r="AY119" s="943"/>
      <c r="AZ119" s="242" t="s">
        <v>185</v>
      </c>
      <c r="BA119" s="242"/>
      <c r="BB119" s="242"/>
      <c r="BC119" s="242"/>
      <c r="BD119" s="242"/>
      <c r="BE119" s="242"/>
      <c r="BF119" s="242"/>
      <c r="BG119" s="242"/>
      <c r="BH119" s="242"/>
      <c r="BI119" s="242"/>
      <c r="BJ119" s="242"/>
      <c r="BK119" s="242"/>
      <c r="BL119" s="242"/>
      <c r="BM119" s="242"/>
      <c r="BN119" s="242"/>
      <c r="BO119" s="1009" t="s">
        <v>462</v>
      </c>
      <c r="BP119" s="1037"/>
      <c r="BQ119" s="1031">
        <v>7778656</v>
      </c>
      <c r="BR119" s="1032"/>
      <c r="BS119" s="1032"/>
      <c r="BT119" s="1032"/>
      <c r="BU119" s="1032"/>
      <c r="BV119" s="1032">
        <v>7266974</v>
      </c>
      <c r="BW119" s="1032"/>
      <c r="BX119" s="1032"/>
      <c r="BY119" s="1032"/>
      <c r="BZ119" s="1032"/>
      <c r="CA119" s="1032">
        <v>9037330</v>
      </c>
      <c r="CB119" s="1032"/>
      <c r="CC119" s="1032"/>
      <c r="CD119" s="1032"/>
      <c r="CE119" s="1032"/>
      <c r="CF119" s="1033"/>
      <c r="CG119" s="1034"/>
      <c r="CH119" s="1034"/>
      <c r="CI119" s="1034"/>
      <c r="CJ119" s="1035"/>
      <c r="CK119" s="982"/>
      <c r="CL119" s="983"/>
      <c r="CM119" s="1005" t="s">
        <v>463</v>
      </c>
      <c r="CN119" s="997"/>
      <c r="CO119" s="997"/>
      <c r="CP119" s="997"/>
      <c r="CQ119" s="997"/>
      <c r="CR119" s="997"/>
      <c r="CS119" s="997"/>
      <c r="CT119" s="997"/>
      <c r="CU119" s="997"/>
      <c r="CV119" s="997"/>
      <c r="CW119" s="997"/>
      <c r="CX119" s="997"/>
      <c r="CY119" s="997"/>
      <c r="CZ119" s="997"/>
      <c r="DA119" s="997"/>
      <c r="DB119" s="997"/>
      <c r="DC119" s="997"/>
      <c r="DD119" s="997"/>
      <c r="DE119" s="997"/>
      <c r="DF119" s="998"/>
      <c r="DG119" s="1036" t="s">
        <v>127</v>
      </c>
      <c r="DH119" s="1018"/>
      <c r="DI119" s="1018"/>
      <c r="DJ119" s="1018"/>
      <c r="DK119" s="1019"/>
      <c r="DL119" s="1017" t="s">
        <v>127</v>
      </c>
      <c r="DM119" s="1018"/>
      <c r="DN119" s="1018"/>
      <c r="DO119" s="1018"/>
      <c r="DP119" s="1019"/>
      <c r="DQ119" s="1017" t="s">
        <v>127</v>
      </c>
      <c r="DR119" s="1018"/>
      <c r="DS119" s="1018"/>
      <c r="DT119" s="1018"/>
      <c r="DU119" s="1019"/>
      <c r="DV119" s="1020" t="s">
        <v>437</v>
      </c>
      <c r="DW119" s="1021"/>
      <c r="DX119" s="1021"/>
      <c r="DY119" s="1021"/>
      <c r="DZ119" s="1022"/>
    </row>
    <row r="120" spans="1:130" s="221" customFormat="1" ht="26.25" customHeight="1" x14ac:dyDescent="0.2">
      <c r="A120" s="1089"/>
      <c r="B120" s="981"/>
      <c r="C120" s="954" t="s">
        <v>440</v>
      </c>
      <c r="D120" s="955"/>
      <c r="E120" s="955"/>
      <c r="F120" s="955"/>
      <c r="G120" s="955"/>
      <c r="H120" s="955"/>
      <c r="I120" s="955"/>
      <c r="J120" s="955"/>
      <c r="K120" s="955"/>
      <c r="L120" s="955"/>
      <c r="M120" s="955"/>
      <c r="N120" s="955"/>
      <c r="O120" s="955"/>
      <c r="P120" s="955"/>
      <c r="Q120" s="955"/>
      <c r="R120" s="955"/>
      <c r="S120" s="955"/>
      <c r="T120" s="955"/>
      <c r="U120" s="955"/>
      <c r="V120" s="955"/>
      <c r="W120" s="955"/>
      <c r="X120" s="955"/>
      <c r="Y120" s="955"/>
      <c r="Z120" s="956"/>
      <c r="AA120" s="990" t="s">
        <v>127</v>
      </c>
      <c r="AB120" s="991"/>
      <c r="AC120" s="991"/>
      <c r="AD120" s="991"/>
      <c r="AE120" s="992"/>
      <c r="AF120" s="993" t="s">
        <v>127</v>
      </c>
      <c r="AG120" s="991"/>
      <c r="AH120" s="991"/>
      <c r="AI120" s="991"/>
      <c r="AJ120" s="992"/>
      <c r="AK120" s="993" t="s">
        <v>127</v>
      </c>
      <c r="AL120" s="991"/>
      <c r="AM120" s="991"/>
      <c r="AN120" s="991"/>
      <c r="AO120" s="992"/>
      <c r="AP120" s="994" t="s">
        <v>127</v>
      </c>
      <c r="AQ120" s="995"/>
      <c r="AR120" s="995"/>
      <c r="AS120" s="995"/>
      <c r="AT120" s="996"/>
      <c r="AU120" s="1023" t="s">
        <v>464</v>
      </c>
      <c r="AV120" s="1024"/>
      <c r="AW120" s="1024"/>
      <c r="AX120" s="1024"/>
      <c r="AY120" s="1025"/>
      <c r="AZ120" s="961" t="s">
        <v>465</v>
      </c>
      <c r="BA120" s="929"/>
      <c r="BB120" s="929"/>
      <c r="BC120" s="929"/>
      <c r="BD120" s="929"/>
      <c r="BE120" s="929"/>
      <c r="BF120" s="929"/>
      <c r="BG120" s="929"/>
      <c r="BH120" s="929"/>
      <c r="BI120" s="929"/>
      <c r="BJ120" s="929"/>
      <c r="BK120" s="929"/>
      <c r="BL120" s="929"/>
      <c r="BM120" s="929"/>
      <c r="BN120" s="929"/>
      <c r="BO120" s="929"/>
      <c r="BP120" s="930"/>
      <c r="BQ120" s="962">
        <v>1238734</v>
      </c>
      <c r="BR120" s="963"/>
      <c r="BS120" s="963"/>
      <c r="BT120" s="963"/>
      <c r="BU120" s="963"/>
      <c r="BV120" s="963">
        <v>1331924</v>
      </c>
      <c r="BW120" s="963"/>
      <c r="BX120" s="963"/>
      <c r="BY120" s="963"/>
      <c r="BZ120" s="963"/>
      <c r="CA120" s="963">
        <v>1690491</v>
      </c>
      <c r="CB120" s="963"/>
      <c r="CC120" s="963"/>
      <c r="CD120" s="963"/>
      <c r="CE120" s="963"/>
      <c r="CF120" s="976">
        <v>84.7</v>
      </c>
      <c r="CG120" s="977"/>
      <c r="CH120" s="977"/>
      <c r="CI120" s="977"/>
      <c r="CJ120" s="977"/>
      <c r="CK120" s="1038" t="s">
        <v>466</v>
      </c>
      <c r="CL120" s="1039"/>
      <c r="CM120" s="1039"/>
      <c r="CN120" s="1039"/>
      <c r="CO120" s="1040"/>
      <c r="CP120" s="1046" t="s">
        <v>467</v>
      </c>
      <c r="CQ120" s="1047"/>
      <c r="CR120" s="1047"/>
      <c r="CS120" s="1047"/>
      <c r="CT120" s="1047"/>
      <c r="CU120" s="1047"/>
      <c r="CV120" s="1047"/>
      <c r="CW120" s="1047"/>
      <c r="CX120" s="1047"/>
      <c r="CY120" s="1047"/>
      <c r="CZ120" s="1047"/>
      <c r="DA120" s="1047"/>
      <c r="DB120" s="1047"/>
      <c r="DC120" s="1047"/>
      <c r="DD120" s="1047"/>
      <c r="DE120" s="1047"/>
      <c r="DF120" s="1048"/>
      <c r="DG120" s="962">
        <v>739663</v>
      </c>
      <c r="DH120" s="963"/>
      <c r="DI120" s="963"/>
      <c r="DJ120" s="963"/>
      <c r="DK120" s="963"/>
      <c r="DL120" s="963">
        <v>689171</v>
      </c>
      <c r="DM120" s="963"/>
      <c r="DN120" s="963"/>
      <c r="DO120" s="963"/>
      <c r="DP120" s="963"/>
      <c r="DQ120" s="963">
        <v>636283</v>
      </c>
      <c r="DR120" s="963"/>
      <c r="DS120" s="963"/>
      <c r="DT120" s="963"/>
      <c r="DU120" s="963"/>
      <c r="DV120" s="964">
        <v>31.9</v>
      </c>
      <c r="DW120" s="964"/>
      <c r="DX120" s="964"/>
      <c r="DY120" s="964"/>
      <c r="DZ120" s="965"/>
    </row>
    <row r="121" spans="1:130" s="221" customFormat="1" ht="26.25" customHeight="1" x14ac:dyDescent="0.2">
      <c r="A121" s="1089"/>
      <c r="B121" s="981"/>
      <c r="C121" s="1006" t="s">
        <v>468</v>
      </c>
      <c r="D121" s="1007"/>
      <c r="E121" s="1007"/>
      <c r="F121" s="1007"/>
      <c r="G121" s="1007"/>
      <c r="H121" s="1007"/>
      <c r="I121" s="1007"/>
      <c r="J121" s="1007"/>
      <c r="K121" s="1007"/>
      <c r="L121" s="1007"/>
      <c r="M121" s="1007"/>
      <c r="N121" s="1007"/>
      <c r="O121" s="1007"/>
      <c r="P121" s="1007"/>
      <c r="Q121" s="1007"/>
      <c r="R121" s="1007"/>
      <c r="S121" s="1007"/>
      <c r="T121" s="1007"/>
      <c r="U121" s="1007"/>
      <c r="V121" s="1007"/>
      <c r="W121" s="1007"/>
      <c r="X121" s="1007"/>
      <c r="Y121" s="1007"/>
      <c r="Z121" s="1008"/>
      <c r="AA121" s="990" t="s">
        <v>437</v>
      </c>
      <c r="AB121" s="991"/>
      <c r="AC121" s="991"/>
      <c r="AD121" s="991"/>
      <c r="AE121" s="992"/>
      <c r="AF121" s="993" t="s">
        <v>127</v>
      </c>
      <c r="AG121" s="991"/>
      <c r="AH121" s="991"/>
      <c r="AI121" s="991"/>
      <c r="AJ121" s="992"/>
      <c r="AK121" s="993" t="s">
        <v>127</v>
      </c>
      <c r="AL121" s="991"/>
      <c r="AM121" s="991"/>
      <c r="AN121" s="991"/>
      <c r="AO121" s="992"/>
      <c r="AP121" s="994" t="s">
        <v>127</v>
      </c>
      <c r="AQ121" s="995"/>
      <c r="AR121" s="995"/>
      <c r="AS121" s="995"/>
      <c r="AT121" s="996"/>
      <c r="AU121" s="1026"/>
      <c r="AV121" s="1027"/>
      <c r="AW121" s="1027"/>
      <c r="AX121" s="1027"/>
      <c r="AY121" s="1028"/>
      <c r="AZ121" s="954" t="s">
        <v>469</v>
      </c>
      <c r="BA121" s="955"/>
      <c r="BB121" s="955"/>
      <c r="BC121" s="955"/>
      <c r="BD121" s="955"/>
      <c r="BE121" s="955"/>
      <c r="BF121" s="955"/>
      <c r="BG121" s="955"/>
      <c r="BH121" s="955"/>
      <c r="BI121" s="955"/>
      <c r="BJ121" s="955"/>
      <c r="BK121" s="955"/>
      <c r="BL121" s="955"/>
      <c r="BM121" s="955"/>
      <c r="BN121" s="955"/>
      <c r="BO121" s="955"/>
      <c r="BP121" s="956"/>
      <c r="BQ121" s="957">
        <v>14316</v>
      </c>
      <c r="BR121" s="958"/>
      <c r="BS121" s="958"/>
      <c r="BT121" s="958"/>
      <c r="BU121" s="958"/>
      <c r="BV121" s="958">
        <v>8747</v>
      </c>
      <c r="BW121" s="958"/>
      <c r="BX121" s="958"/>
      <c r="BY121" s="958"/>
      <c r="BZ121" s="958"/>
      <c r="CA121" s="958">
        <v>6309</v>
      </c>
      <c r="CB121" s="958"/>
      <c r="CC121" s="958"/>
      <c r="CD121" s="958"/>
      <c r="CE121" s="958"/>
      <c r="CF121" s="952">
        <v>0.3</v>
      </c>
      <c r="CG121" s="953"/>
      <c r="CH121" s="953"/>
      <c r="CI121" s="953"/>
      <c r="CJ121" s="953"/>
      <c r="CK121" s="1041"/>
      <c r="CL121" s="1042"/>
      <c r="CM121" s="1042"/>
      <c r="CN121" s="1042"/>
      <c r="CO121" s="1043"/>
      <c r="CP121" s="1051" t="s">
        <v>470</v>
      </c>
      <c r="CQ121" s="1052"/>
      <c r="CR121" s="1052"/>
      <c r="CS121" s="1052"/>
      <c r="CT121" s="1052"/>
      <c r="CU121" s="1052"/>
      <c r="CV121" s="1052"/>
      <c r="CW121" s="1052"/>
      <c r="CX121" s="1052"/>
      <c r="CY121" s="1052"/>
      <c r="CZ121" s="1052"/>
      <c r="DA121" s="1052"/>
      <c r="DB121" s="1052"/>
      <c r="DC121" s="1052"/>
      <c r="DD121" s="1052"/>
      <c r="DE121" s="1052"/>
      <c r="DF121" s="1053"/>
      <c r="DG121" s="957">
        <v>304680</v>
      </c>
      <c r="DH121" s="958"/>
      <c r="DI121" s="958"/>
      <c r="DJ121" s="958"/>
      <c r="DK121" s="958"/>
      <c r="DL121" s="958">
        <v>288570</v>
      </c>
      <c r="DM121" s="958"/>
      <c r="DN121" s="958"/>
      <c r="DO121" s="958"/>
      <c r="DP121" s="958"/>
      <c r="DQ121" s="958">
        <v>272527</v>
      </c>
      <c r="DR121" s="958"/>
      <c r="DS121" s="958"/>
      <c r="DT121" s="958"/>
      <c r="DU121" s="958"/>
      <c r="DV121" s="959">
        <v>13.6</v>
      </c>
      <c r="DW121" s="959"/>
      <c r="DX121" s="959"/>
      <c r="DY121" s="959"/>
      <c r="DZ121" s="960"/>
    </row>
    <row r="122" spans="1:130" s="221" customFormat="1" ht="26.25" customHeight="1" x14ac:dyDescent="0.2">
      <c r="A122" s="1089"/>
      <c r="B122" s="981"/>
      <c r="C122" s="954" t="s">
        <v>450</v>
      </c>
      <c r="D122" s="955"/>
      <c r="E122" s="955"/>
      <c r="F122" s="955"/>
      <c r="G122" s="955"/>
      <c r="H122" s="955"/>
      <c r="I122" s="955"/>
      <c r="J122" s="955"/>
      <c r="K122" s="955"/>
      <c r="L122" s="955"/>
      <c r="M122" s="955"/>
      <c r="N122" s="955"/>
      <c r="O122" s="955"/>
      <c r="P122" s="955"/>
      <c r="Q122" s="955"/>
      <c r="R122" s="955"/>
      <c r="S122" s="955"/>
      <c r="T122" s="955"/>
      <c r="U122" s="955"/>
      <c r="V122" s="955"/>
      <c r="W122" s="955"/>
      <c r="X122" s="955"/>
      <c r="Y122" s="955"/>
      <c r="Z122" s="956"/>
      <c r="AA122" s="990" t="s">
        <v>127</v>
      </c>
      <c r="AB122" s="991"/>
      <c r="AC122" s="991"/>
      <c r="AD122" s="991"/>
      <c r="AE122" s="992"/>
      <c r="AF122" s="993" t="s">
        <v>437</v>
      </c>
      <c r="AG122" s="991"/>
      <c r="AH122" s="991"/>
      <c r="AI122" s="991"/>
      <c r="AJ122" s="992"/>
      <c r="AK122" s="993" t="s">
        <v>127</v>
      </c>
      <c r="AL122" s="991"/>
      <c r="AM122" s="991"/>
      <c r="AN122" s="991"/>
      <c r="AO122" s="992"/>
      <c r="AP122" s="994" t="s">
        <v>127</v>
      </c>
      <c r="AQ122" s="995"/>
      <c r="AR122" s="995"/>
      <c r="AS122" s="995"/>
      <c r="AT122" s="996"/>
      <c r="AU122" s="1026"/>
      <c r="AV122" s="1027"/>
      <c r="AW122" s="1027"/>
      <c r="AX122" s="1027"/>
      <c r="AY122" s="1028"/>
      <c r="AZ122" s="1005" t="s">
        <v>471</v>
      </c>
      <c r="BA122" s="997"/>
      <c r="BB122" s="997"/>
      <c r="BC122" s="997"/>
      <c r="BD122" s="997"/>
      <c r="BE122" s="997"/>
      <c r="BF122" s="997"/>
      <c r="BG122" s="997"/>
      <c r="BH122" s="997"/>
      <c r="BI122" s="997"/>
      <c r="BJ122" s="997"/>
      <c r="BK122" s="997"/>
      <c r="BL122" s="997"/>
      <c r="BM122" s="997"/>
      <c r="BN122" s="997"/>
      <c r="BO122" s="997"/>
      <c r="BP122" s="998"/>
      <c r="BQ122" s="1031">
        <v>5448995</v>
      </c>
      <c r="BR122" s="1032"/>
      <c r="BS122" s="1032"/>
      <c r="BT122" s="1032"/>
      <c r="BU122" s="1032"/>
      <c r="BV122" s="1032">
        <v>5962519</v>
      </c>
      <c r="BW122" s="1032"/>
      <c r="BX122" s="1032"/>
      <c r="BY122" s="1032"/>
      <c r="BZ122" s="1032"/>
      <c r="CA122" s="1032">
        <v>5716328</v>
      </c>
      <c r="CB122" s="1032"/>
      <c r="CC122" s="1032"/>
      <c r="CD122" s="1032"/>
      <c r="CE122" s="1032"/>
      <c r="CF122" s="1049">
        <v>286.2</v>
      </c>
      <c r="CG122" s="1050"/>
      <c r="CH122" s="1050"/>
      <c r="CI122" s="1050"/>
      <c r="CJ122" s="1050"/>
      <c r="CK122" s="1041"/>
      <c r="CL122" s="1042"/>
      <c r="CM122" s="1042"/>
      <c r="CN122" s="1042"/>
      <c r="CO122" s="1043"/>
      <c r="CP122" s="1051" t="s">
        <v>402</v>
      </c>
      <c r="CQ122" s="1052"/>
      <c r="CR122" s="1052"/>
      <c r="CS122" s="1052"/>
      <c r="CT122" s="1052"/>
      <c r="CU122" s="1052"/>
      <c r="CV122" s="1052"/>
      <c r="CW122" s="1052"/>
      <c r="CX122" s="1052"/>
      <c r="CY122" s="1052"/>
      <c r="CZ122" s="1052"/>
      <c r="DA122" s="1052"/>
      <c r="DB122" s="1052"/>
      <c r="DC122" s="1052"/>
      <c r="DD122" s="1052"/>
      <c r="DE122" s="1052"/>
      <c r="DF122" s="1053"/>
      <c r="DG122" s="957" t="s">
        <v>127</v>
      </c>
      <c r="DH122" s="958"/>
      <c r="DI122" s="958"/>
      <c r="DJ122" s="958"/>
      <c r="DK122" s="958"/>
      <c r="DL122" s="958">
        <v>74732</v>
      </c>
      <c r="DM122" s="958"/>
      <c r="DN122" s="958"/>
      <c r="DO122" s="958"/>
      <c r="DP122" s="958"/>
      <c r="DQ122" s="958">
        <v>68192</v>
      </c>
      <c r="DR122" s="958"/>
      <c r="DS122" s="958"/>
      <c r="DT122" s="958"/>
      <c r="DU122" s="958"/>
      <c r="DV122" s="959">
        <v>3.4</v>
      </c>
      <c r="DW122" s="959"/>
      <c r="DX122" s="959"/>
      <c r="DY122" s="959"/>
      <c r="DZ122" s="960"/>
    </row>
    <row r="123" spans="1:130" s="221" customFormat="1" ht="26.25" customHeight="1" x14ac:dyDescent="0.2">
      <c r="A123" s="1089"/>
      <c r="B123" s="981"/>
      <c r="C123" s="954" t="s">
        <v>456</v>
      </c>
      <c r="D123" s="955"/>
      <c r="E123" s="955"/>
      <c r="F123" s="955"/>
      <c r="G123" s="955"/>
      <c r="H123" s="955"/>
      <c r="I123" s="955"/>
      <c r="J123" s="955"/>
      <c r="K123" s="955"/>
      <c r="L123" s="955"/>
      <c r="M123" s="955"/>
      <c r="N123" s="955"/>
      <c r="O123" s="955"/>
      <c r="P123" s="955"/>
      <c r="Q123" s="955"/>
      <c r="R123" s="955"/>
      <c r="S123" s="955"/>
      <c r="T123" s="955"/>
      <c r="U123" s="955"/>
      <c r="V123" s="955"/>
      <c r="W123" s="955"/>
      <c r="X123" s="955"/>
      <c r="Y123" s="955"/>
      <c r="Z123" s="956"/>
      <c r="AA123" s="990" t="s">
        <v>127</v>
      </c>
      <c r="AB123" s="991"/>
      <c r="AC123" s="991"/>
      <c r="AD123" s="991"/>
      <c r="AE123" s="992"/>
      <c r="AF123" s="993" t="s">
        <v>437</v>
      </c>
      <c r="AG123" s="991"/>
      <c r="AH123" s="991"/>
      <c r="AI123" s="991"/>
      <c r="AJ123" s="992"/>
      <c r="AK123" s="993" t="s">
        <v>127</v>
      </c>
      <c r="AL123" s="991"/>
      <c r="AM123" s="991"/>
      <c r="AN123" s="991"/>
      <c r="AO123" s="992"/>
      <c r="AP123" s="994" t="s">
        <v>127</v>
      </c>
      <c r="AQ123" s="995"/>
      <c r="AR123" s="995"/>
      <c r="AS123" s="995"/>
      <c r="AT123" s="996"/>
      <c r="AU123" s="1029"/>
      <c r="AV123" s="1030"/>
      <c r="AW123" s="1030"/>
      <c r="AX123" s="1030"/>
      <c r="AY123" s="1030"/>
      <c r="AZ123" s="242" t="s">
        <v>185</v>
      </c>
      <c r="BA123" s="242"/>
      <c r="BB123" s="242"/>
      <c r="BC123" s="242"/>
      <c r="BD123" s="242"/>
      <c r="BE123" s="242"/>
      <c r="BF123" s="242"/>
      <c r="BG123" s="242"/>
      <c r="BH123" s="242"/>
      <c r="BI123" s="242"/>
      <c r="BJ123" s="242"/>
      <c r="BK123" s="242"/>
      <c r="BL123" s="242"/>
      <c r="BM123" s="242"/>
      <c r="BN123" s="242"/>
      <c r="BO123" s="1009" t="s">
        <v>472</v>
      </c>
      <c r="BP123" s="1037"/>
      <c r="BQ123" s="1095">
        <v>6702045</v>
      </c>
      <c r="BR123" s="1096"/>
      <c r="BS123" s="1096"/>
      <c r="BT123" s="1096"/>
      <c r="BU123" s="1096"/>
      <c r="BV123" s="1096">
        <v>7303190</v>
      </c>
      <c r="BW123" s="1096"/>
      <c r="BX123" s="1096"/>
      <c r="BY123" s="1096"/>
      <c r="BZ123" s="1096"/>
      <c r="CA123" s="1096">
        <v>7413128</v>
      </c>
      <c r="CB123" s="1096"/>
      <c r="CC123" s="1096"/>
      <c r="CD123" s="1096"/>
      <c r="CE123" s="1096"/>
      <c r="CF123" s="1033"/>
      <c r="CG123" s="1034"/>
      <c r="CH123" s="1034"/>
      <c r="CI123" s="1034"/>
      <c r="CJ123" s="1035"/>
      <c r="CK123" s="1041"/>
      <c r="CL123" s="1042"/>
      <c r="CM123" s="1042"/>
      <c r="CN123" s="1042"/>
      <c r="CO123" s="1043"/>
      <c r="CP123" s="1051" t="s">
        <v>473</v>
      </c>
      <c r="CQ123" s="1052"/>
      <c r="CR123" s="1052"/>
      <c r="CS123" s="1052"/>
      <c r="CT123" s="1052"/>
      <c r="CU123" s="1052"/>
      <c r="CV123" s="1052"/>
      <c r="CW123" s="1052"/>
      <c r="CX123" s="1052"/>
      <c r="CY123" s="1052"/>
      <c r="CZ123" s="1052"/>
      <c r="DA123" s="1052"/>
      <c r="DB123" s="1052"/>
      <c r="DC123" s="1052"/>
      <c r="DD123" s="1052"/>
      <c r="DE123" s="1052"/>
      <c r="DF123" s="1053"/>
      <c r="DG123" s="990">
        <v>63454</v>
      </c>
      <c r="DH123" s="991"/>
      <c r="DI123" s="991"/>
      <c r="DJ123" s="991"/>
      <c r="DK123" s="992"/>
      <c r="DL123" s="993">
        <v>56151</v>
      </c>
      <c r="DM123" s="991"/>
      <c r="DN123" s="991"/>
      <c r="DO123" s="991"/>
      <c r="DP123" s="992"/>
      <c r="DQ123" s="993">
        <v>48675</v>
      </c>
      <c r="DR123" s="991"/>
      <c r="DS123" s="991"/>
      <c r="DT123" s="991"/>
      <c r="DU123" s="992"/>
      <c r="DV123" s="994">
        <v>2.4</v>
      </c>
      <c r="DW123" s="995"/>
      <c r="DX123" s="995"/>
      <c r="DY123" s="995"/>
      <c r="DZ123" s="996"/>
    </row>
    <row r="124" spans="1:130" s="221" customFormat="1" ht="26.25" customHeight="1" thickBot="1" x14ac:dyDescent="0.25">
      <c r="A124" s="1089"/>
      <c r="B124" s="981"/>
      <c r="C124" s="954" t="s">
        <v>459</v>
      </c>
      <c r="D124" s="955"/>
      <c r="E124" s="955"/>
      <c r="F124" s="955"/>
      <c r="G124" s="955"/>
      <c r="H124" s="955"/>
      <c r="I124" s="955"/>
      <c r="J124" s="955"/>
      <c r="K124" s="955"/>
      <c r="L124" s="955"/>
      <c r="M124" s="955"/>
      <c r="N124" s="955"/>
      <c r="O124" s="955"/>
      <c r="P124" s="955"/>
      <c r="Q124" s="955"/>
      <c r="R124" s="955"/>
      <c r="S124" s="955"/>
      <c r="T124" s="955"/>
      <c r="U124" s="955"/>
      <c r="V124" s="955"/>
      <c r="W124" s="955"/>
      <c r="X124" s="955"/>
      <c r="Y124" s="955"/>
      <c r="Z124" s="956"/>
      <c r="AA124" s="990" t="s">
        <v>127</v>
      </c>
      <c r="AB124" s="991"/>
      <c r="AC124" s="991"/>
      <c r="AD124" s="991"/>
      <c r="AE124" s="992"/>
      <c r="AF124" s="993" t="s">
        <v>127</v>
      </c>
      <c r="AG124" s="991"/>
      <c r="AH124" s="991"/>
      <c r="AI124" s="991"/>
      <c r="AJ124" s="992"/>
      <c r="AK124" s="993" t="s">
        <v>127</v>
      </c>
      <c r="AL124" s="991"/>
      <c r="AM124" s="991"/>
      <c r="AN124" s="991"/>
      <c r="AO124" s="992"/>
      <c r="AP124" s="994" t="s">
        <v>437</v>
      </c>
      <c r="AQ124" s="995"/>
      <c r="AR124" s="995"/>
      <c r="AS124" s="995"/>
      <c r="AT124" s="996"/>
      <c r="AU124" s="1091" t="s">
        <v>474</v>
      </c>
      <c r="AV124" s="1092"/>
      <c r="AW124" s="1092"/>
      <c r="AX124" s="1092"/>
      <c r="AY124" s="1092"/>
      <c r="AZ124" s="1092"/>
      <c r="BA124" s="1092"/>
      <c r="BB124" s="1092"/>
      <c r="BC124" s="1092"/>
      <c r="BD124" s="1092"/>
      <c r="BE124" s="1092"/>
      <c r="BF124" s="1092"/>
      <c r="BG124" s="1092"/>
      <c r="BH124" s="1092"/>
      <c r="BI124" s="1092"/>
      <c r="BJ124" s="1092"/>
      <c r="BK124" s="1092"/>
      <c r="BL124" s="1092"/>
      <c r="BM124" s="1092"/>
      <c r="BN124" s="1092"/>
      <c r="BO124" s="1092"/>
      <c r="BP124" s="1093"/>
      <c r="BQ124" s="1094">
        <v>65.2</v>
      </c>
      <c r="BR124" s="1059"/>
      <c r="BS124" s="1059"/>
      <c r="BT124" s="1059"/>
      <c r="BU124" s="1059"/>
      <c r="BV124" s="1059" t="s">
        <v>127</v>
      </c>
      <c r="BW124" s="1059"/>
      <c r="BX124" s="1059"/>
      <c r="BY124" s="1059"/>
      <c r="BZ124" s="1059"/>
      <c r="CA124" s="1059">
        <v>81.3</v>
      </c>
      <c r="CB124" s="1059"/>
      <c r="CC124" s="1059"/>
      <c r="CD124" s="1059"/>
      <c r="CE124" s="1059"/>
      <c r="CF124" s="1060"/>
      <c r="CG124" s="1061"/>
      <c r="CH124" s="1061"/>
      <c r="CI124" s="1061"/>
      <c r="CJ124" s="1062"/>
      <c r="CK124" s="1044"/>
      <c r="CL124" s="1044"/>
      <c r="CM124" s="1044"/>
      <c r="CN124" s="1044"/>
      <c r="CO124" s="1045"/>
      <c r="CP124" s="1051" t="s">
        <v>475</v>
      </c>
      <c r="CQ124" s="1052"/>
      <c r="CR124" s="1052"/>
      <c r="CS124" s="1052"/>
      <c r="CT124" s="1052"/>
      <c r="CU124" s="1052"/>
      <c r="CV124" s="1052"/>
      <c r="CW124" s="1052"/>
      <c r="CX124" s="1052"/>
      <c r="CY124" s="1052"/>
      <c r="CZ124" s="1052"/>
      <c r="DA124" s="1052"/>
      <c r="DB124" s="1052"/>
      <c r="DC124" s="1052"/>
      <c r="DD124" s="1052"/>
      <c r="DE124" s="1052"/>
      <c r="DF124" s="1053"/>
      <c r="DG124" s="1036">
        <v>10743</v>
      </c>
      <c r="DH124" s="1018"/>
      <c r="DI124" s="1018"/>
      <c r="DJ124" s="1018"/>
      <c r="DK124" s="1019"/>
      <c r="DL124" s="1017">
        <v>8998</v>
      </c>
      <c r="DM124" s="1018"/>
      <c r="DN124" s="1018"/>
      <c r="DO124" s="1018"/>
      <c r="DP124" s="1019"/>
      <c r="DQ124" s="1017">
        <v>7664</v>
      </c>
      <c r="DR124" s="1018"/>
      <c r="DS124" s="1018"/>
      <c r="DT124" s="1018"/>
      <c r="DU124" s="1019"/>
      <c r="DV124" s="1020">
        <v>0.4</v>
      </c>
      <c r="DW124" s="1021"/>
      <c r="DX124" s="1021"/>
      <c r="DY124" s="1021"/>
      <c r="DZ124" s="1022"/>
    </row>
    <row r="125" spans="1:130" s="221" customFormat="1" ht="26.25" customHeight="1" x14ac:dyDescent="0.2">
      <c r="A125" s="1089"/>
      <c r="B125" s="981"/>
      <c r="C125" s="954" t="s">
        <v>461</v>
      </c>
      <c r="D125" s="955"/>
      <c r="E125" s="955"/>
      <c r="F125" s="955"/>
      <c r="G125" s="955"/>
      <c r="H125" s="955"/>
      <c r="I125" s="955"/>
      <c r="J125" s="955"/>
      <c r="K125" s="955"/>
      <c r="L125" s="955"/>
      <c r="M125" s="955"/>
      <c r="N125" s="955"/>
      <c r="O125" s="955"/>
      <c r="P125" s="955"/>
      <c r="Q125" s="955"/>
      <c r="R125" s="955"/>
      <c r="S125" s="955"/>
      <c r="T125" s="955"/>
      <c r="U125" s="955"/>
      <c r="V125" s="955"/>
      <c r="W125" s="955"/>
      <c r="X125" s="955"/>
      <c r="Y125" s="955"/>
      <c r="Z125" s="956"/>
      <c r="AA125" s="990" t="s">
        <v>404</v>
      </c>
      <c r="AB125" s="991"/>
      <c r="AC125" s="991"/>
      <c r="AD125" s="991"/>
      <c r="AE125" s="992"/>
      <c r="AF125" s="993" t="s">
        <v>127</v>
      </c>
      <c r="AG125" s="991"/>
      <c r="AH125" s="991"/>
      <c r="AI125" s="991"/>
      <c r="AJ125" s="992"/>
      <c r="AK125" s="993" t="s">
        <v>437</v>
      </c>
      <c r="AL125" s="991"/>
      <c r="AM125" s="991"/>
      <c r="AN125" s="991"/>
      <c r="AO125" s="992"/>
      <c r="AP125" s="994" t="s">
        <v>437</v>
      </c>
      <c r="AQ125" s="995"/>
      <c r="AR125" s="995"/>
      <c r="AS125" s="995"/>
      <c r="AT125" s="996"/>
      <c r="AU125" s="243"/>
      <c r="AV125" s="244"/>
      <c r="AW125" s="244"/>
      <c r="AX125" s="244"/>
      <c r="AY125" s="244"/>
      <c r="AZ125" s="244"/>
      <c r="BA125" s="244"/>
      <c r="BB125" s="244"/>
      <c r="BC125" s="244"/>
      <c r="BD125" s="244"/>
      <c r="BE125" s="244"/>
      <c r="BF125" s="244"/>
      <c r="BG125" s="244"/>
      <c r="BH125" s="244"/>
      <c r="BI125" s="244"/>
      <c r="BJ125" s="244"/>
      <c r="BK125" s="244"/>
      <c r="BL125" s="244"/>
      <c r="BM125" s="244"/>
      <c r="BN125" s="244"/>
      <c r="BO125" s="244"/>
      <c r="BP125" s="244"/>
      <c r="BQ125" s="223"/>
      <c r="BR125" s="223"/>
      <c r="BS125" s="223"/>
      <c r="BT125" s="223"/>
      <c r="BU125" s="223"/>
      <c r="BV125" s="223"/>
      <c r="BW125" s="223"/>
      <c r="BX125" s="223"/>
      <c r="BY125" s="223"/>
      <c r="BZ125" s="223"/>
      <c r="CA125" s="223"/>
      <c r="CB125" s="223"/>
      <c r="CC125" s="223"/>
      <c r="CD125" s="223"/>
      <c r="CE125" s="223"/>
      <c r="CF125" s="223"/>
      <c r="CG125" s="223"/>
      <c r="CH125" s="223"/>
      <c r="CI125" s="223"/>
      <c r="CJ125" s="245"/>
      <c r="CK125" s="1054" t="s">
        <v>476</v>
      </c>
      <c r="CL125" s="1039"/>
      <c r="CM125" s="1039"/>
      <c r="CN125" s="1039"/>
      <c r="CO125" s="1040"/>
      <c r="CP125" s="961" t="s">
        <v>477</v>
      </c>
      <c r="CQ125" s="929"/>
      <c r="CR125" s="929"/>
      <c r="CS125" s="929"/>
      <c r="CT125" s="929"/>
      <c r="CU125" s="929"/>
      <c r="CV125" s="929"/>
      <c r="CW125" s="929"/>
      <c r="CX125" s="929"/>
      <c r="CY125" s="929"/>
      <c r="CZ125" s="929"/>
      <c r="DA125" s="929"/>
      <c r="DB125" s="929"/>
      <c r="DC125" s="929"/>
      <c r="DD125" s="929"/>
      <c r="DE125" s="929"/>
      <c r="DF125" s="930"/>
      <c r="DG125" s="962" t="s">
        <v>404</v>
      </c>
      <c r="DH125" s="963"/>
      <c r="DI125" s="963"/>
      <c r="DJ125" s="963"/>
      <c r="DK125" s="963"/>
      <c r="DL125" s="963" t="s">
        <v>404</v>
      </c>
      <c r="DM125" s="963"/>
      <c r="DN125" s="963"/>
      <c r="DO125" s="963"/>
      <c r="DP125" s="963"/>
      <c r="DQ125" s="963" t="s">
        <v>127</v>
      </c>
      <c r="DR125" s="963"/>
      <c r="DS125" s="963"/>
      <c r="DT125" s="963"/>
      <c r="DU125" s="963"/>
      <c r="DV125" s="964" t="s">
        <v>437</v>
      </c>
      <c r="DW125" s="964"/>
      <c r="DX125" s="964"/>
      <c r="DY125" s="964"/>
      <c r="DZ125" s="965"/>
    </row>
    <row r="126" spans="1:130" s="221" customFormat="1" ht="26.25" customHeight="1" thickBot="1" x14ac:dyDescent="0.25">
      <c r="A126" s="1089"/>
      <c r="B126" s="981"/>
      <c r="C126" s="954" t="s">
        <v>463</v>
      </c>
      <c r="D126" s="955"/>
      <c r="E126" s="955"/>
      <c r="F126" s="955"/>
      <c r="G126" s="955"/>
      <c r="H126" s="955"/>
      <c r="I126" s="955"/>
      <c r="J126" s="955"/>
      <c r="K126" s="955"/>
      <c r="L126" s="955"/>
      <c r="M126" s="955"/>
      <c r="N126" s="955"/>
      <c r="O126" s="955"/>
      <c r="P126" s="955"/>
      <c r="Q126" s="955"/>
      <c r="R126" s="955"/>
      <c r="S126" s="955"/>
      <c r="T126" s="955"/>
      <c r="U126" s="955"/>
      <c r="V126" s="955"/>
      <c r="W126" s="955"/>
      <c r="X126" s="955"/>
      <c r="Y126" s="955"/>
      <c r="Z126" s="956"/>
      <c r="AA126" s="990" t="s">
        <v>437</v>
      </c>
      <c r="AB126" s="991"/>
      <c r="AC126" s="991"/>
      <c r="AD126" s="991"/>
      <c r="AE126" s="992"/>
      <c r="AF126" s="993" t="s">
        <v>437</v>
      </c>
      <c r="AG126" s="991"/>
      <c r="AH126" s="991"/>
      <c r="AI126" s="991"/>
      <c r="AJ126" s="992"/>
      <c r="AK126" s="993" t="s">
        <v>437</v>
      </c>
      <c r="AL126" s="991"/>
      <c r="AM126" s="991"/>
      <c r="AN126" s="991"/>
      <c r="AO126" s="992"/>
      <c r="AP126" s="994" t="s">
        <v>404</v>
      </c>
      <c r="AQ126" s="995"/>
      <c r="AR126" s="995"/>
      <c r="AS126" s="995"/>
      <c r="AT126" s="996"/>
      <c r="AU126" s="223"/>
      <c r="AV126" s="223"/>
      <c r="AW126" s="223"/>
      <c r="AX126" s="223"/>
      <c r="AY126" s="223"/>
      <c r="AZ126" s="223"/>
      <c r="BA126" s="223"/>
      <c r="BB126" s="223"/>
      <c r="BC126" s="223"/>
      <c r="BD126" s="223"/>
      <c r="BE126" s="223"/>
      <c r="BF126" s="223"/>
      <c r="BG126" s="223"/>
      <c r="BH126" s="223"/>
      <c r="BI126" s="223"/>
      <c r="BJ126" s="223"/>
      <c r="BK126" s="223"/>
      <c r="BL126" s="223"/>
      <c r="BM126" s="223"/>
      <c r="BN126" s="223"/>
      <c r="BO126" s="223"/>
      <c r="BP126" s="223"/>
      <c r="BQ126" s="223"/>
      <c r="BR126" s="223"/>
      <c r="BS126" s="223"/>
      <c r="BT126" s="223"/>
      <c r="BU126" s="223"/>
      <c r="BV126" s="223"/>
      <c r="BW126" s="223"/>
      <c r="BX126" s="223"/>
      <c r="BY126" s="223"/>
      <c r="BZ126" s="223"/>
      <c r="CA126" s="223"/>
      <c r="CB126" s="223"/>
      <c r="CC126" s="223"/>
      <c r="CD126" s="246"/>
      <c r="CE126" s="246"/>
      <c r="CF126" s="246"/>
      <c r="CG126" s="223"/>
      <c r="CH126" s="223"/>
      <c r="CI126" s="223"/>
      <c r="CJ126" s="245"/>
      <c r="CK126" s="1055"/>
      <c r="CL126" s="1042"/>
      <c r="CM126" s="1042"/>
      <c r="CN126" s="1042"/>
      <c r="CO126" s="1043"/>
      <c r="CP126" s="954" t="s">
        <v>478</v>
      </c>
      <c r="CQ126" s="955"/>
      <c r="CR126" s="955"/>
      <c r="CS126" s="955"/>
      <c r="CT126" s="955"/>
      <c r="CU126" s="955"/>
      <c r="CV126" s="955"/>
      <c r="CW126" s="955"/>
      <c r="CX126" s="955"/>
      <c r="CY126" s="955"/>
      <c r="CZ126" s="955"/>
      <c r="DA126" s="955"/>
      <c r="DB126" s="955"/>
      <c r="DC126" s="955"/>
      <c r="DD126" s="955"/>
      <c r="DE126" s="955"/>
      <c r="DF126" s="956"/>
      <c r="DG126" s="957" t="s">
        <v>437</v>
      </c>
      <c r="DH126" s="958"/>
      <c r="DI126" s="958"/>
      <c r="DJ126" s="958"/>
      <c r="DK126" s="958"/>
      <c r="DL126" s="958" t="s">
        <v>404</v>
      </c>
      <c r="DM126" s="958"/>
      <c r="DN126" s="958"/>
      <c r="DO126" s="958"/>
      <c r="DP126" s="958"/>
      <c r="DQ126" s="958" t="s">
        <v>437</v>
      </c>
      <c r="DR126" s="958"/>
      <c r="DS126" s="958"/>
      <c r="DT126" s="958"/>
      <c r="DU126" s="958"/>
      <c r="DV126" s="959" t="s">
        <v>404</v>
      </c>
      <c r="DW126" s="959"/>
      <c r="DX126" s="959"/>
      <c r="DY126" s="959"/>
      <c r="DZ126" s="960"/>
    </row>
    <row r="127" spans="1:130" s="221" customFormat="1" ht="26.25" customHeight="1" x14ac:dyDescent="0.2">
      <c r="A127" s="1090"/>
      <c r="B127" s="983"/>
      <c r="C127" s="1005" t="s">
        <v>479</v>
      </c>
      <c r="D127" s="997"/>
      <c r="E127" s="997"/>
      <c r="F127" s="997"/>
      <c r="G127" s="997"/>
      <c r="H127" s="997"/>
      <c r="I127" s="997"/>
      <c r="J127" s="997"/>
      <c r="K127" s="997"/>
      <c r="L127" s="997"/>
      <c r="M127" s="997"/>
      <c r="N127" s="997"/>
      <c r="O127" s="997"/>
      <c r="P127" s="997"/>
      <c r="Q127" s="997"/>
      <c r="R127" s="997"/>
      <c r="S127" s="997"/>
      <c r="T127" s="997"/>
      <c r="U127" s="997"/>
      <c r="V127" s="997"/>
      <c r="W127" s="997"/>
      <c r="X127" s="997"/>
      <c r="Y127" s="997"/>
      <c r="Z127" s="998"/>
      <c r="AA127" s="990">
        <v>1184</v>
      </c>
      <c r="AB127" s="991"/>
      <c r="AC127" s="991"/>
      <c r="AD127" s="991"/>
      <c r="AE127" s="992"/>
      <c r="AF127" s="993">
        <v>1371</v>
      </c>
      <c r="AG127" s="991"/>
      <c r="AH127" s="991"/>
      <c r="AI127" s="991"/>
      <c r="AJ127" s="992"/>
      <c r="AK127" s="993">
        <v>1285</v>
      </c>
      <c r="AL127" s="991"/>
      <c r="AM127" s="991"/>
      <c r="AN127" s="991"/>
      <c r="AO127" s="992"/>
      <c r="AP127" s="994">
        <v>0.1</v>
      </c>
      <c r="AQ127" s="995"/>
      <c r="AR127" s="995"/>
      <c r="AS127" s="995"/>
      <c r="AT127" s="996"/>
      <c r="AU127" s="223"/>
      <c r="AV127" s="223"/>
      <c r="AW127" s="223"/>
      <c r="AX127" s="1063" t="s">
        <v>480</v>
      </c>
      <c r="AY127" s="1064"/>
      <c r="AZ127" s="1064"/>
      <c r="BA127" s="1064"/>
      <c r="BB127" s="1064"/>
      <c r="BC127" s="1064"/>
      <c r="BD127" s="1064"/>
      <c r="BE127" s="1065"/>
      <c r="BF127" s="1066" t="s">
        <v>481</v>
      </c>
      <c r="BG127" s="1064"/>
      <c r="BH127" s="1064"/>
      <c r="BI127" s="1064"/>
      <c r="BJ127" s="1064"/>
      <c r="BK127" s="1064"/>
      <c r="BL127" s="1065"/>
      <c r="BM127" s="1066" t="s">
        <v>482</v>
      </c>
      <c r="BN127" s="1064"/>
      <c r="BO127" s="1064"/>
      <c r="BP127" s="1064"/>
      <c r="BQ127" s="1064"/>
      <c r="BR127" s="1064"/>
      <c r="BS127" s="1065"/>
      <c r="BT127" s="1066" t="s">
        <v>483</v>
      </c>
      <c r="BU127" s="1064"/>
      <c r="BV127" s="1064"/>
      <c r="BW127" s="1064"/>
      <c r="BX127" s="1064"/>
      <c r="BY127" s="1064"/>
      <c r="BZ127" s="1087"/>
      <c r="CA127" s="223"/>
      <c r="CB127" s="223"/>
      <c r="CC127" s="223"/>
      <c r="CD127" s="246"/>
      <c r="CE127" s="246"/>
      <c r="CF127" s="246"/>
      <c r="CG127" s="223"/>
      <c r="CH127" s="223"/>
      <c r="CI127" s="223"/>
      <c r="CJ127" s="245"/>
      <c r="CK127" s="1055"/>
      <c r="CL127" s="1042"/>
      <c r="CM127" s="1042"/>
      <c r="CN127" s="1042"/>
      <c r="CO127" s="1043"/>
      <c r="CP127" s="954" t="s">
        <v>484</v>
      </c>
      <c r="CQ127" s="955"/>
      <c r="CR127" s="955"/>
      <c r="CS127" s="955"/>
      <c r="CT127" s="955"/>
      <c r="CU127" s="955"/>
      <c r="CV127" s="955"/>
      <c r="CW127" s="955"/>
      <c r="CX127" s="955"/>
      <c r="CY127" s="955"/>
      <c r="CZ127" s="955"/>
      <c r="DA127" s="955"/>
      <c r="DB127" s="955"/>
      <c r="DC127" s="955"/>
      <c r="DD127" s="955"/>
      <c r="DE127" s="955"/>
      <c r="DF127" s="956"/>
      <c r="DG127" s="957" t="s">
        <v>437</v>
      </c>
      <c r="DH127" s="958"/>
      <c r="DI127" s="958"/>
      <c r="DJ127" s="958"/>
      <c r="DK127" s="958"/>
      <c r="DL127" s="958" t="s">
        <v>437</v>
      </c>
      <c r="DM127" s="958"/>
      <c r="DN127" s="958"/>
      <c r="DO127" s="958"/>
      <c r="DP127" s="958"/>
      <c r="DQ127" s="958" t="s">
        <v>127</v>
      </c>
      <c r="DR127" s="958"/>
      <c r="DS127" s="958"/>
      <c r="DT127" s="958"/>
      <c r="DU127" s="958"/>
      <c r="DV127" s="959" t="s">
        <v>437</v>
      </c>
      <c r="DW127" s="959"/>
      <c r="DX127" s="959"/>
      <c r="DY127" s="959"/>
      <c r="DZ127" s="960"/>
    </row>
    <row r="128" spans="1:130" s="221" customFormat="1" ht="26.25" customHeight="1" thickBot="1" x14ac:dyDescent="0.25">
      <c r="A128" s="1073" t="s">
        <v>485</v>
      </c>
      <c r="B128" s="1074"/>
      <c r="C128" s="1074"/>
      <c r="D128" s="1074"/>
      <c r="E128" s="1074"/>
      <c r="F128" s="1074"/>
      <c r="G128" s="1074"/>
      <c r="H128" s="1074"/>
      <c r="I128" s="1074"/>
      <c r="J128" s="1074"/>
      <c r="K128" s="1074"/>
      <c r="L128" s="1074"/>
      <c r="M128" s="1074"/>
      <c r="N128" s="1074"/>
      <c r="O128" s="1074"/>
      <c r="P128" s="1074"/>
      <c r="Q128" s="1074"/>
      <c r="R128" s="1074"/>
      <c r="S128" s="1074"/>
      <c r="T128" s="1074"/>
      <c r="U128" s="1074"/>
      <c r="V128" s="1074"/>
      <c r="W128" s="1075" t="s">
        <v>486</v>
      </c>
      <c r="X128" s="1075"/>
      <c r="Y128" s="1075"/>
      <c r="Z128" s="1076"/>
      <c r="AA128" s="1077">
        <v>5750</v>
      </c>
      <c r="AB128" s="1078"/>
      <c r="AC128" s="1078"/>
      <c r="AD128" s="1078"/>
      <c r="AE128" s="1079"/>
      <c r="AF128" s="1080">
        <v>5750</v>
      </c>
      <c r="AG128" s="1078"/>
      <c r="AH128" s="1078"/>
      <c r="AI128" s="1078"/>
      <c r="AJ128" s="1079"/>
      <c r="AK128" s="1080">
        <v>3748</v>
      </c>
      <c r="AL128" s="1078"/>
      <c r="AM128" s="1078"/>
      <c r="AN128" s="1078"/>
      <c r="AO128" s="1079"/>
      <c r="AP128" s="1081"/>
      <c r="AQ128" s="1082"/>
      <c r="AR128" s="1082"/>
      <c r="AS128" s="1082"/>
      <c r="AT128" s="1083"/>
      <c r="AU128" s="223"/>
      <c r="AV128" s="223"/>
      <c r="AW128" s="223"/>
      <c r="AX128" s="928" t="s">
        <v>487</v>
      </c>
      <c r="AY128" s="929"/>
      <c r="AZ128" s="929"/>
      <c r="BA128" s="929"/>
      <c r="BB128" s="929"/>
      <c r="BC128" s="929"/>
      <c r="BD128" s="929"/>
      <c r="BE128" s="930"/>
      <c r="BF128" s="1084" t="s">
        <v>127</v>
      </c>
      <c r="BG128" s="1085"/>
      <c r="BH128" s="1085"/>
      <c r="BI128" s="1085"/>
      <c r="BJ128" s="1085"/>
      <c r="BK128" s="1085"/>
      <c r="BL128" s="1086"/>
      <c r="BM128" s="1084">
        <v>15</v>
      </c>
      <c r="BN128" s="1085"/>
      <c r="BO128" s="1085"/>
      <c r="BP128" s="1085"/>
      <c r="BQ128" s="1085"/>
      <c r="BR128" s="1085"/>
      <c r="BS128" s="1086"/>
      <c r="BT128" s="1084">
        <v>20</v>
      </c>
      <c r="BU128" s="1085"/>
      <c r="BV128" s="1085"/>
      <c r="BW128" s="1085"/>
      <c r="BX128" s="1085"/>
      <c r="BY128" s="1085"/>
      <c r="BZ128" s="1108"/>
      <c r="CA128" s="246"/>
      <c r="CB128" s="246"/>
      <c r="CC128" s="246"/>
      <c r="CD128" s="246"/>
      <c r="CE128" s="246"/>
      <c r="CF128" s="246"/>
      <c r="CG128" s="223"/>
      <c r="CH128" s="223"/>
      <c r="CI128" s="223"/>
      <c r="CJ128" s="245"/>
      <c r="CK128" s="1056"/>
      <c r="CL128" s="1057"/>
      <c r="CM128" s="1057"/>
      <c r="CN128" s="1057"/>
      <c r="CO128" s="1058"/>
      <c r="CP128" s="1067" t="s">
        <v>488</v>
      </c>
      <c r="CQ128" s="758"/>
      <c r="CR128" s="758"/>
      <c r="CS128" s="758"/>
      <c r="CT128" s="758"/>
      <c r="CU128" s="758"/>
      <c r="CV128" s="758"/>
      <c r="CW128" s="758"/>
      <c r="CX128" s="758"/>
      <c r="CY128" s="758"/>
      <c r="CZ128" s="758"/>
      <c r="DA128" s="758"/>
      <c r="DB128" s="758"/>
      <c r="DC128" s="758"/>
      <c r="DD128" s="758"/>
      <c r="DE128" s="758"/>
      <c r="DF128" s="1068"/>
      <c r="DG128" s="1069" t="s">
        <v>127</v>
      </c>
      <c r="DH128" s="1070"/>
      <c r="DI128" s="1070"/>
      <c r="DJ128" s="1070"/>
      <c r="DK128" s="1070"/>
      <c r="DL128" s="1070" t="s">
        <v>489</v>
      </c>
      <c r="DM128" s="1070"/>
      <c r="DN128" s="1070"/>
      <c r="DO128" s="1070"/>
      <c r="DP128" s="1070"/>
      <c r="DQ128" s="1070" t="s">
        <v>489</v>
      </c>
      <c r="DR128" s="1070"/>
      <c r="DS128" s="1070"/>
      <c r="DT128" s="1070"/>
      <c r="DU128" s="1070"/>
      <c r="DV128" s="1071" t="s">
        <v>489</v>
      </c>
      <c r="DW128" s="1071"/>
      <c r="DX128" s="1071"/>
      <c r="DY128" s="1071"/>
      <c r="DZ128" s="1072"/>
    </row>
    <row r="129" spans="1:131" s="221" customFormat="1" ht="26.25" customHeight="1" x14ac:dyDescent="0.2">
      <c r="A129" s="966" t="s">
        <v>107</v>
      </c>
      <c r="B129" s="967"/>
      <c r="C129" s="967"/>
      <c r="D129" s="967"/>
      <c r="E129" s="967"/>
      <c r="F129" s="967"/>
      <c r="G129" s="967"/>
      <c r="H129" s="967"/>
      <c r="I129" s="967"/>
      <c r="J129" s="967"/>
      <c r="K129" s="967"/>
      <c r="L129" s="967"/>
      <c r="M129" s="967"/>
      <c r="N129" s="967"/>
      <c r="O129" s="967"/>
      <c r="P129" s="967"/>
      <c r="Q129" s="967"/>
      <c r="R129" s="967"/>
      <c r="S129" s="967"/>
      <c r="T129" s="967"/>
      <c r="U129" s="967"/>
      <c r="V129" s="967"/>
      <c r="W129" s="1102" t="s">
        <v>490</v>
      </c>
      <c r="X129" s="1103"/>
      <c r="Y129" s="1103"/>
      <c r="Z129" s="1104"/>
      <c r="AA129" s="990">
        <v>2249584</v>
      </c>
      <c r="AB129" s="991"/>
      <c r="AC129" s="991"/>
      <c r="AD129" s="991"/>
      <c r="AE129" s="992"/>
      <c r="AF129" s="993">
        <v>2417807</v>
      </c>
      <c r="AG129" s="991"/>
      <c r="AH129" s="991"/>
      <c r="AI129" s="991"/>
      <c r="AJ129" s="992"/>
      <c r="AK129" s="993">
        <v>2629208</v>
      </c>
      <c r="AL129" s="991"/>
      <c r="AM129" s="991"/>
      <c r="AN129" s="991"/>
      <c r="AO129" s="992"/>
      <c r="AP129" s="1105"/>
      <c r="AQ129" s="1106"/>
      <c r="AR129" s="1106"/>
      <c r="AS129" s="1106"/>
      <c r="AT129" s="1107"/>
      <c r="AU129" s="224"/>
      <c r="AV129" s="224"/>
      <c r="AW129" s="224"/>
      <c r="AX129" s="1097" t="s">
        <v>491</v>
      </c>
      <c r="AY129" s="955"/>
      <c r="AZ129" s="955"/>
      <c r="BA129" s="955"/>
      <c r="BB129" s="955"/>
      <c r="BC129" s="955"/>
      <c r="BD129" s="955"/>
      <c r="BE129" s="956"/>
      <c r="BF129" s="1098" t="s">
        <v>489</v>
      </c>
      <c r="BG129" s="1099"/>
      <c r="BH129" s="1099"/>
      <c r="BI129" s="1099"/>
      <c r="BJ129" s="1099"/>
      <c r="BK129" s="1099"/>
      <c r="BL129" s="1100"/>
      <c r="BM129" s="1098">
        <v>20</v>
      </c>
      <c r="BN129" s="1099"/>
      <c r="BO129" s="1099"/>
      <c r="BP129" s="1099"/>
      <c r="BQ129" s="1099"/>
      <c r="BR129" s="1099"/>
      <c r="BS129" s="1100"/>
      <c r="BT129" s="1098">
        <v>30</v>
      </c>
      <c r="BU129" s="1099"/>
      <c r="BV129" s="1099"/>
      <c r="BW129" s="1099"/>
      <c r="BX129" s="1099"/>
      <c r="BY129" s="1099"/>
      <c r="BZ129" s="1101"/>
      <c r="CA129" s="247"/>
      <c r="CB129" s="247"/>
      <c r="CC129" s="247"/>
      <c r="CD129" s="247"/>
      <c r="CE129" s="247"/>
      <c r="CF129" s="247"/>
      <c r="CG129" s="247"/>
      <c r="CH129" s="247"/>
      <c r="CI129" s="247"/>
      <c r="CJ129" s="247"/>
      <c r="CK129" s="247"/>
      <c r="CL129" s="247"/>
      <c r="CM129" s="247"/>
      <c r="CN129" s="247"/>
      <c r="CO129" s="247"/>
      <c r="CP129" s="247"/>
      <c r="CQ129" s="247"/>
      <c r="CR129" s="247"/>
      <c r="CS129" s="247"/>
      <c r="CT129" s="247"/>
      <c r="CU129" s="247"/>
      <c r="CV129" s="247"/>
      <c r="CW129" s="247"/>
      <c r="CX129" s="247"/>
      <c r="CY129" s="247"/>
      <c r="CZ129" s="247"/>
      <c r="DA129" s="247"/>
      <c r="DB129" s="247"/>
      <c r="DC129" s="247"/>
      <c r="DD129" s="247"/>
      <c r="DE129" s="247"/>
      <c r="DF129" s="247"/>
      <c r="DG129" s="247"/>
      <c r="DH129" s="247"/>
      <c r="DI129" s="247"/>
      <c r="DJ129" s="247"/>
      <c r="DK129" s="247"/>
      <c r="DL129" s="247"/>
      <c r="DM129" s="247"/>
      <c r="DN129" s="247"/>
      <c r="DO129" s="247"/>
      <c r="DP129" s="224"/>
      <c r="DQ129" s="224"/>
      <c r="DR129" s="224"/>
      <c r="DS129" s="224"/>
      <c r="DT129" s="224"/>
      <c r="DU129" s="224"/>
      <c r="DV129" s="224"/>
      <c r="DW129" s="224"/>
      <c r="DX129" s="224"/>
      <c r="DY129" s="224"/>
      <c r="DZ129" s="224"/>
    </row>
    <row r="130" spans="1:131" s="221" customFormat="1" ht="26.25" customHeight="1" x14ac:dyDescent="0.2">
      <c r="A130" s="966" t="s">
        <v>492</v>
      </c>
      <c r="B130" s="967"/>
      <c r="C130" s="967"/>
      <c r="D130" s="967"/>
      <c r="E130" s="967"/>
      <c r="F130" s="967"/>
      <c r="G130" s="967"/>
      <c r="H130" s="967"/>
      <c r="I130" s="967"/>
      <c r="J130" s="967"/>
      <c r="K130" s="967"/>
      <c r="L130" s="967"/>
      <c r="M130" s="967"/>
      <c r="N130" s="967"/>
      <c r="O130" s="967"/>
      <c r="P130" s="967"/>
      <c r="Q130" s="967"/>
      <c r="R130" s="967"/>
      <c r="S130" s="967"/>
      <c r="T130" s="967"/>
      <c r="U130" s="967"/>
      <c r="V130" s="967"/>
      <c r="W130" s="1102" t="s">
        <v>493</v>
      </c>
      <c r="X130" s="1103"/>
      <c r="Y130" s="1103"/>
      <c r="Z130" s="1104"/>
      <c r="AA130" s="990">
        <v>598933</v>
      </c>
      <c r="AB130" s="991"/>
      <c r="AC130" s="991"/>
      <c r="AD130" s="991"/>
      <c r="AE130" s="992"/>
      <c r="AF130" s="993">
        <v>625278</v>
      </c>
      <c r="AG130" s="991"/>
      <c r="AH130" s="991"/>
      <c r="AI130" s="991"/>
      <c r="AJ130" s="992"/>
      <c r="AK130" s="993">
        <v>632178</v>
      </c>
      <c r="AL130" s="991"/>
      <c r="AM130" s="991"/>
      <c r="AN130" s="991"/>
      <c r="AO130" s="992"/>
      <c r="AP130" s="1105"/>
      <c r="AQ130" s="1106"/>
      <c r="AR130" s="1106"/>
      <c r="AS130" s="1106"/>
      <c r="AT130" s="1107"/>
      <c r="AU130" s="224"/>
      <c r="AV130" s="224"/>
      <c r="AW130" s="224"/>
      <c r="AX130" s="1097" t="s">
        <v>494</v>
      </c>
      <c r="AY130" s="955"/>
      <c r="AZ130" s="955"/>
      <c r="BA130" s="955"/>
      <c r="BB130" s="955"/>
      <c r="BC130" s="955"/>
      <c r="BD130" s="955"/>
      <c r="BE130" s="956"/>
      <c r="BF130" s="1133">
        <v>12.6</v>
      </c>
      <c r="BG130" s="1134"/>
      <c r="BH130" s="1134"/>
      <c r="BI130" s="1134"/>
      <c r="BJ130" s="1134"/>
      <c r="BK130" s="1134"/>
      <c r="BL130" s="1135"/>
      <c r="BM130" s="1133">
        <v>25</v>
      </c>
      <c r="BN130" s="1134"/>
      <c r="BO130" s="1134"/>
      <c r="BP130" s="1134"/>
      <c r="BQ130" s="1134"/>
      <c r="BR130" s="1134"/>
      <c r="BS130" s="1135"/>
      <c r="BT130" s="1133">
        <v>35</v>
      </c>
      <c r="BU130" s="1134"/>
      <c r="BV130" s="1134"/>
      <c r="BW130" s="1134"/>
      <c r="BX130" s="1134"/>
      <c r="BY130" s="1134"/>
      <c r="BZ130" s="1136"/>
      <c r="CA130" s="247"/>
      <c r="CB130" s="247"/>
      <c r="CC130" s="247"/>
      <c r="CD130" s="247"/>
      <c r="CE130" s="247"/>
      <c r="CF130" s="247"/>
      <c r="CG130" s="247"/>
      <c r="CH130" s="247"/>
      <c r="CI130" s="247"/>
      <c r="CJ130" s="247"/>
      <c r="CK130" s="247"/>
      <c r="CL130" s="247"/>
      <c r="CM130" s="247"/>
      <c r="CN130" s="247"/>
      <c r="CO130" s="247"/>
      <c r="CP130" s="247"/>
      <c r="CQ130" s="247"/>
      <c r="CR130" s="247"/>
      <c r="CS130" s="247"/>
      <c r="CT130" s="247"/>
      <c r="CU130" s="247"/>
      <c r="CV130" s="247"/>
      <c r="CW130" s="247"/>
      <c r="CX130" s="247"/>
      <c r="CY130" s="247"/>
      <c r="CZ130" s="247"/>
      <c r="DA130" s="247"/>
      <c r="DB130" s="247"/>
      <c r="DC130" s="247"/>
      <c r="DD130" s="247"/>
      <c r="DE130" s="247"/>
      <c r="DF130" s="247"/>
      <c r="DG130" s="247"/>
      <c r="DH130" s="247"/>
      <c r="DI130" s="247"/>
      <c r="DJ130" s="247"/>
      <c r="DK130" s="247"/>
      <c r="DL130" s="247"/>
      <c r="DM130" s="247"/>
      <c r="DN130" s="247"/>
      <c r="DO130" s="247"/>
      <c r="DP130" s="224"/>
      <c r="DQ130" s="224"/>
      <c r="DR130" s="224"/>
      <c r="DS130" s="224"/>
      <c r="DT130" s="224"/>
      <c r="DU130" s="224"/>
      <c r="DV130" s="224"/>
      <c r="DW130" s="224"/>
      <c r="DX130" s="224"/>
      <c r="DY130" s="224"/>
      <c r="DZ130" s="224"/>
    </row>
    <row r="131" spans="1:131" s="221" customFormat="1" ht="26.25" customHeight="1" thickBot="1" x14ac:dyDescent="0.25">
      <c r="A131" s="1137"/>
      <c r="B131" s="1138"/>
      <c r="C131" s="1138"/>
      <c r="D131" s="1138"/>
      <c r="E131" s="1138"/>
      <c r="F131" s="1138"/>
      <c r="G131" s="1138"/>
      <c r="H131" s="1138"/>
      <c r="I131" s="1138"/>
      <c r="J131" s="1138"/>
      <c r="K131" s="1138"/>
      <c r="L131" s="1138"/>
      <c r="M131" s="1138"/>
      <c r="N131" s="1138"/>
      <c r="O131" s="1138"/>
      <c r="P131" s="1138"/>
      <c r="Q131" s="1138"/>
      <c r="R131" s="1138"/>
      <c r="S131" s="1138"/>
      <c r="T131" s="1138"/>
      <c r="U131" s="1138"/>
      <c r="V131" s="1138"/>
      <c r="W131" s="1139" t="s">
        <v>495</v>
      </c>
      <c r="X131" s="1140"/>
      <c r="Y131" s="1140"/>
      <c r="Z131" s="1141"/>
      <c r="AA131" s="1036">
        <v>1650651</v>
      </c>
      <c r="AB131" s="1018"/>
      <c r="AC131" s="1018"/>
      <c r="AD131" s="1018"/>
      <c r="AE131" s="1019"/>
      <c r="AF131" s="1017">
        <v>1792529</v>
      </c>
      <c r="AG131" s="1018"/>
      <c r="AH131" s="1018"/>
      <c r="AI131" s="1018"/>
      <c r="AJ131" s="1019"/>
      <c r="AK131" s="1017">
        <v>1997030</v>
      </c>
      <c r="AL131" s="1018"/>
      <c r="AM131" s="1018"/>
      <c r="AN131" s="1018"/>
      <c r="AO131" s="1019"/>
      <c r="AP131" s="1142"/>
      <c r="AQ131" s="1143"/>
      <c r="AR131" s="1143"/>
      <c r="AS131" s="1143"/>
      <c r="AT131" s="1144"/>
      <c r="AU131" s="224"/>
      <c r="AV131" s="224"/>
      <c r="AW131" s="224"/>
      <c r="AX131" s="1115" t="s">
        <v>496</v>
      </c>
      <c r="AY131" s="758"/>
      <c r="AZ131" s="758"/>
      <c r="BA131" s="758"/>
      <c r="BB131" s="758"/>
      <c r="BC131" s="758"/>
      <c r="BD131" s="758"/>
      <c r="BE131" s="1068"/>
      <c r="BF131" s="1116">
        <v>81.3</v>
      </c>
      <c r="BG131" s="1117"/>
      <c r="BH131" s="1117"/>
      <c r="BI131" s="1117"/>
      <c r="BJ131" s="1117"/>
      <c r="BK131" s="1117"/>
      <c r="BL131" s="1118"/>
      <c r="BM131" s="1116">
        <v>350</v>
      </c>
      <c r="BN131" s="1117"/>
      <c r="BO131" s="1117"/>
      <c r="BP131" s="1117"/>
      <c r="BQ131" s="1117"/>
      <c r="BR131" s="1117"/>
      <c r="BS131" s="1118"/>
      <c r="BT131" s="1119"/>
      <c r="BU131" s="1120"/>
      <c r="BV131" s="1120"/>
      <c r="BW131" s="1120"/>
      <c r="BX131" s="1120"/>
      <c r="BY131" s="1120"/>
      <c r="BZ131" s="1121"/>
      <c r="CA131" s="247"/>
      <c r="CB131" s="247"/>
      <c r="CC131" s="247"/>
      <c r="CD131" s="247"/>
      <c r="CE131" s="247"/>
      <c r="CF131" s="247"/>
      <c r="CG131" s="247"/>
      <c r="CH131" s="247"/>
      <c r="CI131" s="247"/>
      <c r="CJ131" s="247"/>
      <c r="CK131" s="247"/>
      <c r="CL131" s="247"/>
      <c r="CM131" s="247"/>
      <c r="CN131" s="247"/>
      <c r="CO131" s="247"/>
      <c r="CP131" s="247"/>
      <c r="CQ131" s="247"/>
      <c r="CR131" s="247"/>
      <c r="CS131" s="247"/>
      <c r="CT131" s="247"/>
      <c r="CU131" s="247"/>
      <c r="CV131" s="247"/>
      <c r="CW131" s="247"/>
      <c r="CX131" s="247"/>
      <c r="CY131" s="247"/>
      <c r="CZ131" s="247"/>
      <c r="DA131" s="247"/>
      <c r="DB131" s="247"/>
      <c r="DC131" s="247"/>
      <c r="DD131" s="247"/>
      <c r="DE131" s="247"/>
      <c r="DF131" s="247"/>
      <c r="DG131" s="247"/>
      <c r="DH131" s="247"/>
      <c r="DI131" s="247"/>
      <c r="DJ131" s="247"/>
      <c r="DK131" s="247"/>
      <c r="DL131" s="247"/>
      <c r="DM131" s="247"/>
      <c r="DN131" s="247"/>
      <c r="DO131" s="247"/>
      <c r="DP131" s="224"/>
      <c r="DQ131" s="224"/>
      <c r="DR131" s="224"/>
      <c r="DS131" s="224"/>
      <c r="DT131" s="224"/>
      <c r="DU131" s="224"/>
      <c r="DV131" s="224"/>
      <c r="DW131" s="224"/>
      <c r="DX131" s="224"/>
      <c r="DY131" s="224"/>
      <c r="DZ131" s="224"/>
    </row>
    <row r="132" spans="1:131" s="221" customFormat="1" ht="26.25" customHeight="1" x14ac:dyDescent="0.2">
      <c r="A132" s="1122" t="s">
        <v>497</v>
      </c>
      <c r="B132" s="1123"/>
      <c r="C132" s="1123"/>
      <c r="D132" s="1123"/>
      <c r="E132" s="1123"/>
      <c r="F132" s="1123"/>
      <c r="G132" s="1123"/>
      <c r="H132" s="1123"/>
      <c r="I132" s="1123"/>
      <c r="J132" s="1123"/>
      <c r="K132" s="1123"/>
      <c r="L132" s="1123"/>
      <c r="M132" s="1123"/>
      <c r="N132" s="1123"/>
      <c r="O132" s="1123"/>
      <c r="P132" s="1123"/>
      <c r="Q132" s="1123"/>
      <c r="R132" s="1123"/>
      <c r="S132" s="1123"/>
      <c r="T132" s="1123"/>
      <c r="U132" s="1123"/>
      <c r="V132" s="1126" t="s">
        <v>498</v>
      </c>
      <c r="W132" s="1126"/>
      <c r="X132" s="1126"/>
      <c r="Y132" s="1126"/>
      <c r="Z132" s="1127"/>
      <c r="AA132" s="1128">
        <v>13.055394509999999</v>
      </c>
      <c r="AB132" s="1129"/>
      <c r="AC132" s="1129"/>
      <c r="AD132" s="1129"/>
      <c r="AE132" s="1130"/>
      <c r="AF132" s="1131">
        <v>13.286200669999999</v>
      </c>
      <c r="AG132" s="1129"/>
      <c r="AH132" s="1129"/>
      <c r="AI132" s="1129"/>
      <c r="AJ132" s="1130"/>
      <c r="AK132" s="1131">
        <v>11.681146500000001</v>
      </c>
      <c r="AL132" s="1129"/>
      <c r="AM132" s="1129"/>
      <c r="AN132" s="1129"/>
      <c r="AO132" s="1130"/>
      <c r="AP132" s="1033"/>
      <c r="AQ132" s="1034"/>
      <c r="AR132" s="1034"/>
      <c r="AS132" s="1034"/>
      <c r="AT132" s="1132"/>
      <c r="AU132" s="248"/>
      <c r="AV132" s="224"/>
      <c r="AW132" s="224"/>
      <c r="AX132" s="224"/>
      <c r="AY132" s="224"/>
      <c r="AZ132" s="224"/>
      <c r="BA132" s="224"/>
      <c r="BB132" s="224"/>
      <c r="BC132" s="224"/>
      <c r="BD132" s="224"/>
      <c r="BE132" s="224"/>
      <c r="BF132" s="224"/>
      <c r="BG132" s="224"/>
      <c r="BH132" s="224"/>
      <c r="BI132" s="224"/>
      <c r="BJ132" s="224"/>
      <c r="BK132" s="224"/>
      <c r="BL132" s="224"/>
      <c r="BM132" s="224"/>
      <c r="BN132" s="224"/>
      <c r="BO132" s="224"/>
      <c r="BP132" s="224"/>
      <c r="BQ132" s="224"/>
      <c r="BR132" s="224"/>
      <c r="BS132" s="225"/>
      <c r="BT132" s="224"/>
      <c r="BU132" s="224"/>
      <c r="BV132" s="224"/>
      <c r="BW132" s="224"/>
      <c r="BX132" s="224"/>
      <c r="BY132" s="224"/>
      <c r="BZ132" s="224"/>
      <c r="CA132" s="247"/>
      <c r="CB132" s="247"/>
      <c r="CC132" s="247"/>
      <c r="CD132" s="247"/>
      <c r="CE132" s="247"/>
      <c r="CF132" s="247"/>
      <c r="CG132" s="247"/>
      <c r="CH132" s="247"/>
      <c r="CI132" s="247"/>
      <c r="CJ132" s="247"/>
      <c r="CK132" s="247"/>
      <c r="CL132" s="247"/>
      <c r="CM132" s="247"/>
      <c r="CN132" s="247"/>
      <c r="CO132" s="247"/>
      <c r="CP132" s="247"/>
      <c r="CQ132" s="247"/>
      <c r="CR132" s="247"/>
      <c r="CS132" s="247"/>
      <c r="CT132" s="247"/>
      <c r="CU132" s="247"/>
      <c r="CV132" s="247"/>
      <c r="CW132" s="247"/>
      <c r="CX132" s="247"/>
      <c r="CY132" s="247"/>
      <c r="CZ132" s="247"/>
      <c r="DA132" s="247"/>
      <c r="DB132" s="247"/>
      <c r="DC132" s="247"/>
      <c r="DD132" s="247"/>
      <c r="DE132" s="247"/>
      <c r="DF132" s="247"/>
      <c r="DG132" s="247"/>
      <c r="DH132" s="247"/>
      <c r="DI132" s="247"/>
      <c r="DJ132" s="247"/>
      <c r="DK132" s="247"/>
      <c r="DL132" s="247"/>
      <c r="DM132" s="247"/>
      <c r="DN132" s="247"/>
      <c r="DO132" s="247"/>
      <c r="DP132" s="224"/>
      <c r="DQ132" s="224"/>
      <c r="DR132" s="224"/>
      <c r="DS132" s="224"/>
      <c r="DT132" s="224"/>
      <c r="DU132" s="224"/>
      <c r="DV132" s="224"/>
      <c r="DW132" s="224"/>
      <c r="DX132" s="224"/>
      <c r="DY132" s="224"/>
      <c r="DZ132" s="224"/>
    </row>
    <row r="133" spans="1:131" s="221" customFormat="1" ht="26.25" customHeight="1" thickBot="1" x14ac:dyDescent="0.25">
      <c r="A133" s="1124"/>
      <c r="B133" s="1125"/>
      <c r="C133" s="1125"/>
      <c r="D133" s="1125"/>
      <c r="E133" s="1125"/>
      <c r="F133" s="1125"/>
      <c r="G133" s="1125"/>
      <c r="H133" s="1125"/>
      <c r="I133" s="1125"/>
      <c r="J133" s="1125"/>
      <c r="K133" s="1125"/>
      <c r="L133" s="1125"/>
      <c r="M133" s="1125"/>
      <c r="N133" s="1125"/>
      <c r="O133" s="1125"/>
      <c r="P133" s="1125"/>
      <c r="Q133" s="1125"/>
      <c r="R133" s="1125"/>
      <c r="S133" s="1125"/>
      <c r="T133" s="1125"/>
      <c r="U133" s="1125"/>
      <c r="V133" s="1109" t="s">
        <v>499</v>
      </c>
      <c r="W133" s="1109"/>
      <c r="X133" s="1109"/>
      <c r="Y133" s="1109"/>
      <c r="Z133" s="1110"/>
      <c r="AA133" s="1111">
        <v>10.1</v>
      </c>
      <c r="AB133" s="1112"/>
      <c r="AC133" s="1112"/>
      <c r="AD133" s="1112"/>
      <c r="AE133" s="1113"/>
      <c r="AF133" s="1111">
        <v>11.8</v>
      </c>
      <c r="AG133" s="1112"/>
      <c r="AH133" s="1112"/>
      <c r="AI133" s="1112"/>
      <c r="AJ133" s="1113"/>
      <c r="AK133" s="1111">
        <v>12.6</v>
      </c>
      <c r="AL133" s="1112"/>
      <c r="AM133" s="1112"/>
      <c r="AN133" s="1112"/>
      <c r="AO133" s="1113"/>
      <c r="AP133" s="1060"/>
      <c r="AQ133" s="1061"/>
      <c r="AR133" s="1061"/>
      <c r="AS133" s="1061"/>
      <c r="AT133" s="1114"/>
      <c r="AU133" s="224"/>
      <c r="AV133" s="224"/>
      <c r="AW133" s="224"/>
      <c r="AX133" s="224"/>
      <c r="AY133" s="224"/>
      <c r="AZ133" s="224"/>
      <c r="BA133" s="224"/>
      <c r="BB133" s="224"/>
      <c r="BC133" s="224"/>
      <c r="BD133" s="224"/>
      <c r="BE133" s="224"/>
      <c r="BF133" s="224"/>
      <c r="BG133" s="224"/>
      <c r="BH133" s="224"/>
      <c r="BI133" s="224"/>
      <c r="BJ133" s="224"/>
      <c r="BK133" s="224"/>
      <c r="BL133" s="224"/>
      <c r="BM133" s="224"/>
      <c r="BN133" s="247"/>
      <c r="BO133" s="247"/>
      <c r="BP133" s="247"/>
      <c r="BQ133" s="247"/>
      <c r="BR133" s="247"/>
      <c r="BS133" s="247"/>
      <c r="BT133" s="247"/>
      <c r="BU133" s="247"/>
      <c r="BV133" s="247"/>
      <c r="BW133" s="247"/>
      <c r="BX133" s="247"/>
      <c r="BY133" s="247"/>
      <c r="BZ133" s="247"/>
      <c r="CA133" s="247"/>
      <c r="CB133" s="247"/>
      <c r="CC133" s="247"/>
      <c r="CD133" s="247"/>
      <c r="CE133" s="247"/>
      <c r="CF133" s="247"/>
      <c r="CG133" s="247"/>
      <c r="CH133" s="247"/>
      <c r="CI133" s="247"/>
      <c r="CJ133" s="247"/>
      <c r="CK133" s="247"/>
      <c r="CL133" s="247"/>
      <c r="CM133" s="247"/>
      <c r="CN133" s="247"/>
      <c r="CO133" s="247"/>
      <c r="CP133" s="247"/>
      <c r="CQ133" s="247"/>
      <c r="CR133" s="247"/>
      <c r="CS133" s="247"/>
      <c r="CT133" s="247"/>
      <c r="CU133" s="247"/>
      <c r="CV133" s="247"/>
      <c r="CW133" s="247"/>
      <c r="CX133" s="247"/>
      <c r="CY133" s="247"/>
      <c r="CZ133" s="247"/>
      <c r="DA133" s="247"/>
      <c r="DB133" s="247"/>
      <c r="DC133" s="247"/>
      <c r="DD133" s="247"/>
      <c r="DE133" s="247"/>
      <c r="DF133" s="247"/>
      <c r="DG133" s="247"/>
      <c r="DH133" s="247"/>
      <c r="DI133" s="247"/>
      <c r="DJ133" s="247"/>
      <c r="DK133" s="247"/>
      <c r="DL133" s="247"/>
      <c r="DM133" s="247"/>
      <c r="DN133" s="247"/>
      <c r="DO133" s="247"/>
      <c r="DP133" s="224"/>
      <c r="DQ133" s="224"/>
      <c r="DR133" s="224"/>
      <c r="DS133" s="224"/>
      <c r="DT133" s="224"/>
      <c r="DU133" s="224"/>
      <c r="DV133" s="224"/>
      <c r="DW133" s="224"/>
      <c r="DX133" s="224"/>
      <c r="DY133" s="224"/>
      <c r="DZ133" s="224"/>
    </row>
    <row r="134" spans="1:131" ht="11.25" customHeight="1" x14ac:dyDescent="0.2">
      <c r="A134" s="249"/>
      <c r="B134" s="249"/>
      <c r="C134" s="249"/>
      <c r="D134" s="249"/>
      <c r="E134" s="249"/>
      <c r="F134" s="249"/>
      <c r="G134" s="249"/>
      <c r="H134" s="249"/>
      <c r="I134" s="249"/>
      <c r="J134" s="249"/>
      <c r="K134" s="249"/>
      <c r="L134" s="249"/>
      <c r="M134" s="249"/>
      <c r="N134" s="249"/>
      <c r="O134" s="249"/>
      <c r="P134" s="249"/>
      <c r="Q134" s="249"/>
      <c r="R134" s="249"/>
      <c r="S134" s="249"/>
      <c r="T134" s="249"/>
      <c r="U134" s="249"/>
      <c r="V134" s="249"/>
      <c r="W134" s="249"/>
      <c r="X134" s="249"/>
      <c r="Y134" s="249"/>
      <c r="Z134" s="249"/>
      <c r="AA134" s="249"/>
      <c r="AB134" s="249"/>
      <c r="AC134" s="249"/>
      <c r="AD134" s="249"/>
      <c r="AE134" s="249"/>
      <c r="AF134" s="249"/>
      <c r="AG134" s="249"/>
      <c r="AH134" s="249"/>
      <c r="AI134" s="249"/>
      <c r="AJ134" s="249"/>
      <c r="AK134" s="249"/>
      <c r="AL134" s="249"/>
      <c r="AM134" s="249"/>
      <c r="AN134" s="249"/>
      <c r="AO134" s="249"/>
      <c r="AP134" s="249"/>
      <c r="AQ134" s="249"/>
      <c r="AR134" s="249"/>
      <c r="AS134" s="249"/>
      <c r="AT134" s="249"/>
      <c r="AU134" s="224"/>
      <c r="AV134" s="224"/>
      <c r="AW134" s="224"/>
      <c r="AX134" s="224"/>
      <c r="AY134" s="224"/>
      <c r="AZ134" s="224"/>
      <c r="BA134" s="224"/>
      <c r="BB134" s="224"/>
      <c r="BC134" s="224"/>
      <c r="BD134" s="224"/>
      <c r="BE134" s="224"/>
      <c r="BF134" s="224"/>
      <c r="BG134" s="224"/>
      <c r="BH134" s="224"/>
      <c r="BI134" s="224"/>
      <c r="BJ134" s="224"/>
      <c r="BK134" s="224"/>
      <c r="BL134" s="224"/>
      <c r="BM134" s="224"/>
      <c r="BN134" s="247"/>
      <c r="BO134" s="247"/>
      <c r="BP134" s="247"/>
      <c r="BQ134" s="247"/>
      <c r="BR134" s="247"/>
      <c r="BS134" s="247"/>
      <c r="BT134" s="247"/>
      <c r="BU134" s="247"/>
      <c r="BV134" s="247"/>
      <c r="BW134" s="247"/>
      <c r="BX134" s="247"/>
      <c r="BY134" s="247"/>
      <c r="BZ134" s="247"/>
      <c r="CA134" s="247"/>
      <c r="CB134" s="247"/>
      <c r="CC134" s="247"/>
      <c r="CD134" s="247"/>
      <c r="CE134" s="247"/>
      <c r="CF134" s="247"/>
      <c r="CG134" s="247"/>
      <c r="CH134" s="247"/>
      <c r="CI134" s="247"/>
      <c r="CJ134" s="247"/>
      <c r="CK134" s="247"/>
      <c r="CL134" s="247"/>
      <c r="CM134" s="247"/>
      <c r="CN134" s="247"/>
      <c r="CO134" s="247"/>
      <c r="CP134" s="247"/>
      <c r="CQ134" s="247"/>
      <c r="CR134" s="247"/>
      <c r="CS134" s="247"/>
      <c r="CT134" s="247"/>
      <c r="CU134" s="247"/>
      <c r="CV134" s="247"/>
      <c r="CW134" s="247"/>
      <c r="CX134" s="247"/>
      <c r="CY134" s="247"/>
      <c r="CZ134" s="247"/>
      <c r="DA134" s="247"/>
      <c r="DB134" s="247"/>
      <c r="DC134" s="247"/>
      <c r="DD134" s="247"/>
      <c r="DE134" s="247"/>
      <c r="DF134" s="247"/>
      <c r="DG134" s="247"/>
      <c r="DH134" s="247"/>
      <c r="DI134" s="247"/>
      <c r="DJ134" s="247"/>
      <c r="DK134" s="247"/>
      <c r="DL134" s="247"/>
      <c r="DM134" s="247"/>
      <c r="DN134" s="247"/>
      <c r="DO134" s="247"/>
      <c r="DP134" s="224"/>
      <c r="DQ134" s="224"/>
      <c r="DR134" s="224"/>
      <c r="DS134" s="224"/>
      <c r="DT134" s="224"/>
      <c r="DU134" s="224"/>
      <c r="DV134" s="224"/>
      <c r="DW134" s="224"/>
      <c r="DX134" s="224"/>
      <c r="DY134" s="224"/>
      <c r="DZ134" s="224"/>
      <c r="EA134" s="221"/>
    </row>
    <row r="135" spans="1:131" ht="14.4" hidden="1" x14ac:dyDescent="0.2">
      <c r="AU135" s="249"/>
      <c r="AV135" s="249"/>
      <c r="AW135" s="249"/>
      <c r="AX135" s="249"/>
      <c r="AY135" s="249"/>
      <c r="AZ135" s="249"/>
      <c r="BA135" s="249"/>
      <c r="BB135" s="249"/>
      <c r="BC135" s="249"/>
      <c r="BD135" s="249"/>
      <c r="BE135" s="249"/>
      <c r="BF135" s="249"/>
      <c r="BG135" s="249"/>
      <c r="BH135" s="249"/>
      <c r="BI135" s="249"/>
      <c r="BJ135" s="249"/>
      <c r="BK135" s="249"/>
      <c r="BL135" s="249"/>
      <c r="BM135" s="249"/>
      <c r="BN135" s="249"/>
      <c r="BO135" s="249"/>
      <c r="BP135" s="249"/>
      <c r="BQ135" s="249"/>
      <c r="BR135" s="249"/>
      <c r="BS135" s="249"/>
      <c r="BT135" s="249"/>
      <c r="BU135" s="249"/>
      <c r="BV135" s="249"/>
      <c r="BW135" s="249"/>
      <c r="BX135" s="249"/>
      <c r="BY135" s="249"/>
      <c r="BZ135" s="249"/>
      <c r="CA135" s="249"/>
      <c r="CB135" s="249"/>
      <c r="CC135" s="249"/>
      <c r="CD135" s="249"/>
      <c r="CE135" s="249"/>
      <c r="CF135" s="249"/>
      <c r="CG135" s="249"/>
      <c r="CH135" s="249"/>
      <c r="CI135" s="249"/>
      <c r="CJ135" s="249"/>
      <c r="CK135" s="249"/>
      <c r="CL135" s="249"/>
      <c r="CM135" s="249"/>
      <c r="CN135" s="249"/>
      <c r="CO135" s="249"/>
      <c r="CP135" s="249"/>
      <c r="CQ135" s="249"/>
      <c r="CR135" s="249"/>
      <c r="CS135" s="249"/>
      <c r="CT135" s="249"/>
      <c r="CU135" s="249"/>
      <c r="CV135" s="249"/>
      <c r="CW135" s="249"/>
      <c r="CX135" s="249"/>
      <c r="CY135" s="249"/>
      <c r="CZ135" s="249"/>
      <c r="DA135" s="249"/>
      <c r="DB135" s="249"/>
      <c r="DC135" s="249"/>
      <c r="DD135" s="249"/>
      <c r="DE135" s="249"/>
      <c r="DF135" s="249"/>
      <c r="DG135" s="249"/>
      <c r="DH135" s="249"/>
      <c r="DI135" s="249"/>
      <c r="DJ135" s="249"/>
      <c r="DK135" s="249"/>
      <c r="DL135" s="249"/>
      <c r="DM135" s="249"/>
      <c r="DN135" s="249"/>
      <c r="DO135" s="249"/>
      <c r="DP135" s="249"/>
      <c r="DQ135" s="249"/>
      <c r="DR135" s="249"/>
      <c r="DS135" s="249"/>
      <c r="DT135" s="249"/>
      <c r="DU135" s="249"/>
      <c r="DV135" s="249"/>
      <c r="DW135" s="249"/>
      <c r="DX135" s="249"/>
      <c r="DY135" s="249"/>
      <c r="DZ135" s="249"/>
    </row>
  </sheetData>
  <sheetProtection algorithmName="SHA-512" hashValue="mPPMNYdMxVdA6ucoUxA7XbeTMKaodURaWw1q/yvxLuAT/Erj8xDrlslyYehXPCEpmCIuzBweS0YtFqpQLIapFA==" saltValue="MQPLi60D6TJJFnrI2Rdgf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DQ105"/>
  <sheetViews>
    <sheetView showGridLines="0" view="pageBreakPreview" zoomScale="75" zoomScaleNormal="85" zoomScaleSheetLayoutView="75" workbookViewId="0">
      <selection activeCell="AN65" sqref="AN65:DC69"/>
    </sheetView>
  </sheetViews>
  <sheetFormatPr defaultColWidth="0" defaultRowHeight="13.5" customHeight="1" zeroHeight="1" x14ac:dyDescent="0.2"/>
  <cols>
    <col min="1" max="120" width="2.77734375" style="251" customWidth="1"/>
    <col min="121" max="121" width="0" style="250" hidden="1" customWidth="1"/>
    <col min="122" max="16384" width="9" style="250" hidden="1"/>
  </cols>
  <sheetData>
    <row r="1" spans="1:120" ht="13.2" x14ac:dyDescent="0.2">
      <c r="A1" s="250"/>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c r="DM1" s="250"/>
      <c r="DN1" s="250"/>
      <c r="DO1" s="250"/>
      <c r="DP1" s="250"/>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0"/>
    </row>
    <row r="17" spans="119:120" ht="13.2" x14ac:dyDescent="0.2">
      <c r="DP17" s="250"/>
    </row>
    <row r="18" spans="119:120" ht="13.2" x14ac:dyDescent="0.2"/>
    <row r="19" spans="119:120" ht="13.2" x14ac:dyDescent="0.2"/>
    <row r="20" spans="119:120" ht="13.2" x14ac:dyDescent="0.2">
      <c r="DO20" s="250"/>
      <c r="DP20" s="250"/>
    </row>
    <row r="21" spans="119:120" ht="13.2" x14ac:dyDescent="0.2">
      <c r="DP21" s="250"/>
    </row>
    <row r="22" spans="119:120" ht="13.2" x14ac:dyDescent="0.2"/>
    <row r="23" spans="119:120" ht="13.2" x14ac:dyDescent="0.2">
      <c r="DO23" s="250"/>
      <c r="DP23" s="250"/>
    </row>
    <row r="24" spans="119:120" ht="13.2" x14ac:dyDescent="0.2">
      <c r="DP24" s="250"/>
    </row>
    <row r="25" spans="119:120" ht="13.2" x14ac:dyDescent="0.2">
      <c r="DP25" s="250"/>
    </row>
    <row r="26" spans="119:120" ht="13.2" x14ac:dyDescent="0.2">
      <c r="DO26" s="250"/>
      <c r="DP26" s="250"/>
    </row>
    <row r="27" spans="119:120" ht="13.2" x14ac:dyDescent="0.2"/>
    <row r="28" spans="119:120" ht="13.2" x14ac:dyDescent="0.2">
      <c r="DO28" s="250"/>
      <c r="DP28" s="250"/>
    </row>
    <row r="29" spans="119:120" ht="13.2" x14ac:dyDescent="0.2">
      <c r="DP29" s="250"/>
    </row>
    <row r="30" spans="119:120" ht="13.2" x14ac:dyDescent="0.2"/>
    <row r="31" spans="119:120" ht="13.2" x14ac:dyDescent="0.2">
      <c r="DO31" s="250"/>
      <c r="DP31" s="250"/>
    </row>
    <row r="32" spans="119:120" ht="13.2" x14ac:dyDescent="0.2"/>
    <row r="33" spans="98:120" ht="13.2" x14ac:dyDescent="0.2">
      <c r="DO33" s="250"/>
      <c r="DP33" s="250"/>
    </row>
    <row r="34" spans="98:120" ht="13.2" x14ac:dyDescent="0.2">
      <c r="DM34" s="250"/>
    </row>
    <row r="35" spans="98:120" ht="13.2" x14ac:dyDescent="0.2">
      <c r="CT35" s="250"/>
      <c r="CU35" s="250"/>
      <c r="CV35" s="250"/>
      <c r="CY35" s="250"/>
      <c r="CZ35" s="250"/>
      <c r="DA35" s="250"/>
      <c r="DD35" s="250"/>
      <c r="DE35" s="250"/>
      <c r="DF35" s="250"/>
      <c r="DI35" s="250"/>
      <c r="DJ35" s="250"/>
      <c r="DK35" s="250"/>
      <c r="DM35" s="250"/>
      <c r="DN35" s="250"/>
      <c r="DO35" s="250"/>
      <c r="DP35" s="250"/>
    </row>
    <row r="36" spans="98:120" ht="13.2" x14ac:dyDescent="0.2"/>
    <row r="37" spans="98:120" ht="13.2" x14ac:dyDescent="0.2">
      <c r="CW37" s="250"/>
      <c r="DB37" s="250"/>
      <c r="DG37" s="250"/>
      <c r="DL37" s="250"/>
      <c r="DP37" s="250"/>
    </row>
    <row r="38" spans="98:120" ht="13.2" x14ac:dyDescent="0.2">
      <c r="CT38" s="250"/>
      <c r="CU38" s="250"/>
      <c r="CV38" s="250"/>
      <c r="CW38" s="250"/>
      <c r="CY38" s="250"/>
      <c r="CZ38" s="250"/>
      <c r="DA38" s="250"/>
      <c r="DB38" s="250"/>
      <c r="DD38" s="250"/>
      <c r="DE38" s="250"/>
      <c r="DF38" s="250"/>
      <c r="DG38" s="250"/>
      <c r="DI38" s="250"/>
      <c r="DJ38" s="250"/>
      <c r="DK38" s="250"/>
      <c r="DL38" s="250"/>
      <c r="DN38" s="250"/>
      <c r="DO38" s="250"/>
      <c r="DP38" s="250"/>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0"/>
      <c r="DO49" s="250"/>
      <c r="DP49" s="250"/>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0"/>
      <c r="CS63" s="250"/>
      <c r="CX63" s="250"/>
      <c r="DC63" s="250"/>
      <c r="DH63" s="250"/>
    </row>
    <row r="64" spans="22:120" ht="13.2" x14ac:dyDescent="0.2">
      <c r="V64" s="250"/>
    </row>
    <row r="65" spans="15:120" ht="13.2" x14ac:dyDescent="0.2">
      <c r="X65" s="250"/>
      <c r="Z65" s="250"/>
      <c r="AA65" s="250"/>
      <c r="AB65" s="250"/>
      <c r="AC65" s="250"/>
      <c r="AD65" s="250"/>
      <c r="AE65" s="250"/>
      <c r="AF65" s="250"/>
      <c r="AG65" s="250"/>
      <c r="AH65" s="250"/>
      <c r="AI65" s="250"/>
      <c r="AJ65" s="250"/>
      <c r="AK65" s="250"/>
      <c r="AL65" s="250"/>
      <c r="AM65" s="250"/>
      <c r="AN65" s="250"/>
      <c r="AO65" s="250"/>
      <c r="AP65" s="250"/>
      <c r="AQ65" s="250"/>
      <c r="AR65" s="250"/>
      <c r="AS65" s="250"/>
      <c r="AT65" s="250"/>
      <c r="AU65" s="250"/>
      <c r="AV65" s="250"/>
      <c r="AW65" s="250"/>
      <c r="AX65" s="250"/>
      <c r="AY65" s="250"/>
      <c r="AZ65" s="250"/>
      <c r="BA65" s="250"/>
      <c r="BB65" s="250"/>
      <c r="BC65" s="250"/>
      <c r="BD65" s="250"/>
      <c r="BE65" s="250"/>
      <c r="BF65" s="250"/>
      <c r="BG65" s="250"/>
      <c r="BH65" s="250"/>
      <c r="BI65" s="250"/>
      <c r="BJ65" s="250"/>
      <c r="BK65" s="250"/>
      <c r="BL65" s="250"/>
      <c r="BM65" s="250"/>
      <c r="BN65" s="250"/>
      <c r="BO65" s="250"/>
      <c r="BP65" s="250"/>
      <c r="BQ65" s="250"/>
      <c r="BR65" s="250"/>
      <c r="BS65" s="250"/>
      <c r="BT65" s="250"/>
      <c r="BU65" s="250"/>
      <c r="BV65" s="250"/>
      <c r="BW65" s="250"/>
      <c r="BX65" s="250"/>
      <c r="BY65" s="250"/>
      <c r="BZ65" s="250"/>
      <c r="CA65" s="250"/>
      <c r="CB65" s="250"/>
      <c r="CC65" s="250"/>
      <c r="CD65" s="250"/>
      <c r="CE65" s="250"/>
      <c r="CF65" s="250"/>
      <c r="CG65" s="250"/>
      <c r="CH65" s="250"/>
      <c r="CI65" s="250"/>
      <c r="CJ65" s="250"/>
      <c r="CK65" s="250"/>
      <c r="CL65" s="250"/>
      <c r="CM65" s="250"/>
      <c r="CN65" s="250"/>
      <c r="CO65" s="250"/>
      <c r="CP65" s="250"/>
      <c r="CQ65" s="250"/>
      <c r="CR65" s="250"/>
      <c r="CU65" s="250"/>
      <c r="CZ65" s="250"/>
      <c r="DE65" s="250"/>
      <c r="DJ65" s="250"/>
    </row>
    <row r="66" spans="15:120" ht="13.2" x14ac:dyDescent="0.2">
      <c r="Q66" s="250"/>
      <c r="S66" s="250"/>
      <c r="U66" s="250"/>
      <c r="DM66" s="250"/>
    </row>
    <row r="67" spans="15:120" ht="13.2" x14ac:dyDescent="0.2">
      <c r="O67" s="250"/>
      <c r="P67" s="250"/>
      <c r="R67" s="250"/>
      <c r="T67" s="250"/>
      <c r="Y67" s="250"/>
      <c r="CT67" s="250"/>
      <c r="CV67" s="250"/>
      <c r="CW67" s="250"/>
      <c r="CY67" s="250"/>
      <c r="DA67" s="250"/>
      <c r="DB67" s="250"/>
      <c r="DD67" s="250"/>
      <c r="DF67" s="250"/>
      <c r="DG67" s="250"/>
      <c r="DI67" s="250"/>
      <c r="DK67" s="250"/>
      <c r="DL67" s="250"/>
      <c r="DN67" s="250"/>
      <c r="DO67" s="250"/>
      <c r="DP67" s="250"/>
    </row>
    <row r="68" spans="15:120" ht="13.2" x14ac:dyDescent="0.2"/>
    <row r="69" spans="15:120" ht="13.2" x14ac:dyDescent="0.2"/>
    <row r="70" spans="15:120" ht="13.2" x14ac:dyDescent="0.2"/>
    <row r="71" spans="15:120" ht="13.2" x14ac:dyDescent="0.2"/>
    <row r="72" spans="15:120" ht="13.2" x14ac:dyDescent="0.2">
      <c r="DP72" s="250"/>
    </row>
    <row r="73" spans="15:120" ht="13.2" x14ac:dyDescent="0.2">
      <c r="DP73" s="250"/>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0"/>
      <c r="CX96" s="250"/>
      <c r="DC96" s="250"/>
      <c r="DH96" s="250"/>
    </row>
    <row r="97" spans="24:120" ht="13.2" x14ac:dyDescent="0.2">
      <c r="CS97" s="250"/>
      <c r="CX97" s="250"/>
      <c r="DC97" s="250"/>
      <c r="DH97" s="250"/>
      <c r="DP97" s="251" t="s">
        <v>500</v>
      </c>
    </row>
    <row r="98" spans="24:120" ht="13.2" hidden="1" x14ac:dyDescent="0.2">
      <c r="CS98" s="250"/>
      <c r="CX98" s="250"/>
      <c r="DC98" s="250"/>
      <c r="DH98" s="250"/>
    </row>
    <row r="99" spans="24:120" ht="13.2" hidden="1" x14ac:dyDescent="0.2">
      <c r="CS99" s="250"/>
      <c r="CX99" s="250"/>
      <c r="DC99" s="250"/>
      <c r="DH99" s="250"/>
    </row>
    <row r="101" spans="24:120" ht="12" hidden="1" customHeight="1" x14ac:dyDescent="0.2">
      <c r="X101" s="250"/>
      <c r="Y101" s="250"/>
      <c r="Z101" s="250"/>
      <c r="AA101" s="250"/>
      <c r="AB101" s="250"/>
      <c r="AC101" s="250"/>
      <c r="AD101" s="250"/>
      <c r="AE101" s="250"/>
      <c r="AF101" s="250"/>
      <c r="AG101" s="250"/>
      <c r="AH101" s="250"/>
      <c r="AI101" s="250"/>
      <c r="AJ101" s="250"/>
      <c r="AK101" s="250"/>
      <c r="AL101" s="250"/>
      <c r="AM101" s="250"/>
      <c r="AN101" s="250"/>
      <c r="AO101" s="250"/>
      <c r="AP101" s="250"/>
      <c r="AQ101" s="250"/>
      <c r="AR101" s="250"/>
      <c r="AS101" s="250"/>
      <c r="AT101" s="250"/>
      <c r="AU101" s="250"/>
      <c r="AV101" s="250"/>
      <c r="AW101" s="250"/>
      <c r="AX101" s="250"/>
      <c r="AY101" s="250"/>
      <c r="AZ101" s="250"/>
      <c r="BA101" s="250"/>
      <c r="BB101" s="250"/>
      <c r="BC101" s="250"/>
      <c r="BD101" s="250"/>
      <c r="BE101" s="250"/>
      <c r="BF101" s="250"/>
      <c r="BG101" s="250"/>
      <c r="BH101" s="250"/>
      <c r="BI101" s="250"/>
      <c r="BJ101" s="250"/>
      <c r="BK101" s="250"/>
      <c r="BL101" s="250"/>
      <c r="BM101" s="250"/>
      <c r="BN101" s="250"/>
      <c r="BO101" s="250"/>
      <c r="BP101" s="250"/>
      <c r="BQ101" s="250"/>
      <c r="BR101" s="250"/>
      <c r="BS101" s="250"/>
      <c r="BT101" s="250"/>
      <c r="BU101" s="250"/>
      <c r="BV101" s="250"/>
      <c r="BW101" s="250"/>
      <c r="BX101" s="250"/>
      <c r="BY101" s="250"/>
      <c r="BZ101" s="250"/>
      <c r="CA101" s="250"/>
      <c r="CB101" s="250"/>
      <c r="CC101" s="250"/>
      <c r="CD101" s="250"/>
      <c r="CE101" s="250"/>
      <c r="CF101" s="250"/>
      <c r="CG101" s="250"/>
      <c r="CH101" s="250"/>
      <c r="CI101" s="250"/>
      <c r="CJ101" s="250"/>
      <c r="CK101" s="250"/>
      <c r="CL101" s="250"/>
      <c r="CM101" s="250"/>
      <c r="CN101" s="250"/>
      <c r="CO101" s="250"/>
      <c r="CP101" s="250"/>
      <c r="CQ101" s="250"/>
      <c r="CR101" s="250"/>
      <c r="CU101" s="250"/>
      <c r="CZ101" s="250"/>
      <c r="DE101" s="250"/>
      <c r="DJ101" s="250"/>
    </row>
    <row r="102" spans="24:120" ht="1.5" hidden="1" customHeight="1" x14ac:dyDescent="0.2">
      <c r="CU102" s="250"/>
      <c r="CZ102" s="250"/>
      <c r="DE102" s="250"/>
      <c r="DJ102" s="250"/>
      <c r="DM102" s="250"/>
    </row>
    <row r="103" spans="24:120" ht="13.2" hidden="1" x14ac:dyDescent="0.2">
      <c r="CT103" s="250"/>
      <c r="CV103" s="250"/>
      <c r="CW103" s="250"/>
      <c r="CY103" s="250"/>
      <c r="DA103" s="250"/>
      <c r="DB103" s="250"/>
      <c r="DD103" s="250"/>
      <c r="DF103" s="250"/>
      <c r="DG103" s="250"/>
      <c r="DI103" s="250"/>
      <c r="DK103" s="250"/>
      <c r="DL103" s="250"/>
      <c r="DM103" s="250"/>
      <c r="DN103" s="250"/>
      <c r="DO103" s="250"/>
      <c r="DP103" s="250"/>
    </row>
    <row r="104" spans="24:120" ht="13.2" hidden="1" x14ac:dyDescent="0.2">
      <c r="CV104" s="250"/>
      <c r="CW104" s="250"/>
      <c r="DA104" s="250"/>
      <c r="DB104" s="250"/>
      <c r="DF104" s="250"/>
      <c r="DG104" s="250"/>
      <c r="DK104" s="250"/>
      <c r="DL104" s="250"/>
      <c r="DN104" s="250"/>
      <c r="DO104" s="250"/>
      <c r="DP104" s="250"/>
    </row>
    <row r="105" spans="24:120" ht="12.75" hidden="1" customHeight="1" x14ac:dyDescent="0.2"/>
  </sheetData>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75" zoomScaleNormal="75" zoomScaleSheetLayoutView="55" workbookViewId="0">
      <selection activeCell="AN65" sqref="AN65:DC69"/>
    </sheetView>
  </sheetViews>
  <sheetFormatPr defaultColWidth="0" defaultRowHeight="13.5" customHeight="1" zeroHeight="1" x14ac:dyDescent="0.2"/>
  <cols>
    <col min="1" max="116" width="2.6640625" style="251" customWidth="1"/>
    <col min="117" max="16384" width="9" style="250" hidden="1"/>
  </cols>
  <sheetData>
    <row r="1" spans="2:116" ht="13.2" x14ac:dyDescent="0.2">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row>
    <row r="2" spans="2:116" ht="13.2" x14ac:dyDescent="0.2"/>
    <row r="3" spans="2:116" ht="13.2" x14ac:dyDescent="0.2"/>
    <row r="4" spans="2:116" ht="13.2" x14ac:dyDescent="0.2">
      <c r="R4" s="250"/>
      <c r="S4" s="250"/>
      <c r="T4" s="250"/>
      <c r="U4" s="250"/>
      <c r="V4" s="250"/>
      <c r="W4" s="250"/>
      <c r="X4" s="250"/>
      <c r="Y4" s="250"/>
      <c r="Z4" s="250"/>
      <c r="AA4" s="250"/>
      <c r="AB4" s="250"/>
      <c r="AC4" s="250"/>
      <c r="AD4" s="250"/>
      <c r="AE4" s="250"/>
      <c r="AF4" s="250"/>
      <c r="AG4" s="250"/>
      <c r="AH4" s="250"/>
      <c r="AI4" s="250"/>
      <c r="AJ4" s="250"/>
      <c r="AK4" s="250"/>
      <c r="AL4" s="250"/>
      <c r="AM4" s="250"/>
      <c r="AN4" s="250"/>
      <c r="AO4" s="250"/>
      <c r="AP4" s="250"/>
      <c r="AQ4" s="250"/>
      <c r="AR4" s="250"/>
      <c r="AS4" s="250"/>
      <c r="AT4" s="250"/>
      <c r="AU4" s="250"/>
      <c r="AV4" s="250"/>
      <c r="AW4" s="250"/>
      <c r="AX4" s="250"/>
      <c r="AY4" s="250"/>
      <c r="AZ4" s="250"/>
      <c r="BA4" s="250"/>
      <c r="BB4" s="250"/>
      <c r="BC4" s="250"/>
      <c r="BD4" s="250"/>
      <c r="BE4" s="250"/>
      <c r="BF4" s="250"/>
      <c r="BG4" s="250"/>
      <c r="BH4" s="250"/>
      <c r="BI4" s="250"/>
      <c r="BJ4" s="250"/>
      <c r="BK4" s="250"/>
      <c r="BL4" s="250"/>
      <c r="BM4" s="250"/>
      <c r="BN4" s="250"/>
      <c r="BO4" s="250"/>
      <c r="BP4" s="250"/>
      <c r="BQ4" s="250"/>
      <c r="BR4" s="250"/>
      <c r="BS4" s="250"/>
      <c r="BT4" s="250"/>
      <c r="BU4" s="250"/>
      <c r="BV4" s="250"/>
      <c r="BW4" s="250"/>
      <c r="BX4" s="250"/>
      <c r="BY4" s="250"/>
      <c r="BZ4" s="250"/>
      <c r="CA4" s="250"/>
      <c r="CB4" s="250"/>
      <c r="CC4" s="250"/>
      <c r="CD4" s="250"/>
      <c r="CE4" s="250"/>
      <c r="CF4" s="250"/>
      <c r="CG4" s="250"/>
      <c r="CH4" s="250"/>
      <c r="CI4" s="250"/>
      <c r="CJ4" s="250"/>
      <c r="CK4" s="250"/>
      <c r="CL4" s="250"/>
      <c r="CM4" s="250"/>
      <c r="CN4" s="250"/>
      <c r="CO4" s="250"/>
      <c r="CP4" s="250"/>
      <c r="CQ4" s="250"/>
      <c r="CR4" s="250"/>
      <c r="CS4" s="250"/>
      <c r="CT4" s="250"/>
      <c r="CU4" s="250"/>
      <c r="CV4" s="250"/>
      <c r="CW4" s="250"/>
      <c r="CX4" s="250"/>
      <c r="CY4" s="250"/>
      <c r="CZ4" s="250"/>
      <c r="DA4" s="250"/>
      <c r="DB4" s="250"/>
      <c r="DC4" s="250"/>
      <c r="DD4" s="250"/>
      <c r="DE4" s="250"/>
      <c r="DF4" s="250"/>
      <c r="DG4" s="250"/>
      <c r="DH4" s="250"/>
      <c r="DI4" s="250"/>
      <c r="DJ4" s="250"/>
      <c r="DK4" s="250"/>
      <c r="DL4" s="250"/>
    </row>
    <row r="5" spans="2:116" ht="13.2" x14ac:dyDescent="0.2">
      <c r="R5" s="250"/>
      <c r="S5" s="250"/>
      <c r="T5" s="250"/>
      <c r="U5" s="250"/>
      <c r="V5" s="250"/>
      <c r="W5" s="250"/>
      <c r="X5" s="250"/>
      <c r="Y5" s="250"/>
      <c r="Z5" s="250"/>
      <c r="AA5" s="250"/>
      <c r="AB5" s="250"/>
      <c r="AC5" s="250"/>
      <c r="AD5" s="250"/>
      <c r="AE5" s="250"/>
      <c r="AF5" s="250"/>
      <c r="AG5" s="250"/>
      <c r="AH5" s="250"/>
      <c r="AI5" s="250"/>
      <c r="AJ5" s="250"/>
      <c r="AK5" s="250"/>
      <c r="AL5" s="250"/>
      <c r="AM5" s="250"/>
      <c r="AN5" s="250"/>
      <c r="AO5" s="250"/>
      <c r="AP5" s="250"/>
      <c r="AQ5" s="250"/>
      <c r="AR5" s="250"/>
      <c r="AS5" s="250"/>
      <c r="AT5" s="250"/>
      <c r="AU5" s="250"/>
      <c r="AV5" s="250"/>
      <c r="AW5" s="250"/>
      <c r="AX5" s="250"/>
      <c r="AY5" s="250"/>
      <c r="AZ5" s="250"/>
      <c r="BA5" s="250"/>
      <c r="BB5" s="250"/>
      <c r="BC5" s="250"/>
      <c r="BD5" s="250"/>
      <c r="BE5" s="250"/>
      <c r="BF5" s="250"/>
      <c r="BG5" s="250"/>
      <c r="BH5" s="250"/>
      <c r="BI5" s="250"/>
      <c r="BJ5" s="250"/>
      <c r="BK5" s="250"/>
      <c r="BL5" s="250"/>
      <c r="BM5" s="250"/>
      <c r="BN5" s="250"/>
      <c r="BO5" s="250"/>
      <c r="BP5" s="250"/>
      <c r="BQ5" s="250"/>
      <c r="BR5" s="250"/>
      <c r="BS5" s="250"/>
      <c r="BT5" s="250"/>
      <c r="BU5" s="250"/>
      <c r="BV5" s="250"/>
      <c r="BW5" s="250"/>
      <c r="BX5" s="250"/>
      <c r="BY5" s="250"/>
      <c r="BZ5" s="250"/>
      <c r="CA5" s="250"/>
      <c r="CB5" s="250"/>
      <c r="CC5" s="250"/>
      <c r="CD5" s="250"/>
      <c r="CE5" s="250"/>
      <c r="CF5" s="250"/>
      <c r="CG5" s="250"/>
      <c r="CH5" s="250"/>
      <c r="CI5" s="250"/>
      <c r="CJ5" s="250"/>
      <c r="CK5" s="250"/>
      <c r="CL5" s="250"/>
      <c r="CM5" s="250"/>
      <c r="CN5" s="250"/>
      <c r="CO5" s="250"/>
      <c r="CP5" s="250"/>
      <c r="CQ5" s="250"/>
      <c r="CR5" s="250"/>
      <c r="CS5" s="250"/>
      <c r="CT5" s="250"/>
      <c r="CU5" s="250"/>
      <c r="CV5" s="250"/>
      <c r="CW5" s="250"/>
      <c r="CX5" s="250"/>
      <c r="CY5" s="250"/>
      <c r="CZ5" s="250"/>
      <c r="DA5" s="250"/>
      <c r="DB5" s="250"/>
      <c r="DC5" s="250"/>
      <c r="DD5" s="250"/>
      <c r="DE5" s="250"/>
      <c r="DF5" s="250"/>
      <c r="DG5" s="250"/>
      <c r="DH5" s="250"/>
      <c r="DI5" s="250"/>
      <c r="DJ5" s="250"/>
      <c r="DK5" s="250"/>
      <c r="DL5" s="250"/>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50"/>
      <c r="AR18" s="250"/>
      <c r="AS18" s="250"/>
      <c r="AT18" s="250"/>
      <c r="AU18" s="250"/>
      <c r="AV18" s="250"/>
      <c r="AW18" s="250"/>
      <c r="AX18" s="250"/>
      <c r="AY18" s="250"/>
      <c r="AZ18" s="250"/>
      <c r="BA18" s="250"/>
      <c r="BB18" s="250"/>
      <c r="BC18" s="250"/>
      <c r="BD18" s="250"/>
      <c r="BE18" s="250"/>
      <c r="BF18" s="250"/>
      <c r="BG18" s="250"/>
      <c r="BH18" s="250"/>
      <c r="BI18" s="250"/>
      <c r="BJ18" s="250"/>
      <c r="BK18" s="250"/>
      <c r="BL18" s="250"/>
      <c r="BM18" s="250"/>
      <c r="BN18" s="250"/>
      <c r="BO18" s="250"/>
      <c r="BP18" s="250"/>
      <c r="BQ18" s="250"/>
      <c r="BR18" s="250"/>
      <c r="BS18" s="250"/>
      <c r="BT18" s="250"/>
      <c r="BU18" s="250"/>
      <c r="BV18" s="250"/>
      <c r="BW18" s="250"/>
      <c r="BX18" s="250"/>
      <c r="BY18" s="250"/>
      <c r="BZ18" s="250"/>
      <c r="CA18" s="250"/>
      <c r="CB18" s="250"/>
      <c r="CC18" s="250"/>
      <c r="CD18" s="250"/>
      <c r="CE18" s="250"/>
      <c r="CF18" s="250"/>
      <c r="CG18" s="250"/>
      <c r="CH18" s="250"/>
      <c r="CI18" s="250"/>
      <c r="CJ18" s="250"/>
      <c r="CK18" s="250"/>
      <c r="CL18" s="250"/>
      <c r="CM18" s="250"/>
      <c r="CN18" s="250"/>
      <c r="CO18" s="250"/>
      <c r="CP18" s="250"/>
      <c r="CQ18" s="250"/>
      <c r="CR18" s="250"/>
      <c r="CS18" s="250"/>
      <c r="CT18" s="250"/>
      <c r="CU18" s="250"/>
      <c r="CV18" s="250"/>
      <c r="CW18" s="250"/>
      <c r="CX18" s="250"/>
      <c r="CY18" s="250"/>
      <c r="CZ18" s="250"/>
      <c r="DA18" s="250"/>
      <c r="DB18" s="250"/>
      <c r="DC18" s="250"/>
      <c r="DD18" s="250"/>
      <c r="DE18" s="250"/>
      <c r="DF18" s="250"/>
      <c r="DG18" s="250"/>
      <c r="DH18" s="250"/>
      <c r="DI18" s="250"/>
      <c r="DJ18" s="250"/>
      <c r="DK18" s="250"/>
      <c r="DL18" s="250"/>
    </row>
    <row r="19" spans="9:116" ht="13.2" x14ac:dyDescent="0.2"/>
    <row r="20" spans="9:116" ht="13.2" x14ac:dyDescent="0.2"/>
    <row r="21" spans="9:116" ht="13.2" x14ac:dyDescent="0.2">
      <c r="DL21" s="250"/>
    </row>
    <row r="22" spans="9:116" ht="13.2" x14ac:dyDescent="0.2">
      <c r="DI22" s="250"/>
      <c r="DJ22" s="250"/>
      <c r="DK22" s="250"/>
      <c r="DL22" s="250"/>
    </row>
    <row r="23" spans="9:116" ht="13.2" x14ac:dyDescent="0.2">
      <c r="CY23" s="250"/>
      <c r="CZ23" s="250"/>
      <c r="DA23" s="250"/>
      <c r="DB23" s="250"/>
      <c r="DC23" s="250"/>
      <c r="DD23" s="250"/>
      <c r="DE23" s="250"/>
      <c r="DF23" s="250"/>
      <c r="DG23" s="250"/>
      <c r="DH23" s="250"/>
      <c r="DI23" s="250"/>
      <c r="DJ23" s="250"/>
      <c r="DK23" s="250"/>
      <c r="DL23" s="250"/>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0"/>
      <c r="DA35" s="250"/>
      <c r="DB35" s="250"/>
      <c r="DC35" s="250"/>
      <c r="DD35" s="250"/>
      <c r="DE35" s="250"/>
      <c r="DF35" s="250"/>
      <c r="DG35" s="250"/>
      <c r="DH35" s="250"/>
      <c r="DI35" s="250"/>
      <c r="DJ35" s="250"/>
      <c r="DK35" s="250"/>
      <c r="DL35" s="250"/>
    </row>
    <row r="36" spans="15:116" ht="13.2" x14ac:dyDescent="0.2"/>
    <row r="37" spans="15:116" ht="13.2" x14ac:dyDescent="0.2">
      <c r="DL37" s="250"/>
    </row>
    <row r="38" spans="15:116" ht="13.2" x14ac:dyDescent="0.2">
      <c r="DI38" s="250"/>
      <c r="DJ38" s="250"/>
      <c r="DK38" s="250"/>
      <c r="DL38" s="250"/>
    </row>
    <row r="39" spans="15:116" ht="13.2" x14ac:dyDescent="0.2"/>
    <row r="40" spans="15:116" ht="13.2" x14ac:dyDescent="0.2"/>
    <row r="41" spans="15:116" ht="13.2" x14ac:dyDescent="0.2"/>
    <row r="42" spans="15:116" ht="13.2" x14ac:dyDescent="0.2"/>
    <row r="43" spans="15:116" ht="13.2" x14ac:dyDescent="0.2">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250"/>
      <c r="AQ43" s="250"/>
      <c r="AR43" s="250"/>
      <c r="AS43" s="250"/>
      <c r="AT43" s="250"/>
      <c r="AU43" s="250"/>
      <c r="AV43" s="250"/>
      <c r="AW43" s="250"/>
      <c r="AX43" s="250"/>
      <c r="AY43" s="250"/>
      <c r="AZ43" s="250"/>
      <c r="BA43" s="250"/>
      <c r="BB43" s="250"/>
      <c r="BC43" s="250"/>
      <c r="BD43" s="250"/>
      <c r="BE43" s="250"/>
      <c r="BF43" s="250"/>
      <c r="BG43" s="250"/>
      <c r="BH43" s="250"/>
      <c r="BI43" s="250"/>
      <c r="BJ43" s="250"/>
      <c r="BK43" s="250"/>
      <c r="BL43" s="250"/>
      <c r="BM43" s="250"/>
      <c r="BN43" s="250"/>
      <c r="BO43" s="250"/>
      <c r="BP43" s="250"/>
      <c r="BQ43" s="250"/>
      <c r="BR43" s="250"/>
      <c r="BS43" s="250"/>
      <c r="BT43" s="250"/>
      <c r="BU43" s="250"/>
      <c r="BV43" s="250"/>
      <c r="BW43" s="250"/>
      <c r="BX43" s="250"/>
      <c r="BY43" s="250"/>
      <c r="BZ43" s="250"/>
      <c r="CA43" s="250"/>
      <c r="CB43" s="250"/>
      <c r="CC43" s="250"/>
      <c r="CD43" s="250"/>
      <c r="CE43" s="250"/>
      <c r="CF43" s="250"/>
      <c r="CG43" s="250"/>
      <c r="CH43" s="250"/>
      <c r="CI43" s="250"/>
      <c r="CJ43" s="250"/>
      <c r="CK43" s="250"/>
      <c r="CL43" s="250"/>
      <c r="CM43" s="250"/>
      <c r="CN43" s="250"/>
      <c r="CO43" s="250"/>
      <c r="CP43" s="250"/>
      <c r="CQ43" s="250"/>
      <c r="CR43" s="250"/>
      <c r="CS43" s="250"/>
      <c r="CT43" s="250"/>
      <c r="CU43" s="250"/>
      <c r="CV43" s="250"/>
      <c r="CW43" s="250"/>
      <c r="CX43" s="250"/>
      <c r="CY43" s="250"/>
      <c r="CZ43" s="250"/>
      <c r="DA43" s="250"/>
      <c r="DB43" s="250"/>
      <c r="DC43" s="250"/>
      <c r="DD43" s="250"/>
      <c r="DE43" s="250"/>
      <c r="DF43" s="250"/>
      <c r="DG43" s="250"/>
      <c r="DH43" s="250"/>
      <c r="DI43" s="250"/>
      <c r="DJ43" s="250"/>
      <c r="DK43" s="250"/>
      <c r="DL43" s="250"/>
    </row>
    <row r="44" spans="15:116" ht="13.2" x14ac:dyDescent="0.2">
      <c r="DL44" s="250"/>
    </row>
    <row r="45" spans="15:116" ht="13.2" x14ac:dyDescent="0.2"/>
    <row r="46" spans="15:116" ht="13.2" x14ac:dyDescent="0.2">
      <c r="DA46" s="250"/>
      <c r="DB46" s="250"/>
      <c r="DC46" s="250"/>
      <c r="DD46" s="250"/>
      <c r="DE46" s="250"/>
      <c r="DF46" s="250"/>
      <c r="DG46" s="250"/>
      <c r="DH46" s="250"/>
      <c r="DI46" s="250"/>
      <c r="DJ46" s="250"/>
      <c r="DK46" s="250"/>
      <c r="DL46" s="250"/>
    </row>
    <row r="47" spans="15:116" ht="13.2" x14ac:dyDescent="0.2"/>
    <row r="48" spans="15:116" ht="13.2" x14ac:dyDescent="0.2"/>
    <row r="49" spans="104:116" ht="13.2" x14ac:dyDescent="0.2"/>
    <row r="50" spans="104:116" ht="13.2" x14ac:dyDescent="0.2">
      <c r="CZ50" s="250"/>
      <c r="DA50" s="250"/>
      <c r="DB50" s="250"/>
      <c r="DC50" s="250"/>
      <c r="DD50" s="250"/>
      <c r="DE50" s="250"/>
      <c r="DF50" s="250"/>
      <c r="DG50" s="250"/>
      <c r="DH50" s="250"/>
      <c r="DI50" s="250"/>
      <c r="DJ50" s="250"/>
      <c r="DK50" s="250"/>
      <c r="DL50" s="250"/>
    </row>
    <row r="51" spans="104:116" ht="13.2" x14ac:dyDescent="0.2"/>
    <row r="52" spans="104:116" ht="13.2" x14ac:dyDescent="0.2"/>
    <row r="53" spans="104:116" ht="13.2" x14ac:dyDescent="0.2">
      <c r="DL53" s="250"/>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0"/>
      <c r="DD67" s="250"/>
      <c r="DE67" s="250"/>
      <c r="DF67" s="250"/>
      <c r="DG67" s="250"/>
      <c r="DH67" s="250"/>
      <c r="DI67" s="250"/>
      <c r="DJ67" s="250"/>
      <c r="DK67" s="250"/>
      <c r="DL67" s="250"/>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yCQHeXRPGqyj37Pi0ofNdhMSIoGMwhCML9zW2gjqpF7rmRg1ylqEM54GAd4zpdd2h32Sa+1BVL8rsWps47CF6w==" saltValue="Fl19rXhr9kTIiufBQNPdAg==" spinCount="100000" sheet="1" objects="1" scenarios="1"/>
  <dataConsolidate/>
  <phoneticPr fontId="2"/>
  <printOptions horizontalCentered="1" verticalCentered="1"/>
  <pageMargins left="0" right="0" top="0" bottom="0" header="0" footer="0"/>
  <pageSetup paperSize="9" scale="48" orientation="landscape"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75" zoomScaleSheetLayoutView="75" workbookViewId="0">
      <selection activeCell="AN65" sqref="AN65:DC69"/>
    </sheetView>
  </sheetViews>
  <sheetFormatPr defaultColWidth="0" defaultRowHeight="13.5" customHeight="1" zeroHeight="1" x14ac:dyDescent="0.2"/>
  <cols>
    <col min="1" max="36" width="2.44140625" style="252" customWidth="1"/>
    <col min="37" max="44" width="17" style="252" customWidth="1"/>
    <col min="45" max="45" width="6.109375" style="259" customWidth="1"/>
    <col min="46" max="46" width="3" style="257" customWidth="1"/>
    <col min="47" max="47" width="19.109375" style="252" hidden="1" customWidth="1"/>
    <col min="48" max="52" width="12.6640625" style="252" hidden="1" customWidth="1"/>
    <col min="53" max="16384" width="8.6640625" style="252" hidden="1"/>
  </cols>
  <sheetData>
    <row r="1" spans="1:46" ht="13.2" x14ac:dyDescent="0.2">
      <c r="AS1" s="253"/>
      <c r="AT1" s="253"/>
    </row>
    <row r="2" spans="1:46" ht="13.2" x14ac:dyDescent="0.2">
      <c r="AS2" s="253"/>
      <c r="AT2" s="253"/>
    </row>
    <row r="3" spans="1:46" ht="13.2" x14ac:dyDescent="0.2">
      <c r="AS3" s="253"/>
      <c r="AT3" s="253"/>
    </row>
    <row r="4" spans="1:46" ht="13.2" x14ac:dyDescent="0.2">
      <c r="AS4" s="253"/>
      <c r="AT4" s="253"/>
    </row>
    <row r="5" spans="1:46" ht="16.2" x14ac:dyDescent="0.2">
      <c r="A5" s="254" t="s">
        <v>501</v>
      </c>
      <c r="B5" s="255"/>
      <c r="C5" s="255"/>
      <c r="D5" s="255"/>
      <c r="E5" s="255"/>
      <c r="F5" s="255"/>
      <c r="G5" s="255"/>
      <c r="H5" s="255"/>
      <c r="I5" s="255"/>
      <c r="J5" s="255"/>
      <c r="K5" s="255"/>
      <c r="L5" s="255"/>
      <c r="M5" s="255"/>
      <c r="N5" s="255"/>
      <c r="O5" s="255"/>
      <c r="P5" s="255"/>
      <c r="Q5" s="255"/>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6"/>
    </row>
    <row r="6" spans="1:46" ht="13.2" x14ac:dyDescent="0.2">
      <c r="A6" s="257"/>
      <c r="B6" s="253"/>
      <c r="C6" s="253"/>
      <c r="D6" s="253"/>
      <c r="E6" s="253"/>
      <c r="F6" s="253"/>
      <c r="G6" s="253"/>
      <c r="H6" s="253"/>
      <c r="I6" s="253"/>
      <c r="J6" s="253"/>
      <c r="K6" s="253"/>
      <c r="L6" s="253"/>
      <c r="M6" s="253"/>
      <c r="N6" s="253"/>
      <c r="O6" s="253"/>
      <c r="P6" s="253"/>
      <c r="Q6" s="253"/>
      <c r="R6" s="253"/>
      <c r="S6" s="253"/>
      <c r="T6" s="253"/>
      <c r="U6" s="253"/>
      <c r="V6" s="253"/>
      <c r="W6" s="253"/>
      <c r="X6" s="253"/>
      <c r="Y6" s="253"/>
      <c r="Z6" s="253"/>
      <c r="AA6" s="253"/>
      <c r="AB6" s="253"/>
      <c r="AC6" s="253"/>
      <c r="AD6" s="253"/>
      <c r="AE6" s="253"/>
      <c r="AF6" s="253"/>
      <c r="AG6" s="253"/>
      <c r="AH6" s="253"/>
      <c r="AI6" s="253"/>
      <c r="AJ6" s="253"/>
      <c r="AK6" s="258" t="s">
        <v>502</v>
      </c>
      <c r="AL6" s="258"/>
      <c r="AM6" s="258"/>
      <c r="AN6" s="258"/>
      <c r="AO6" s="253"/>
      <c r="AP6" s="253"/>
      <c r="AQ6" s="253"/>
      <c r="AR6" s="253"/>
    </row>
    <row r="7" spans="1:46" ht="13.5" customHeight="1" x14ac:dyDescent="0.2">
      <c r="A7" s="257"/>
      <c r="B7" s="253"/>
      <c r="C7" s="253"/>
      <c r="D7" s="253"/>
      <c r="E7" s="253"/>
      <c r="F7" s="253"/>
      <c r="G7" s="253"/>
      <c r="H7" s="253"/>
      <c r="I7" s="253"/>
      <c r="J7" s="253"/>
      <c r="K7" s="253"/>
      <c r="L7" s="253"/>
      <c r="M7" s="253"/>
      <c r="N7" s="253"/>
      <c r="O7" s="253"/>
      <c r="P7" s="253"/>
      <c r="Q7" s="253"/>
      <c r="R7" s="253"/>
      <c r="S7" s="253"/>
      <c r="T7" s="253"/>
      <c r="U7" s="253"/>
      <c r="V7" s="253"/>
      <c r="W7" s="253"/>
      <c r="X7" s="253"/>
      <c r="Y7" s="253"/>
      <c r="Z7" s="253"/>
      <c r="AA7" s="253"/>
      <c r="AB7" s="253"/>
      <c r="AC7" s="253"/>
      <c r="AD7" s="253"/>
      <c r="AE7" s="253"/>
      <c r="AF7" s="253"/>
      <c r="AG7" s="253"/>
      <c r="AH7" s="253"/>
      <c r="AI7" s="253"/>
      <c r="AJ7" s="253"/>
      <c r="AK7" s="260"/>
      <c r="AL7" s="261"/>
      <c r="AM7" s="261"/>
      <c r="AN7" s="262"/>
      <c r="AO7" s="1146" t="s">
        <v>503</v>
      </c>
      <c r="AP7" s="263"/>
      <c r="AQ7" s="264" t="s">
        <v>504</v>
      </c>
      <c r="AR7" s="265"/>
    </row>
    <row r="8" spans="1:46" ht="13.2" x14ac:dyDescent="0.2">
      <c r="A8" s="257"/>
      <c r="B8" s="253"/>
      <c r="C8" s="253"/>
      <c r="D8" s="253"/>
      <c r="E8" s="253"/>
      <c r="F8" s="253"/>
      <c r="G8" s="253"/>
      <c r="H8" s="253"/>
      <c r="I8" s="253"/>
      <c r="J8" s="253"/>
      <c r="K8" s="253"/>
      <c r="L8" s="253"/>
      <c r="M8" s="253"/>
      <c r="N8" s="253"/>
      <c r="O8" s="253"/>
      <c r="P8" s="253"/>
      <c r="Q8" s="253"/>
      <c r="R8" s="253"/>
      <c r="S8" s="253"/>
      <c r="T8" s="253"/>
      <c r="U8" s="253"/>
      <c r="V8" s="253"/>
      <c r="W8" s="253"/>
      <c r="X8" s="253"/>
      <c r="Y8" s="253"/>
      <c r="Z8" s="253"/>
      <c r="AA8" s="253"/>
      <c r="AB8" s="253"/>
      <c r="AC8" s="253"/>
      <c r="AD8" s="253"/>
      <c r="AE8" s="253"/>
      <c r="AF8" s="253"/>
      <c r="AG8" s="253"/>
      <c r="AH8" s="253"/>
      <c r="AI8" s="253"/>
      <c r="AJ8" s="253"/>
      <c r="AK8" s="266"/>
      <c r="AL8" s="267"/>
      <c r="AM8" s="267"/>
      <c r="AN8" s="268"/>
      <c r="AO8" s="1147"/>
      <c r="AP8" s="269" t="s">
        <v>505</v>
      </c>
      <c r="AQ8" s="270" t="s">
        <v>506</v>
      </c>
      <c r="AR8" s="271" t="s">
        <v>507</v>
      </c>
    </row>
    <row r="9" spans="1:46" ht="13.2" x14ac:dyDescent="0.2">
      <c r="A9" s="257"/>
      <c r="B9" s="253"/>
      <c r="C9" s="253"/>
      <c r="D9" s="253"/>
      <c r="E9" s="253"/>
      <c r="F9" s="253"/>
      <c r="G9" s="253"/>
      <c r="H9" s="253"/>
      <c r="I9" s="253"/>
      <c r="J9" s="253"/>
      <c r="K9" s="253"/>
      <c r="L9" s="253"/>
      <c r="M9" s="253"/>
      <c r="N9" s="253"/>
      <c r="O9" s="253"/>
      <c r="P9" s="253"/>
      <c r="Q9" s="253"/>
      <c r="R9" s="253"/>
      <c r="S9" s="253"/>
      <c r="T9" s="253"/>
      <c r="U9" s="253"/>
      <c r="V9" s="253"/>
      <c r="W9" s="253"/>
      <c r="X9" s="253"/>
      <c r="Y9" s="253"/>
      <c r="Z9" s="253"/>
      <c r="AA9" s="253"/>
      <c r="AB9" s="253"/>
      <c r="AC9" s="253"/>
      <c r="AD9" s="253"/>
      <c r="AE9" s="253"/>
      <c r="AF9" s="253"/>
      <c r="AG9" s="253"/>
      <c r="AH9" s="253"/>
      <c r="AI9" s="253"/>
      <c r="AJ9" s="253"/>
      <c r="AK9" s="1148" t="s">
        <v>508</v>
      </c>
      <c r="AL9" s="1149"/>
      <c r="AM9" s="1149"/>
      <c r="AN9" s="1150"/>
      <c r="AO9" s="272">
        <v>841797</v>
      </c>
      <c r="AP9" s="272">
        <v>251358</v>
      </c>
      <c r="AQ9" s="273">
        <v>194778</v>
      </c>
      <c r="AR9" s="274">
        <v>29</v>
      </c>
    </row>
    <row r="10" spans="1:46" ht="13.5" customHeight="1" x14ac:dyDescent="0.2">
      <c r="A10" s="257"/>
      <c r="B10" s="253"/>
      <c r="C10" s="253"/>
      <c r="D10" s="253"/>
      <c r="E10" s="253"/>
      <c r="F10" s="253"/>
      <c r="G10" s="253"/>
      <c r="H10" s="253"/>
      <c r="I10" s="253"/>
      <c r="J10" s="253"/>
      <c r="K10" s="253"/>
      <c r="L10" s="253"/>
      <c r="M10" s="253"/>
      <c r="N10" s="253"/>
      <c r="O10" s="253"/>
      <c r="P10" s="253"/>
      <c r="Q10" s="253"/>
      <c r="R10" s="253"/>
      <c r="S10" s="253"/>
      <c r="T10" s="253"/>
      <c r="U10" s="253"/>
      <c r="V10" s="253"/>
      <c r="W10" s="253"/>
      <c r="X10" s="253"/>
      <c r="Y10" s="253"/>
      <c r="Z10" s="253"/>
      <c r="AA10" s="253"/>
      <c r="AB10" s="253"/>
      <c r="AC10" s="253"/>
      <c r="AD10" s="253"/>
      <c r="AE10" s="253"/>
      <c r="AF10" s="253"/>
      <c r="AG10" s="253"/>
      <c r="AH10" s="253"/>
      <c r="AI10" s="253"/>
      <c r="AJ10" s="253"/>
      <c r="AK10" s="1148" t="s">
        <v>509</v>
      </c>
      <c r="AL10" s="1149"/>
      <c r="AM10" s="1149"/>
      <c r="AN10" s="1150"/>
      <c r="AO10" s="275">
        <v>74758</v>
      </c>
      <c r="AP10" s="275">
        <v>22322</v>
      </c>
      <c r="AQ10" s="276">
        <v>26112</v>
      </c>
      <c r="AR10" s="277">
        <v>-14.5</v>
      </c>
    </row>
    <row r="11" spans="1:46" ht="13.5" customHeight="1" x14ac:dyDescent="0.2">
      <c r="A11" s="257"/>
      <c r="B11" s="253"/>
      <c r="C11" s="253"/>
      <c r="D11" s="253"/>
      <c r="E11" s="253"/>
      <c r="F11" s="253"/>
      <c r="G11" s="253"/>
      <c r="H11" s="253"/>
      <c r="I11" s="253"/>
      <c r="J11" s="253"/>
      <c r="K11" s="253"/>
      <c r="L11" s="253"/>
      <c r="M11" s="253"/>
      <c r="N11" s="253"/>
      <c r="O11" s="253"/>
      <c r="P11" s="253"/>
      <c r="Q11" s="253"/>
      <c r="R11" s="253"/>
      <c r="S11" s="253"/>
      <c r="T11" s="253"/>
      <c r="U11" s="253"/>
      <c r="V11" s="253"/>
      <c r="W11" s="253"/>
      <c r="X11" s="253"/>
      <c r="Y11" s="253"/>
      <c r="Z11" s="253"/>
      <c r="AA11" s="253"/>
      <c r="AB11" s="253"/>
      <c r="AC11" s="253"/>
      <c r="AD11" s="253"/>
      <c r="AE11" s="253"/>
      <c r="AF11" s="253"/>
      <c r="AG11" s="253"/>
      <c r="AH11" s="253"/>
      <c r="AI11" s="253"/>
      <c r="AJ11" s="253"/>
      <c r="AK11" s="1148" t="s">
        <v>510</v>
      </c>
      <c r="AL11" s="1149"/>
      <c r="AM11" s="1149"/>
      <c r="AN11" s="1150"/>
      <c r="AO11" s="275" t="s">
        <v>511</v>
      </c>
      <c r="AP11" s="275" t="s">
        <v>511</v>
      </c>
      <c r="AQ11" s="276">
        <v>390</v>
      </c>
      <c r="AR11" s="277" t="s">
        <v>511</v>
      </c>
    </row>
    <row r="12" spans="1:46" ht="13.5" customHeight="1" x14ac:dyDescent="0.2">
      <c r="A12" s="257"/>
      <c r="B12" s="253"/>
      <c r="C12" s="253"/>
      <c r="D12" s="253"/>
      <c r="E12" s="253"/>
      <c r="F12" s="253"/>
      <c r="G12" s="253"/>
      <c r="H12" s="253"/>
      <c r="I12" s="253"/>
      <c r="J12" s="253"/>
      <c r="K12" s="253"/>
      <c r="L12" s="253"/>
      <c r="M12" s="253"/>
      <c r="N12" s="253"/>
      <c r="O12" s="253"/>
      <c r="P12" s="253"/>
      <c r="Q12" s="253"/>
      <c r="R12" s="253"/>
      <c r="S12" s="253"/>
      <c r="T12" s="253"/>
      <c r="U12" s="253"/>
      <c r="V12" s="253"/>
      <c r="W12" s="253"/>
      <c r="X12" s="253"/>
      <c r="Y12" s="253"/>
      <c r="Z12" s="253"/>
      <c r="AA12" s="253"/>
      <c r="AB12" s="253"/>
      <c r="AC12" s="253"/>
      <c r="AD12" s="253"/>
      <c r="AE12" s="253"/>
      <c r="AF12" s="253"/>
      <c r="AG12" s="253"/>
      <c r="AH12" s="253"/>
      <c r="AI12" s="253"/>
      <c r="AJ12" s="253"/>
      <c r="AK12" s="1148" t="s">
        <v>512</v>
      </c>
      <c r="AL12" s="1149"/>
      <c r="AM12" s="1149"/>
      <c r="AN12" s="1150"/>
      <c r="AO12" s="275" t="s">
        <v>511</v>
      </c>
      <c r="AP12" s="275" t="s">
        <v>511</v>
      </c>
      <c r="AQ12" s="276" t="s">
        <v>511</v>
      </c>
      <c r="AR12" s="277" t="s">
        <v>511</v>
      </c>
    </row>
    <row r="13" spans="1:46" ht="13.5" customHeight="1" x14ac:dyDescent="0.2">
      <c r="A13" s="257"/>
      <c r="B13" s="253"/>
      <c r="C13" s="253"/>
      <c r="D13" s="253"/>
      <c r="E13" s="253"/>
      <c r="F13" s="253"/>
      <c r="G13" s="253"/>
      <c r="H13" s="253"/>
      <c r="I13" s="253"/>
      <c r="J13" s="253"/>
      <c r="K13" s="253"/>
      <c r="L13" s="253"/>
      <c r="M13" s="253"/>
      <c r="N13" s="253"/>
      <c r="O13" s="253"/>
      <c r="P13" s="253"/>
      <c r="Q13" s="253"/>
      <c r="R13" s="253"/>
      <c r="S13" s="253"/>
      <c r="T13" s="253"/>
      <c r="U13" s="253"/>
      <c r="V13" s="253"/>
      <c r="W13" s="253"/>
      <c r="X13" s="253"/>
      <c r="Y13" s="253"/>
      <c r="Z13" s="253"/>
      <c r="AA13" s="253"/>
      <c r="AB13" s="253"/>
      <c r="AC13" s="253"/>
      <c r="AD13" s="253"/>
      <c r="AE13" s="253"/>
      <c r="AF13" s="253"/>
      <c r="AG13" s="253"/>
      <c r="AH13" s="253"/>
      <c r="AI13" s="253"/>
      <c r="AJ13" s="253"/>
      <c r="AK13" s="1148" t="s">
        <v>513</v>
      </c>
      <c r="AL13" s="1149"/>
      <c r="AM13" s="1149"/>
      <c r="AN13" s="1150"/>
      <c r="AO13" s="275">
        <v>27622</v>
      </c>
      <c r="AP13" s="275">
        <v>8248</v>
      </c>
      <c r="AQ13" s="276">
        <v>7005</v>
      </c>
      <c r="AR13" s="277">
        <v>17.7</v>
      </c>
    </row>
    <row r="14" spans="1:46" ht="13.5" customHeight="1" x14ac:dyDescent="0.2">
      <c r="A14" s="257"/>
      <c r="B14" s="253"/>
      <c r="C14" s="253"/>
      <c r="D14" s="253"/>
      <c r="E14" s="253"/>
      <c r="F14" s="253"/>
      <c r="G14" s="253"/>
      <c r="H14" s="253"/>
      <c r="I14" s="253"/>
      <c r="J14" s="253"/>
      <c r="K14" s="253"/>
      <c r="L14" s="253"/>
      <c r="M14" s="253"/>
      <c r="N14" s="253"/>
      <c r="O14" s="253"/>
      <c r="P14" s="253"/>
      <c r="Q14" s="253"/>
      <c r="R14" s="253"/>
      <c r="S14" s="253"/>
      <c r="T14" s="253"/>
      <c r="U14" s="253"/>
      <c r="V14" s="253"/>
      <c r="W14" s="253"/>
      <c r="X14" s="253"/>
      <c r="Y14" s="253"/>
      <c r="Z14" s="253"/>
      <c r="AA14" s="253"/>
      <c r="AB14" s="253"/>
      <c r="AC14" s="253"/>
      <c r="AD14" s="253"/>
      <c r="AE14" s="253"/>
      <c r="AF14" s="253"/>
      <c r="AG14" s="253"/>
      <c r="AH14" s="253"/>
      <c r="AI14" s="253"/>
      <c r="AJ14" s="253"/>
      <c r="AK14" s="1148" t="s">
        <v>514</v>
      </c>
      <c r="AL14" s="1149"/>
      <c r="AM14" s="1149"/>
      <c r="AN14" s="1150"/>
      <c r="AO14" s="275">
        <v>31241</v>
      </c>
      <c r="AP14" s="275">
        <v>9328</v>
      </c>
      <c r="AQ14" s="276">
        <v>3736</v>
      </c>
      <c r="AR14" s="277">
        <v>149.69999999999999</v>
      </c>
    </row>
    <row r="15" spans="1:46" ht="13.5" customHeight="1" x14ac:dyDescent="0.2">
      <c r="A15" s="257"/>
      <c r="B15" s="253"/>
      <c r="C15" s="253"/>
      <c r="D15" s="253"/>
      <c r="E15" s="253"/>
      <c r="F15" s="253"/>
      <c r="G15" s="253"/>
      <c r="H15" s="253"/>
      <c r="I15" s="253"/>
      <c r="J15" s="253"/>
      <c r="K15" s="253"/>
      <c r="L15" s="253"/>
      <c r="M15" s="253"/>
      <c r="N15" s="253"/>
      <c r="O15" s="253"/>
      <c r="P15" s="253"/>
      <c r="Q15" s="253"/>
      <c r="R15" s="253"/>
      <c r="S15" s="253"/>
      <c r="T15" s="253"/>
      <c r="U15" s="253"/>
      <c r="V15" s="253"/>
      <c r="W15" s="253"/>
      <c r="X15" s="253"/>
      <c r="Y15" s="253"/>
      <c r="Z15" s="253"/>
      <c r="AA15" s="253"/>
      <c r="AB15" s="253"/>
      <c r="AC15" s="253"/>
      <c r="AD15" s="253"/>
      <c r="AE15" s="253"/>
      <c r="AF15" s="253"/>
      <c r="AG15" s="253"/>
      <c r="AH15" s="253"/>
      <c r="AI15" s="253"/>
      <c r="AJ15" s="253"/>
      <c r="AK15" s="1151" t="s">
        <v>515</v>
      </c>
      <c r="AL15" s="1152"/>
      <c r="AM15" s="1152"/>
      <c r="AN15" s="1153"/>
      <c r="AO15" s="275">
        <v>-66581</v>
      </c>
      <c r="AP15" s="275">
        <v>-19881</v>
      </c>
      <c r="AQ15" s="276">
        <v>-14789</v>
      </c>
      <c r="AR15" s="277">
        <v>34.4</v>
      </c>
    </row>
    <row r="16" spans="1:46" ht="13.2" x14ac:dyDescent="0.2">
      <c r="A16" s="257"/>
      <c r="B16" s="253"/>
      <c r="C16" s="253"/>
      <c r="D16" s="253"/>
      <c r="E16" s="253"/>
      <c r="F16" s="253"/>
      <c r="G16" s="253"/>
      <c r="H16" s="253"/>
      <c r="I16" s="253"/>
      <c r="J16" s="253"/>
      <c r="K16" s="253"/>
      <c r="L16" s="253"/>
      <c r="M16" s="253"/>
      <c r="N16" s="253"/>
      <c r="O16" s="253"/>
      <c r="P16" s="253"/>
      <c r="Q16" s="253"/>
      <c r="R16" s="253"/>
      <c r="S16" s="253"/>
      <c r="T16" s="253"/>
      <c r="U16" s="253"/>
      <c r="V16" s="253"/>
      <c r="W16" s="253"/>
      <c r="X16" s="253"/>
      <c r="Y16" s="253"/>
      <c r="Z16" s="253"/>
      <c r="AA16" s="253"/>
      <c r="AB16" s="253"/>
      <c r="AC16" s="253"/>
      <c r="AD16" s="253"/>
      <c r="AE16" s="253"/>
      <c r="AF16" s="253"/>
      <c r="AG16" s="253"/>
      <c r="AH16" s="253"/>
      <c r="AI16" s="253"/>
      <c r="AJ16" s="253"/>
      <c r="AK16" s="1151" t="s">
        <v>185</v>
      </c>
      <c r="AL16" s="1152"/>
      <c r="AM16" s="1152"/>
      <c r="AN16" s="1153"/>
      <c r="AO16" s="275">
        <v>908837</v>
      </c>
      <c r="AP16" s="275">
        <v>271376</v>
      </c>
      <c r="AQ16" s="276">
        <v>217232</v>
      </c>
      <c r="AR16" s="277">
        <v>24.9</v>
      </c>
    </row>
    <row r="17" spans="1:46" ht="13.2" x14ac:dyDescent="0.2">
      <c r="A17" s="257"/>
      <c r="B17" s="253"/>
      <c r="C17" s="253"/>
      <c r="D17" s="253"/>
      <c r="E17" s="253"/>
      <c r="F17" s="253"/>
      <c r="G17" s="253"/>
      <c r="H17" s="253"/>
      <c r="I17" s="253"/>
      <c r="J17" s="253"/>
      <c r="K17" s="253"/>
      <c r="L17" s="253"/>
      <c r="M17" s="253"/>
      <c r="N17" s="253"/>
      <c r="O17" s="253"/>
      <c r="P17" s="253"/>
      <c r="Q17" s="253"/>
      <c r="R17" s="253"/>
      <c r="S17" s="253"/>
      <c r="T17" s="253"/>
      <c r="U17" s="253"/>
      <c r="V17" s="253"/>
      <c r="W17" s="253"/>
      <c r="X17" s="253"/>
      <c r="Y17" s="253"/>
      <c r="Z17" s="253"/>
      <c r="AA17" s="253"/>
      <c r="AB17" s="253"/>
      <c r="AC17" s="253"/>
      <c r="AD17" s="253"/>
      <c r="AE17" s="253"/>
      <c r="AF17" s="253"/>
      <c r="AG17" s="253"/>
      <c r="AH17" s="253"/>
      <c r="AI17" s="253"/>
      <c r="AJ17" s="253"/>
      <c r="AK17" s="253"/>
      <c r="AL17" s="253"/>
      <c r="AM17" s="253"/>
      <c r="AN17" s="253"/>
      <c r="AO17" s="253"/>
      <c r="AP17" s="253"/>
      <c r="AQ17" s="253"/>
      <c r="AR17" s="278"/>
    </row>
    <row r="18" spans="1:46" ht="13.2" x14ac:dyDescent="0.2">
      <c r="A18" s="257"/>
      <c r="B18" s="253"/>
      <c r="C18" s="253"/>
      <c r="D18" s="253"/>
      <c r="E18" s="253"/>
      <c r="F18" s="253"/>
      <c r="G18" s="253"/>
      <c r="H18" s="253"/>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79"/>
      <c r="AR18" s="279"/>
    </row>
    <row r="19" spans="1:46" ht="13.2" x14ac:dyDescent="0.2">
      <c r="A19" s="257"/>
      <c r="B19" s="253"/>
      <c r="C19" s="253"/>
      <c r="D19" s="253"/>
      <c r="E19" s="253"/>
      <c r="F19" s="253"/>
      <c r="G19" s="253"/>
      <c r="H19" s="253"/>
      <c r="I19" s="253"/>
      <c r="J19" s="253"/>
      <c r="K19" s="253"/>
      <c r="L19" s="253"/>
      <c r="M19" s="253"/>
      <c r="N19" s="253"/>
      <c r="O19" s="253"/>
      <c r="P19" s="253"/>
      <c r="Q19" s="253"/>
      <c r="R19" s="253"/>
      <c r="S19" s="253"/>
      <c r="T19" s="253"/>
      <c r="U19" s="253"/>
      <c r="V19" s="253"/>
      <c r="W19" s="253"/>
      <c r="X19" s="253"/>
      <c r="Y19" s="253"/>
      <c r="Z19" s="253"/>
      <c r="AA19" s="253"/>
      <c r="AB19" s="253"/>
      <c r="AC19" s="253"/>
      <c r="AD19" s="253"/>
      <c r="AE19" s="253"/>
      <c r="AF19" s="253"/>
      <c r="AG19" s="253"/>
      <c r="AH19" s="253"/>
      <c r="AI19" s="253"/>
      <c r="AJ19" s="253"/>
      <c r="AK19" s="253" t="s">
        <v>516</v>
      </c>
      <c r="AL19" s="253"/>
      <c r="AM19" s="253"/>
      <c r="AN19" s="253"/>
      <c r="AO19" s="253"/>
      <c r="AP19" s="253"/>
      <c r="AQ19" s="253"/>
      <c r="AR19" s="253"/>
    </row>
    <row r="20" spans="1:46" ht="13.2" x14ac:dyDescent="0.2">
      <c r="A20" s="257"/>
      <c r="B20" s="253"/>
      <c r="C20" s="253"/>
      <c r="D20" s="253"/>
      <c r="E20" s="253"/>
      <c r="F20" s="253"/>
      <c r="G20" s="253"/>
      <c r="H20" s="253"/>
      <c r="I20" s="253"/>
      <c r="J20" s="253"/>
      <c r="K20" s="253"/>
      <c r="L20" s="253"/>
      <c r="M20" s="253"/>
      <c r="N20" s="253"/>
      <c r="O20" s="253"/>
      <c r="P20" s="253"/>
      <c r="Q20" s="253"/>
      <c r="R20" s="253"/>
      <c r="S20" s="253"/>
      <c r="T20" s="253"/>
      <c r="U20" s="253"/>
      <c r="V20" s="253"/>
      <c r="W20" s="253"/>
      <c r="X20" s="253"/>
      <c r="Y20" s="253"/>
      <c r="Z20" s="253"/>
      <c r="AA20" s="253"/>
      <c r="AB20" s="253"/>
      <c r="AC20" s="253"/>
      <c r="AD20" s="253"/>
      <c r="AE20" s="253"/>
      <c r="AF20" s="253"/>
      <c r="AG20" s="253"/>
      <c r="AH20" s="253"/>
      <c r="AI20" s="253"/>
      <c r="AJ20" s="253"/>
      <c r="AK20" s="280"/>
      <c r="AL20" s="281"/>
      <c r="AM20" s="281"/>
      <c r="AN20" s="282"/>
      <c r="AO20" s="283" t="s">
        <v>517</v>
      </c>
      <c r="AP20" s="284" t="s">
        <v>518</v>
      </c>
      <c r="AQ20" s="285" t="s">
        <v>519</v>
      </c>
      <c r="AR20" s="286"/>
    </row>
    <row r="21" spans="1:46" s="292" customFormat="1" ht="13.2" x14ac:dyDescent="0.2">
      <c r="A21" s="287"/>
      <c r="B21" s="258"/>
      <c r="C21" s="258"/>
      <c r="D21" s="258"/>
      <c r="E21" s="258"/>
      <c r="F21" s="258"/>
      <c r="G21" s="258"/>
      <c r="H21" s="258"/>
      <c r="I21" s="258"/>
      <c r="J21" s="258"/>
      <c r="K21" s="258"/>
      <c r="L21" s="258"/>
      <c r="M21" s="258"/>
      <c r="N21" s="258"/>
      <c r="O21" s="258"/>
      <c r="P21" s="258"/>
      <c r="Q21" s="258"/>
      <c r="R21" s="258"/>
      <c r="S21" s="258"/>
      <c r="T21" s="258"/>
      <c r="U21" s="258"/>
      <c r="V21" s="258"/>
      <c r="W21" s="258"/>
      <c r="X21" s="258"/>
      <c r="Y21" s="258"/>
      <c r="Z21" s="258"/>
      <c r="AA21" s="258"/>
      <c r="AB21" s="258"/>
      <c r="AC21" s="258"/>
      <c r="AD21" s="258"/>
      <c r="AE21" s="258"/>
      <c r="AF21" s="258"/>
      <c r="AG21" s="258"/>
      <c r="AH21" s="258"/>
      <c r="AI21" s="258"/>
      <c r="AJ21" s="258"/>
      <c r="AK21" s="1154" t="s">
        <v>520</v>
      </c>
      <c r="AL21" s="1155"/>
      <c r="AM21" s="1155"/>
      <c r="AN21" s="1156"/>
      <c r="AO21" s="288">
        <v>20.3</v>
      </c>
      <c r="AP21" s="289">
        <v>19.260000000000002</v>
      </c>
      <c r="AQ21" s="290">
        <v>1.04</v>
      </c>
      <c r="AR21" s="258"/>
      <c r="AS21" s="291"/>
      <c r="AT21" s="287"/>
    </row>
    <row r="22" spans="1:46" s="292" customFormat="1" ht="13.2" x14ac:dyDescent="0.2">
      <c r="A22" s="287"/>
      <c r="B22" s="258"/>
      <c r="C22" s="258"/>
      <c r="D22" s="258"/>
      <c r="E22" s="258"/>
      <c r="F22" s="258"/>
      <c r="G22" s="258"/>
      <c r="H22" s="258"/>
      <c r="I22" s="258"/>
      <c r="J22" s="258"/>
      <c r="K22" s="258"/>
      <c r="L22" s="258"/>
      <c r="M22" s="258"/>
      <c r="N22" s="258"/>
      <c r="O22" s="258"/>
      <c r="P22" s="258"/>
      <c r="Q22" s="258"/>
      <c r="R22" s="258"/>
      <c r="S22" s="258"/>
      <c r="T22" s="258"/>
      <c r="U22" s="258"/>
      <c r="V22" s="258"/>
      <c r="W22" s="258"/>
      <c r="X22" s="258"/>
      <c r="Y22" s="258"/>
      <c r="Z22" s="258"/>
      <c r="AA22" s="258"/>
      <c r="AB22" s="258"/>
      <c r="AC22" s="258"/>
      <c r="AD22" s="258"/>
      <c r="AE22" s="258"/>
      <c r="AF22" s="258"/>
      <c r="AG22" s="258"/>
      <c r="AH22" s="258"/>
      <c r="AI22" s="258"/>
      <c r="AJ22" s="258"/>
      <c r="AK22" s="1154" t="s">
        <v>521</v>
      </c>
      <c r="AL22" s="1155"/>
      <c r="AM22" s="1155"/>
      <c r="AN22" s="1156"/>
      <c r="AO22" s="293">
        <v>96.3</v>
      </c>
      <c r="AP22" s="294">
        <v>95.2</v>
      </c>
      <c r="AQ22" s="295">
        <v>1.1000000000000001</v>
      </c>
      <c r="AR22" s="279"/>
      <c r="AS22" s="291"/>
      <c r="AT22" s="287"/>
    </row>
    <row r="23" spans="1:46" s="292" customFormat="1" ht="13.2" x14ac:dyDescent="0.2">
      <c r="A23" s="287"/>
      <c r="B23" s="258"/>
      <c r="C23" s="258"/>
      <c r="D23" s="258"/>
      <c r="E23" s="258"/>
      <c r="F23" s="258"/>
      <c r="G23" s="258"/>
      <c r="H23" s="258"/>
      <c r="I23" s="258"/>
      <c r="J23" s="258"/>
      <c r="K23" s="258"/>
      <c r="L23" s="258"/>
      <c r="M23" s="258"/>
      <c r="N23" s="258"/>
      <c r="O23" s="258"/>
      <c r="P23" s="258"/>
      <c r="Q23" s="258"/>
      <c r="R23" s="258"/>
      <c r="S23" s="258"/>
      <c r="T23" s="258"/>
      <c r="U23" s="258"/>
      <c r="V23" s="258"/>
      <c r="W23" s="258"/>
      <c r="X23" s="258"/>
      <c r="Y23" s="258"/>
      <c r="Z23" s="258"/>
      <c r="AA23" s="258"/>
      <c r="AB23" s="258"/>
      <c r="AC23" s="258"/>
      <c r="AD23" s="258"/>
      <c r="AE23" s="258"/>
      <c r="AF23" s="258"/>
      <c r="AG23" s="258"/>
      <c r="AH23" s="258"/>
      <c r="AI23" s="258"/>
      <c r="AJ23" s="258"/>
      <c r="AK23" s="258"/>
      <c r="AL23" s="258"/>
      <c r="AM23" s="258"/>
      <c r="AN23" s="258"/>
      <c r="AO23" s="258"/>
      <c r="AP23" s="279"/>
      <c r="AQ23" s="279"/>
      <c r="AR23" s="279"/>
      <c r="AS23" s="291"/>
      <c r="AT23" s="287"/>
    </row>
    <row r="24" spans="1:46" s="292" customFormat="1" ht="13.2" x14ac:dyDescent="0.2">
      <c r="A24" s="287"/>
      <c r="B24" s="258"/>
      <c r="C24" s="258"/>
      <c r="D24" s="258"/>
      <c r="E24" s="258"/>
      <c r="F24" s="258"/>
      <c r="G24" s="258"/>
      <c r="H24" s="258"/>
      <c r="I24" s="258"/>
      <c r="J24" s="258"/>
      <c r="K24" s="258"/>
      <c r="L24" s="258"/>
      <c r="M24" s="258"/>
      <c r="N24" s="258"/>
      <c r="O24" s="258"/>
      <c r="P24" s="258"/>
      <c r="Q24" s="258"/>
      <c r="R24" s="258"/>
      <c r="S24" s="258"/>
      <c r="T24" s="258"/>
      <c r="U24" s="258"/>
      <c r="V24" s="258"/>
      <c r="W24" s="258"/>
      <c r="X24" s="258"/>
      <c r="Y24" s="258"/>
      <c r="Z24" s="258"/>
      <c r="AA24" s="258"/>
      <c r="AB24" s="258"/>
      <c r="AC24" s="258"/>
      <c r="AD24" s="258"/>
      <c r="AE24" s="258"/>
      <c r="AF24" s="258"/>
      <c r="AG24" s="258"/>
      <c r="AH24" s="258"/>
      <c r="AI24" s="258"/>
      <c r="AJ24" s="258"/>
      <c r="AK24" s="258"/>
      <c r="AL24" s="258"/>
      <c r="AM24" s="258"/>
      <c r="AN24" s="258"/>
      <c r="AO24" s="258"/>
      <c r="AP24" s="279"/>
      <c r="AQ24" s="279"/>
      <c r="AR24" s="279"/>
      <c r="AS24" s="291"/>
      <c r="AT24" s="287"/>
    </row>
    <row r="25" spans="1:46" s="292" customFormat="1" ht="13.2"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7"/>
    </row>
    <row r="26" spans="1:46" s="292" customFormat="1" ht="13.2" x14ac:dyDescent="0.2">
      <c r="A26" s="1145" t="s">
        <v>522</v>
      </c>
      <c r="B26" s="1145"/>
      <c r="C26" s="1145"/>
      <c r="D26" s="1145"/>
      <c r="E26" s="1145"/>
      <c r="F26" s="1145"/>
      <c r="G26" s="1145"/>
      <c r="H26" s="1145"/>
      <c r="I26" s="1145"/>
      <c r="J26" s="1145"/>
      <c r="K26" s="1145"/>
      <c r="L26" s="1145"/>
      <c r="M26" s="1145"/>
      <c r="N26" s="1145"/>
      <c r="O26" s="1145"/>
      <c r="P26" s="1145"/>
      <c r="Q26" s="1145"/>
      <c r="R26" s="1145"/>
      <c r="S26" s="1145"/>
      <c r="T26" s="1145"/>
      <c r="U26" s="1145"/>
      <c r="V26" s="1145"/>
      <c r="W26" s="1145"/>
      <c r="X26" s="1145"/>
      <c r="Y26" s="1145"/>
      <c r="Z26" s="1145"/>
      <c r="AA26" s="1145"/>
      <c r="AB26" s="1145"/>
      <c r="AC26" s="1145"/>
      <c r="AD26" s="1145"/>
      <c r="AE26" s="1145"/>
      <c r="AF26" s="1145"/>
      <c r="AG26" s="1145"/>
      <c r="AH26" s="1145"/>
      <c r="AI26" s="1145"/>
      <c r="AJ26" s="1145"/>
      <c r="AK26" s="1145"/>
      <c r="AL26" s="1145"/>
      <c r="AM26" s="1145"/>
      <c r="AN26" s="1145"/>
      <c r="AO26" s="1145"/>
      <c r="AP26" s="1145"/>
      <c r="AQ26" s="1145"/>
      <c r="AR26" s="1145"/>
      <c r="AS26" s="1145"/>
      <c r="AT26" s="258"/>
    </row>
    <row r="27" spans="1:46" ht="13.2" x14ac:dyDescent="0.2">
      <c r="A27" s="300"/>
      <c r="AO27" s="253"/>
      <c r="AP27" s="253"/>
      <c r="AQ27" s="253"/>
      <c r="AR27" s="253"/>
      <c r="AS27" s="253"/>
      <c r="AT27" s="253"/>
    </row>
    <row r="28" spans="1:46" ht="16.2" x14ac:dyDescent="0.2">
      <c r="A28" s="254" t="s">
        <v>523</v>
      </c>
      <c r="B28" s="255"/>
      <c r="C28" s="255"/>
      <c r="D28" s="255"/>
      <c r="E28" s="255"/>
      <c r="F28" s="255"/>
      <c r="G28" s="255"/>
      <c r="H28" s="255"/>
      <c r="I28" s="255"/>
      <c r="J28" s="255"/>
      <c r="K28" s="255"/>
      <c r="L28" s="255"/>
      <c r="M28" s="255"/>
      <c r="N28" s="255"/>
      <c r="O28" s="255"/>
      <c r="P28" s="255"/>
      <c r="Q28" s="255"/>
      <c r="R28" s="255"/>
      <c r="S28" s="255"/>
      <c r="T28" s="255"/>
      <c r="U28" s="255"/>
      <c r="V28" s="255"/>
      <c r="W28" s="255"/>
      <c r="X28" s="255"/>
      <c r="Y28" s="255"/>
      <c r="Z28" s="255"/>
      <c r="AA28" s="255"/>
      <c r="AB28" s="255"/>
      <c r="AC28" s="255"/>
      <c r="AD28" s="255"/>
      <c r="AE28" s="255"/>
      <c r="AF28" s="255"/>
      <c r="AG28" s="255"/>
      <c r="AH28" s="255"/>
      <c r="AI28" s="255"/>
      <c r="AJ28" s="255"/>
      <c r="AK28" s="255"/>
      <c r="AL28" s="255"/>
      <c r="AM28" s="255"/>
      <c r="AN28" s="255"/>
      <c r="AO28" s="255"/>
      <c r="AP28" s="255"/>
      <c r="AQ28" s="255"/>
      <c r="AR28" s="255"/>
      <c r="AS28" s="301"/>
    </row>
    <row r="29" spans="1:46" ht="13.2" x14ac:dyDescent="0.2">
      <c r="A29" s="257"/>
      <c r="B29" s="253"/>
      <c r="C29" s="253"/>
      <c r="D29" s="253"/>
      <c r="E29" s="253"/>
      <c r="F29" s="253"/>
      <c r="G29" s="253"/>
      <c r="H29" s="253"/>
      <c r="I29" s="253"/>
      <c r="J29" s="253"/>
      <c r="K29" s="253"/>
      <c r="L29" s="253"/>
      <c r="M29" s="253"/>
      <c r="N29" s="253"/>
      <c r="O29" s="253"/>
      <c r="P29" s="253"/>
      <c r="Q29" s="253"/>
      <c r="R29" s="253"/>
      <c r="S29" s="253"/>
      <c r="T29" s="253"/>
      <c r="U29" s="253"/>
      <c r="V29" s="253"/>
      <c r="W29" s="253"/>
      <c r="X29" s="253"/>
      <c r="Y29" s="253"/>
      <c r="Z29" s="253"/>
      <c r="AA29" s="253"/>
      <c r="AB29" s="253"/>
      <c r="AC29" s="253"/>
      <c r="AD29" s="253"/>
      <c r="AE29" s="253"/>
      <c r="AF29" s="253"/>
      <c r="AG29" s="253"/>
      <c r="AH29" s="253"/>
      <c r="AI29" s="253"/>
      <c r="AJ29" s="253"/>
      <c r="AK29" s="258" t="s">
        <v>524</v>
      </c>
      <c r="AL29" s="258"/>
      <c r="AM29" s="258"/>
      <c r="AN29" s="258"/>
      <c r="AO29" s="253"/>
      <c r="AP29" s="253"/>
      <c r="AQ29" s="253"/>
      <c r="AR29" s="253"/>
      <c r="AS29" s="302"/>
    </row>
    <row r="30" spans="1:46" ht="13.5" customHeight="1" x14ac:dyDescent="0.2">
      <c r="A30" s="257"/>
      <c r="B30" s="253"/>
      <c r="C30" s="253"/>
      <c r="D30" s="253"/>
      <c r="E30" s="253"/>
      <c r="F30" s="253"/>
      <c r="G30" s="253"/>
      <c r="H30" s="253"/>
      <c r="I30" s="253"/>
      <c r="J30" s="253"/>
      <c r="K30" s="253"/>
      <c r="L30" s="253"/>
      <c r="M30" s="253"/>
      <c r="N30" s="253"/>
      <c r="O30" s="253"/>
      <c r="P30" s="253"/>
      <c r="Q30" s="253"/>
      <c r="R30" s="253"/>
      <c r="S30" s="253"/>
      <c r="T30" s="253"/>
      <c r="U30" s="253"/>
      <c r="V30" s="253"/>
      <c r="W30" s="253"/>
      <c r="X30" s="253"/>
      <c r="Y30" s="253"/>
      <c r="Z30" s="253"/>
      <c r="AA30" s="253"/>
      <c r="AB30" s="253"/>
      <c r="AC30" s="253"/>
      <c r="AD30" s="253"/>
      <c r="AE30" s="253"/>
      <c r="AF30" s="253"/>
      <c r="AG30" s="253"/>
      <c r="AH30" s="253"/>
      <c r="AI30" s="253"/>
      <c r="AJ30" s="253"/>
      <c r="AK30" s="260"/>
      <c r="AL30" s="261"/>
      <c r="AM30" s="261"/>
      <c r="AN30" s="262"/>
      <c r="AO30" s="1146" t="s">
        <v>503</v>
      </c>
      <c r="AP30" s="263"/>
      <c r="AQ30" s="264" t="s">
        <v>504</v>
      </c>
      <c r="AR30" s="265"/>
    </row>
    <row r="31" spans="1:46" ht="13.2" x14ac:dyDescent="0.2">
      <c r="A31" s="257"/>
      <c r="B31" s="253"/>
      <c r="C31" s="253"/>
      <c r="D31" s="253"/>
      <c r="E31" s="253"/>
      <c r="F31" s="253"/>
      <c r="G31" s="253"/>
      <c r="H31" s="253"/>
      <c r="I31" s="253"/>
      <c r="J31" s="253"/>
      <c r="K31" s="253"/>
      <c r="L31" s="253"/>
      <c r="M31" s="253"/>
      <c r="N31" s="253"/>
      <c r="O31" s="253"/>
      <c r="P31" s="253"/>
      <c r="Q31" s="253"/>
      <c r="R31" s="253"/>
      <c r="S31" s="253"/>
      <c r="T31" s="253"/>
      <c r="U31" s="253"/>
      <c r="V31" s="253"/>
      <c r="W31" s="253"/>
      <c r="X31" s="253"/>
      <c r="Y31" s="253"/>
      <c r="Z31" s="253"/>
      <c r="AA31" s="253"/>
      <c r="AB31" s="253"/>
      <c r="AC31" s="253"/>
      <c r="AD31" s="253"/>
      <c r="AE31" s="253"/>
      <c r="AF31" s="253"/>
      <c r="AG31" s="253"/>
      <c r="AH31" s="253"/>
      <c r="AI31" s="253"/>
      <c r="AJ31" s="253"/>
      <c r="AK31" s="266"/>
      <c r="AL31" s="267"/>
      <c r="AM31" s="267"/>
      <c r="AN31" s="268"/>
      <c r="AO31" s="1147"/>
      <c r="AP31" s="269" t="s">
        <v>505</v>
      </c>
      <c r="AQ31" s="270" t="s">
        <v>506</v>
      </c>
      <c r="AR31" s="271" t="s">
        <v>507</v>
      </c>
    </row>
    <row r="32" spans="1:46" ht="27" customHeight="1" x14ac:dyDescent="0.2">
      <c r="A32" s="257"/>
      <c r="B32" s="253"/>
      <c r="C32" s="253"/>
      <c r="D32" s="253"/>
      <c r="E32" s="253"/>
      <c r="F32" s="253"/>
      <c r="G32" s="253"/>
      <c r="H32" s="253"/>
      <c r="I32" s="253"/>
      <c r="J32" s="253"/>
      <c r="K32" s="253"/>
      <c r="L32" s="253"/>
      <c r="M32" s="253"/>
      <c r="N32" s="253"/>
      <c r="O32" s="253"/>
      <c r="P32" s="253"/>
      <c r="Q32" s="253"/>
      <c r="R32" s="253"/>
      <c r="S32" s="253"/>
      <c r="T32" s="253"/>
      <c r="U32" s="253"/>
      <c r="V32" s="253"/>
      <c r="W32" s="253"/>
      <c r="X32" s="253"/>
      <c r="Y32" s="253"/>
      <c r="Z32" s="253"/>
      <c r="AA32" s="253"/>
      <c r="AB32" s="253"/>
      <c r="AC32" s="253"/>
      <c r="AD32" s="253"/>
      <c r="AE32" s="253"/>
      <c r="AF32" s="253"/>
      <c r="AG32" s="253"/>
      <c r="AH32" s="253"/>
      <c r="AI32" s="253"/>
      <c r="AJ32" s="253"/>
      <c r="AK32" s="1162" t="s">
        <v>525</v>
      </c>
      <c r="AL32" s="1163"/>
      <c r="AM32" s="1163"/>
      <c r="AN32" s="1164"/>
      <c r="AO32" s="303">
        <v>745280</v>
      </c>
      <c r="AP32" s="303">
        <v>222538</v>
      </c>
      <c r="AQ32" s="304">
        <v>113550</v>
      </c>
      <c r="AR32" s="305">
        <v>96</v>
      </c>
    </row>
    <row r="33" spans="1:46" ht="13.5" customHeight="1" x14ac:dyDescent="0.2">
      <c r="A33" s="257"/>
      <c r="B33" s="253"/>
      <c r="C33" s="253"/>
      <c r="D33" s="253"/>
      <c r="E33" s="253"/>
      <c r="F33" s="253"/>
      <c r="G33" s="253"/>
      <c r="H33" s="253"/>
      <c r="I33" s="253"/>
      <c r="J33" s="253"/>
      <c r="K33" s="253"/>
      <c r="L33" s="253"/>
      <c r="M33" s="253"/>
      <c r="N33" s="253"/>
      <c r="O33" s="253"/>
      <c r="P33" s="253"/>
      <c r="Q33" s="253"/>
      <c r="R33" s="253"/>
      <c r="S33" s="253"/>
      <c r="T33" s="253"/>
      <c r="U33" s="253"/>
      <c r="V33" s="253"/>
      <c r="W33" s="253"/>
      <c r="X33" s="253"/>
      <c r="Y33" s="253"/>
      <c r="Z33" s="253"/>
      <c r="AA33" s="253"/>
      <c r="AB33" s="253"/>
      <c r="AC33" s="253"/>
      <c r="AD33" s="253"/>
      <c r="AE33" s="253"/>
      <c r="AF33" s="253"/>
      <c r="AG33" s="253"/>
      <c r="AH33" s="253"/>
      <c r="AI33" s="253"/>
      <c r="AJ33" s="253"/>
      <c r="AK33" s="1162" t="s">
        <v>526</v>
      </c>
      <c r="AL33" s="1163"/>
      <c r="AM33" s="1163"/>
      <c r="AN33" s="1164"/>
      <c r="AO33" s="303" t="s">
        <v>511</v>
      </c>
      <c r="AP33" s="303" t="s">
        <v>511</v>
      </c>
      <c r="AQ33" s="304" t="s">
        <v>511</v>
      </c>
      <c r="AR33" s="305" t="s">
        <v>511</v>
      </c>
    </row>
    <row r="34" spans="1:46" ht="27" customHeight="1" x14ac:dyDescent="0.2">
      <c r="A34" s="257"/>
      <c r="B34" s="253"/>
      <c r="C34" s="253"/>
      <c r="D34" s="253"/>
      <c r="E34" s="253"/>
      <c r="F34" s="253"/>
      <c r="G34" s="253"/>
      <c r="H34" s="253"/>
      <c r="I34" s="253"/>
      <c r="J34" s="253"/>
      <c r="K34" s="253"/>
      <c r="L34" s="253"/>
      <c r="M34" s="253"/>
      <c r="N34" s="253"/>
      <c r="O34" s="253"/>
      <c r="P34" s="253"/>
      <c r="Q34" s="253"/>
      <c r="R34" s="253"/>
      <c r="S34" s="253"/>
      <c r="T34" s="253"/>
      <c r="U34" s="253"/>
      <c r="V34" s="253"/>
      <c r="W34" s="253"/>
      <c r="X34" s="253"/>
      <c r="Y34" s="253"/>
      <c r="Z34" s="253"/>
      <c r="AA34" s="253"/>
      <c r="AB34" s="253"/>
      <c r="AC34" s="253"/>
      <c r="AD34" s="253"/>
      <c r="AE34" s="253"/>
      <c r="AF34" s="253"/>
      <c r="AG34" s="253"/>
      <c r="AH34" s="253"/>
      <c r="AI34" s="253"/>
      <c r="AJ34" s="253"/>
      <c r="AK34" s="1162" t="s">
        <v>527</v>
      </c>
      <c r="AL34" s="1163"/>
      <c r="AM34" s="1163"/>
      <c r="AN34" s="1164"/>
      <c r="AO34" s="303" t="s">
        <v>511</v>
      </c>
      <c r="AP34" s="303" t="s">
        <v>511</v>
      </c>
      <c r="AQ34" s="304" t="s">
        <v>511</v>
      </c>
      <c r="AR34" s="305" t="s">
        <v>511</v>
      </c>
    </row>
    <row r="35" spans="1:46" ht="27" customHeight="1" x14ac:dyDescent="0.2">
      <c r="A35" s="257"/>
      <c r="B35" s="253"/>
      <c r="C35" s="253"/>
      <c r="D35" s="253"/>
      <c r="E35" s="253"/>
      <c r="F35" s="253"/>
      <c r="G35" s="253"/>
      <c r="H35" s="253"/>
      <c r="I35" s="253"/>
      <c r="J35" s="253"/>
      <c r="K35" s="253"/>
      <c r="L35" s="253"/>
      <c r="M35" s="253"/>
      <c r="N35" s="253"/>
      <c r="O35" s="253"/>
      <c r="P35" s="253"/>
      <c r="Q35" s="253"/>
      <c r="R35" s="253"/>
      <c r="S35" s="253"/>
      <c r="T35" s="253"/>
      <c r="U35" s="253"/>
      <c r="V35" s="253"/>
      <c r="W35" s="253"/>
      <c r="X35" s="253"/>
      <c r="Y35" s="253"/>
      <c r="Z35" s="253"/>
      <c r="AA35" s="253"/>
      <c r="AB35" s="253"/>
      <c r="AC35" s="253"/>
      <c r="AD35" s="253"/>
      <c r="AE35" s="253"/>
      <c r="AF35" s="253"/>
      <c r="AG35" s="253"/>
      <c r="AH35" s="253"/>
      <c r="AI35" s="253"/>
      <c r="AJ35" s="253"/>
      <c r="AK35" s="1162" t="s">
        <v>528</v>
      </c>
      <c r="AL35" s="1163"/>
      <c r="AM35" s="1163"/>
      <c r="AN35" s="1164"/>
      <c r="AO35" s="303">
        <v>120261</v>
      </c>
      <c r="AP35" s="303">
        <v>35910</v>
      </c>
      <c r="AQ35" s="304">
        <v>31148</v>
      </c>
      <c r="AR35" s="305">
        <v>15.3</v>
      </c>
    </row>
    <row r="36" spans="1:46" ht="27" customHeight="1" x14ac:dyDescent="0.2">
      <c r="A36" s="257"/>
      <c r="B36" s="253"/>
      <c r="C36" s="253"/>
      <c r="D36" s="253"/>
      <c r="E36" s="253"/>
      <c r="F36" s="253"/>
      <c r="G36" s="253"/>
      <c r="H36" s="253"/>
      <c r="I36" s="253"/>
      <c r="J36" s="253"/>
      <c r="K36" s="253"/>
      <c r="L36" s="253"/>
      <c r="M36" s="253"/>
      <c r="N36" s="253"/>
      <c r="O36" s="253"/>
      <c r="P36" s="253"/>
      <c r="Q36" s="253"/>
      <c r="R36" s="253"/>
      <c r="S36" s="253"/>
      <c r="T36" s="253"/>
      <c r="U36" s="253"/>
      <c r="V36" s="253"/>
      <c r="W36" s="253"/>
      <c r="X36" s="253"/>
      <c r="Y36" s="253"/>
      <c r="Z36" s="253"/>
      <c r="AA36" s="253"/>
      <c r="AB36" s="253"/>
      <c r="AC36" s="253"/>
      <c r="AD36" s="253"/>
      <c r="AE36" s="253"/>
      <c r="AF36" s="253"/>
      <c r="AG36" s="253"/>
      <c r="AH36" s="253"/>
      <c r="AI36" s="253"/>
      <c r="AJ36" s="253"/>
      <c r="AK36" s="1162" t="s">
        <v>529</v>
      </c>
      <c r="AL36" s="1163"/>
      <c r="AM36" s="1163"/>
      <c r="AN36" s="1164"/>
      <c r="AO36" s="303">
        <v>2330</v>
      </c>
      <c r="AP36" s="303">
        <v>696</v>
      </c>
      <c r="AQ36" s="304">
        <v>2793</v>
      </c>
      <c r="AR36" s="305">
        <v>-75.099999999999994</v>
      </c>
    </row>
    <row r="37" spans="1:46" ht="13.5" customHeight="1" x14ac:dyDescent="0.2">
      <c r="A37" s="257"/>
      <c r="B37" s="253"/>
      <c r="C37" s="253"/>
      <c r="D37" s="253"/>
      <c r="E37" s="253"/>
      <c r="F37" s="253"/>
      <c r="G37" s="253"/>
      <c r="H37" s="253"/>
      <c r="I37" s="253"/>
      <c r="J37" s="253"/>
      <c r="K37" s="253"/>
      <c r="L37" s="253"/>
      <c r="M37" s="253"/>
      <c r="N37" s="253"/>
      <c r="O37" s="253"/>
      <c r="P37" s="253"/>
      <c r="Q37" s="253"/>
      <c r="R37" s="253"/>
      <c r="S37" s="253"/>
      <c r="T37" s="253"/>
      <c r="U37" s="253"/>
      <c r="V37" s="253"/>
      <c r="W37" s="253"/>
      <c r="X37" s="253"/>
      <c r="Y37" s="253"/>
      <c r="Z37" s="253"/>
      <c r="AA37" s="253"/>
      <c r="AB37" s="253"/>
      <c r="AC37" s="253"/>
      <c r="AD37" s="253"/>
      <c r="AE37" s="253"/>
      <c r="AF37" s="253"/>
      <c r="AG37" s="253"/>
      <c r="AH37" s="253"/>
      <c r="AI37" s="253"/>
      <c r="AJ37" s="253"/>
      <c r="AK37" s="1162" t="s">
        <v>530</v>
      </c>
      <c r="AL37" s="1163"/>
      <c r="AM37" s="1163"/>
      <c r="AN37" s="1164"/>
      <c r="AO37" s="303">
        <v>1285</v>
      </c>
      <c r="AP37" s="303">
        <v>384</v>
      </c>
      <c r="AQ37" s="304">
        <v>608</v>
      </c>
      <c r="AR37" s="305">
        <v>-36.799999999999997</v>
      </c>
    </row>
    <row r="38" spans="1:46" ht="27" customHeight="1" x14ac:dyDescent="0.2">
      <c r="A38" s="257"/>
      <c r="B38" s="253"/>
      <c r="C38" s="253"/>
      <c r="D38" s="253"/>
      <c r="E38" s="253"/>
      <c r="F38" s="253"/>
      <c r="G38" s="253"/>
      <c r="H38" s="253"/>
      <c r="I38" s="253"/>
      <c r="J38" s="253"/>
      <c r="K38" s="253"/>
      <c r="L38" s="253"/>
      <c r="M38" s="253"/>
      <c r="N38" s="253"/>
      <c r="O38" s="253"/>
      <c r="P38" s="253"/>
      <c r="Q38" s="253"/>
      <c r="R38" s="253"/>
      <c r="S38" s="253"/>
      <c r="T38" s="253"/>
      <c r="U38" s="253"/>
      <c r="V38" s="253"/>
      <c r="W38" s="253"/>
      <c r="X38" s="253"/>
      <c r="Y38" s="253"/>
      <c r="Z38" s="253"/>
      <c r="AA38" s="253"/>
      <c r="AB38" s="253"/>
      <c r="AC38" s="253"/>
      <c r="AD38" s="253"/>
      <c r="AE38" s="253"/>
      <c r="AF38" s="253"/>
      <c r="AG38" s="253"/>
      <c r="AH38" s="253"/>
      <c r="AI38" s="253"/>
      <c r="AJ38" s="253"/>
      <c r="AK38" s="1165" t="s">
        <v>531</v>
      </c>
      <c r="AL38" s="1166"/>
      <c r="AM38" s="1166"/>
      <c r="AN38" s="1167"/>
      <c r="AO38" s="306">
        <v>46</v>
      </c>
      <c r="AP38" s="306">
        <v>14</v>
      </c>
      <c r="AQ38" s="307">
        <v>12</v>
      </c>
      <c r="AR38" s="295">
        <v>16.7</v>
      </c>
      <c r="AS38" s="302"/>
    </row>
    <row r="39" spans="1:46" ht="13.2" x14ac:dyDescent="0.2">
      <c r="A39" s="257"/>
      <c r="B39" s="253"/>
      <c r="C39" s="253"/>
      <c r="D39" s="253"/>
      <c r="E39" s="253"/>
      <c r="F39" s="253"/>
      <c r="G39" s="253"/>
      <c r="H39" s="253"/>
      <c r="I39" s="253"/>
      <c r="J39" s="253"/>
      <c r="K39" s="253"/>
      <c r="L39" s="253"/>
      <c r="M39" s="253"/>
      <c r="N39" s="253"/>
      <c r="O39" s="253"/>
      <c r="P39" s="253"/>
      <c r="Q39" s="253"/>
      <c r="R39" s="253"/>
      <c r="S39" s="253"/>
      <c r="T39" s="253"/>
      <c r="U39" s="253"/>
      <c r="V39" s="253"/>
      <c r="W39" s="253"/>
      <c r="X39" s="253"/>
      <c r="Y39" s="253"/>
      <c r="Z39" s="253"/>
      <c r="AA39" s="253"/>
      <c r="AB39" s="253"/>
      <c r="AC39" s="253"/>
      <c r="AD39" s="253"/>
      <c r="AE39" s="253"/>
      <c r="AF39" s="253"/>
      <c r="AG39" s="253"/>
      <c r="AH39" s="253"/>
      <c r="AI39" s="253"/>
      <c r="AJ39" s="253"/>
      <c r="AK39" s="1165" t="s">
        <v>532</v>
      </c>
      <c r="AL39" s="1166"/>
      <c r="AM39" s="1166"/>
      <c r="AN39" s="1167"/>
      <c r="AO39" s="303">
        <v>-3748</v>
      </c>
      <c r="AP39" s="303">
        <v>-1119</v>
      </c>
      <c r="AQ39" s="304">
        <v>-2283</v>
      </c>
      <c r="AR39" s="305">
        <v>-51</v>
      </c>
      <c r="AS39" s="302"/>
    </row>
    <row r="40" spans="1:46" ht="27" customHeight="1" x14ac:dyDescent="0.2">
      <c r="A40" s="257"/>
      <c r="B40" s="253"/>
      <c r="C40" s="253"/>
      <c r="D40" s="253"/>
      <c r="E40" s="253"/>
      <c r="F40" s="253"/>
      <c r="G40" s="253"/>
      <c r="H40" s="253"/>
      <c r="I40" s="253"/>
      <c r="J40" s="253"/>
      <c r="K40" s="253"/>
      <c r="L40" s="253"/>
      <c r="M40" s="253"/>
      <c r="N40" s="253"/>
      <c r="O40" s="253"/>
      <c r="P40" s="253"/>
      <c r="Q40" s="253"/>
      <c r="R40" s="253"/>
      <c r="S40" s="253"/>
      <c r="T40" s="253"/>
      <c r="U40" s="253"/>
      <c r="V40" s="253"/>
      <c r="W40" s="253"/>
      <c r="X40" s="253"/>
      <c r="Y40" s="253"/>
      <c r="Z40" s="253"/>
      <c r="AA40" s="253"/>
      <c r="AB40" s="253"/>
      <c r="AC40" s="253"/>
      <c r="AD40" s="253"/>
      <c r="AE40" s="253"/>
      <c r="AF40" s="253"/>
      <c r="AG40" s="253"/>
      <c r="AH40" s="253"/>
      <c r="AI40" s="253"/>
      <c r="AJ40" s="253"/>
      <c r="AK40" s="1162" t="s">
        <v>533</v>
      </c>
      <c r="AL40" s="1163"/>
      <c r="AM40" s="1163"/>
      <c r="AN40" s="1164"/>
      <c r="AO40" s="303">
        <v>-632178</v>
      </c>
      <c r="AP40" s="303">
        <v>-188766</v>
      </c>
      <c r="AQ40" s="304">
        <v>-109335</v>
      </c>
      <c r="AR40" s="305">
        <v>72.599999999999994</v>
      </c>
      <c r="AS40" s="302"/>
    </row>
    <row r="41" spans="1:46" ht="13.2" x14ac:dyDescent="0.2">
      <c r="A41" s="257"/>
      <c r="B41" s="253"/>
      <c r="C41" s="253"/>
      <c r="D41" s="253"/>
      <c r="E41" s="253"/>
      <c r="F41" s="253"/>
      <c r="G41" s="253"/>
      <c r="H41" s="253"/>
      <c r="I41" s="253"/>
      <c r="J41" s="253"/>
      <c r="K41" s="253"/>
      <c r="L41" s="253"/>
      <c r="M41" s="253"/>
      <c r="N41" s="253"/>
      <c r="O41" s="253"/>
      <c r="P41" s="253"/>
      <c r="Q41" s="253"/>
      <c r="R41" s="253"/>
      <c r="S41" s="253"/>
      <c r="T41" s="253"/>
      <c r="U41" s="253"/>
      <c r="V41" s="253"/>
      <c r="W41" s="253"/>
      <c r="X41" s="253"/>
      <c r="Y41" s="253"/>
      <c r="Z41" s="253"/>
      <c r="AA41" s="253"/>
      <c r="AB41" s="253"/>
      <c r="AC41" s="253"/>
      <c r="AD41" s="253"/>
      <c r="AE41" s="253"/>
      <c r="AF41" s="253"/>
      <c r="AG41" s="253"/>
      <c r="AH41" s="253"/>
      <c r="AI41" s="253"/>
      <c r="AJ41" s="253"/>
      <c r="AK41" s="1168" t="s">
        <v>295</v>
      </c>
      <c r="AL41" s="1169"/>
      <c r="AM41" s="1169"/>
      <c r="AN41" s="1170"/>
      <c r="AO41" s="303">
        <v>233276</v>
      </c>
      <c r="AP41" s="303">
        <v>69655</v>
      </c>
      <c r="AQ41" s="304">
        <v>36494</v>
      </c>
      <c r="AR41" s="305">
        <v>90.9</v>
      </c>
      <c r="AS41" s="302"/>
    </row>
    <row r="42" spans="1:46" ht="13.2" x14ac:dyDescent="0.2">
      <c r="A42" s="257"/>
      <c r="B42" s="253"/>
      <c r="C42" s="253"/>
      <c r="D42" s="253"/>
      <c r="E42" s="253"/>
      <c r="F42" s="253"/>
      <c r="G42" s="253"/>
      <c r="H42" s="253"/>
      <c r="I42" s="253"/>
      <c r="J42" s="253"/>
      <c r="K42" s="253"/>
      <c r="L42" s="253"/>
      <c r="M42" s="253"/>
      <c r="N42" s="253"/>
      <c r="O42" s="253"/>
      <c r="P42" s="253"/>
      <c r="Q42" s="253"/>
      <c r="R42" s="253"/>
      <c r="S42" s="253"/>
      <c r="T42" s="253"/>
      <c r="U42" s="253"/>
      <c r="V42" s="253"/>
      <c r="W42" s="253"/>
      <c r="X42" s="253"/>
      <c r="Y42" s="253"/>
      <c r="Z42" s="253"/>
      <c r="AA42" s="253"/>
      <c r="AB42" s="253"/>
      <c r="AC42" s="253"/>
      <c r="AD42" s="253"/>
      <c r="AE42" s="253"/>
      <c r="AF42" s="253"/>
      <c r="AG42" s="253"/>
      <c r="AH42" s="253"/>
      <c r="AI42" s="253"/>
      <c r="AJ42" s="253"/>
      <c r="AK42" s="308" t="s">
        <v>534</v>
      </c>
      <c r="AL42" s="253"/>
      <c r="AM42" s="253"/>
      <c r="AN42" s="253"/>
      <c r="AO42" s="253"/>
      <c r="AP42" s="253"/>
      <c r="AQ42" s="279"/>
      <c r="AR42" s="279"/>
      <c r="AS42" s="302"/>
    </row>
    <row r="43" spans="1:46" ht="13.2" x14ac:dyDescent="0.2">
      <c r="A43" s="257"/>
      <c r="B43" s="253"/>
      <c r="C43" s="253"/>
      <c r="D43" s="253"/>
      <c r="E43" s="253"/>
      <c r="F43" s="253"/>
      <c r="G43" s="253"/>
      <c r="H43" s="253"/>
      <c r="I43" s="253"/>
      <c r="J43" s="253"/>
      <c r="K43" s="253"/>
      <c r="L43" s="253"/>
      <c r="M43" s="253"/>
      <c r="N43" s="253"/>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309"/>
      <c r="AQ43" s="279"/>
      <c r="AR43" s="253"/>
      <c r="AS43" s="302"/>
    </row>
    <row r="44" spans="1:46" ht="13.2" x14ac:dyDescent="0.2">
      <c r="A44" s="257"/>
      <c r="B44" s="253"/>
      <c r="C44" s="253"/>
      <c r="D44" s="253"/>
      <c r="E44" s="253"/>
      <c r="F44" s="253"/>
      <c r="G44" s="253"/>
      <c r="H44" s="253"/>
      <c r="I44" s="253"/>
      <c r="J44" s="253"/>
      <c r="K44" s="253"/>
      <c r="L44" s="253"/>
      <c r="M44" s="253"/>
      <c r="N44" s="253"/>
      <c r="O44" s="253"/>
      <c r="P44" s="253"/>
      <c r="Q44" s="253"/>
      <c r="R44" s="253"/>
      <c r="S44" s="253"/>
      <c r="T44" s="253"/>
      <c r="U44" s="253"/>
      <c r="V44" s="253"/>
      <c r="W44" s="253"/>
      <c r="X44" s="253"/>
      <c r="Y44" s="253"/>
      <c r="Z44" s="253"/>
      <c r="AA44" s="253"/>
      <c r="AB44" s="253"/>
      <c r="AC44" s="253"/>
      <c r="AD44" s="253"/>
      <c r="AE44" s="253"/>
      <c r="AF44" s="253"/>
      <c r="AG44" s="253"/>
      <c r="AH44" s="253"/>
      <c r="AI44" s="253"/>
      <c r="AJ44" s="253"/>
      <c r="AK44" s="253"/>
      <c r="AL44" s="253"/>
      <c r="AM44" s="253"/>
      <c r="AN44" s="253"/>
      <c r="AO44" s="253"/>
      <c r="AP44" s="253"/>
      <c r="AQ44" s="279"/>
      <c r="AR44" s="253"/>
    </row>
    <row r="45" spans="1:46" ht="13.2" x14ac:dyDescent="0.2">
      <c r="A45" s="255"/>
      <c r="B45" s="255"/>
      <c r="C45" s="255"/>
      <c r="D45" s="255"/>
      <c r="E45" s="255"/>
      <c r="F45" s="255"/>
      <c r="G45" s="255"/>
      <c r="H45" s="255"/>
      <c r="I45" s="255"/>
      <c r="J45" s="255"/>
      <c r="K45" s="255"/>
      <c r="L45" s="255"/>
      <c r="M45" s="255"/>
      <c r="N45" s="255"/>
      <c r="O45" s="255"/>
      <c r="P45" s="255"/>
      <c r="Q45" s="255"/>
      <c r="R45" s="255"/>
      <c r="S45" s="255"/>
      <c r="T45" s="255"/>
      <c r="U45" s="255"/>
      <c r="V45" s="255"/>
      <c r="W45" s="255"/>
      <c r="X45" s="255"/>
      <c r="Y45" s="255"/>
      <c r="Z45" s="255"/>
      <c r="AA45" s="255"/>
      <c r="AB45" s="255"/>
      <c r="AC45" s="255"/>
      <c r="AD45" s="255"/>
      <c r="AE45" s="255"/>
      <c r="AF45" s="255"/>
      <c r="AG45" s="255"/>
      <c r="AH45" s="255"/>
      <c r="AI45" s="255"/>
      <c r="AJ45" s="255"/>
      <c r="AK45" s="255"/>
      <c r="AL45" s="255"/>
      <c r="AM45" s="255"/>
      <c r="AN45" s="255"/>
      <c r="AO45" s="255"/>
      <c r="AP45" s="255"/>
      <c r="AQ45" s="310"/>
      <c r="AR45" s="255"/>
      <c r="AS45" s="255"/>
      <c r="AT45" s="253"/>
    </row>
    <row r="46" spans="1:46" ht="13.2"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3"/>
    </row>
    <row r="47" spans="1:46" ht="17.25" customHeight="1" x14ac:dyDescent="0.2">
      <c r="A47" s="312" t="s">
        <v>535</v>
      </c>
      <c r="B47" s="253"/>
      <c r="C47" s="253"/>
      <c r="D47" s="253"/>
      <c r="E47" s="253"/>
      <c r="F47" s="253"/>
      <c r="G47" s="253"/>
      <c r="H47" s="253"/>
      <c r="I47" s="253"/>
      <c r="J47" s="253"/>
      <c r="K47" s="253"/>
      <c r="L47" s="253"/>
      <c r="M47" s="253"/>
      <c r="N47" s="253"/>
      <c r="O47" s="253"/>
      <c r="P47" s="253"/>
      <c r="Q47" s="253"/>
      <c r="R47" s="253"/>
      <c r="S47" s="253"/>
      <c r="T47" s="253"/>
      <c r="U47" s="253"/>
      <c r="V47" s="253"/>
      <c r="W47" s="253"/>
      <c r="X47" s="253"/>
      <c r="Y47" s="253"/>
      <c r="Z47" s="253"/>
      <c r="AA47" s="253"/>
      <c r="AB47" s="253"/>
      <c r="AC47" s="253"/>
      <c r="AD47" s="253"/>
      <c r="AE47" s="253"/>
      <c r="AF47" s="253"/>
      <c r="AG47" s="253"/>
      <c r="AH47" s="253"/>
      <c r="AI47" s="253"/>
      <c r="AJ47" s="253"/>
      <c r="AK47" s="253"/>
      <c r="AL47" s="253"/>
      <c r="AM47" s="253"/>
      <c r="AN47" s="253"/>
      <c r="AO47" s="253"/>
      <c r="AP47" s="253"/>
      <c r="AQ47" s="253"/>
      <c r="AR47" s="253"/>
    </row>
    <row r="48" spans="1:46" ht="13.2" x14ac:dyDescent="0.2">
      <c r="A48" s="257"/>
      <c r="B48" s="253"/>
      <c r="C48" s="253"/>
      <c r="D48" s="253"/>
      <c r="E48" s="253"/>
      <c r="F48" s="253"/>
      <c r="G48" s="253"/>
      <c r="H48" s="253"/>
      <c r="I48" s="253"/>
      <c r="J48" s="253"/>
      <c r="K48" s="253"/>
      <c r="L48" s="253"/>
      <c r="M48" s="253"/>
      <c r="N48" s="253"/>
      <c r="O48" s="253"/>
      <c r="P48" s="253"/>
      <c r="Q48" s="253"/>
      <c r="R48" s="253"/>
      <c r="S48" s="253"/>
      <c r="T48" s="253"/>
      <c r="U48" s="253"/>
      <c r="V48" s="253"/>
      <c r="W48" s="253"/>
      <c r="X48" s="253"/>
      <c r="Y48" s="253"/>
      <c r="Z48" s="253"/>
      <c r="AA48" s="253"/>
      <c r="AB48" s="253"/>
      <c r="AC48" s="253"/>
      <c r="AD48" s="253"/>
      <c r="AE48" s="253"/>
      <c r="AF48" s="253"/>
      <c r="AG48" s="253"/>
      <c r="AH48" s="253"/>
      <c r="AI48" s="253"/>
      <c r="AJ48" s="253"/>
      <c r="AK48" s="313" t="s">
        <v>536</v>
      </c>
      <c r="AL48" s="313"/>
      <c r="AM48" s="313"/>
      <c r="AN48" s="313"/>
      <c r="AO48" s="313"/>
      <c r="AP48" s="313"/>
      <c r="AQ48" s="314"/>
      <c r="AR48" s="313"/>
    </row>
    <row r="49" spans="1:44" ht="13.5" customHeight="1" x14ac:dyDescent="0.2">
      <c r="A49" s="257"/>
      <c r="B49" s="253"/>
      <c r="C49" s="253"/>
      <c r="D49" s="253"/>
      <c r="E49" s="253"/>
      <c r="F49" s="253"/>
      <c r="G49" s="253"/>
      <c r="H49" s="253"/>
      <c r="I49" s="253"/>
      <c r="J49" s="253"/>
      <c r="K49" s="253"/>
      <c r="L49" s="253"/>
      <c r="M49" s="253"/>
      <c r="N49" s="253"/>
      <c r="O49" s="253"/>
      <c r="P49" s="253"/>
      <c r="Q49" s="253"/>
      <c r="R49" s="253"/>
      <c r="S49" s="253"/>
      <c r="T49" s="253"/>
      <c r="U49" s="253"/>
      <c r="V49" s="253"/>
      <c r="W49" s="253"/>
      <c r="X49" s="253"/>
      <c r="Y49" s="253"/>
      <c r="Z49" s="253"/>
      <c r="AA49" s="253"/>
      <c r="AB49" s="253"/>
      <c r="AC49" s="253"/>
      <c r="AD49" s="253"/>
      <c r="AE49" s="253"/>
      <c r="AF49" s="253"/>
      <c r="AG49" s="253"/>
      <c r="AH49" s="253"/>
      <c r="AI49" s="253"/>
      <c r="AJ49" s="253"/>
      <c r="AK49" s="315"/>
      <c r="AL49" s="316"/>
      <c r="AM49" s="1157" t="s">
        <v>503</v>
      </c>
      <c r="AN49" s="1159" t="s">
        <v>537</v>
      </c>
      <c r="AO49" s="1160"/>
      <c r="AP49" s="1160"/>
      <c r="AQ49" s="1160"/>
      <c r="AR49" s="1161"/>
    </row>
    <row r="50" spans="1:44" ht="13.2" x14ac:dyDescent="0.2">
      <c r="A50" s="257"/>
      <c r="B50" s="253"/>
      <c r="C50" s="253"/>
      <c r="D50" s="253"/>
      <c r="E50" s="253"/>
      <c r="F50" s="253"/>
      <c r="G50" s="253"/>
      <c r="H50" s="253"/>
      <c r="I50" s="253"/>
      <c r="J50" s="253"/>
      <c r="K50" s="253"/>
      <c r="L50" s="253"/>
      <c r="M50" s="253"/>
      <c r="N50" s="253"/>
      <c r="O50" s="253"/>
      <c r="P50" s="253"/>
      <c r="Q50" s="253"/>
      <c r="R50" s="253"/>
      <c r="S50" s="253"/>
      <c r="T50" s="253"/>
      <c r="U50" s="253"/>
      <c r="V50" s="253"/>
      <c r="W50" s="253"/>
      <c r="X50" s="253"/>
      <c r="Y50" s="253"/>
      <c r="Z50" s="253"/>
      <c r="AA50" s="253"/>
      <c r="AB50" s="253"/>
      <c r="AC50" s="253"/>
      <c r="AD50" s="253"/>
      <c r="AE50" s="253"/>
      <c r="AF50" s="253"/>
      <c r="AG50" s="253"/>
      <c r="AH50" s="253"/>
      <c r="AI50" s="253"/>
      <c r="AJ50" s="253"/>
      <c r="AK50" s="317"/>
      <c r="AL50" s="318"/>
      <c r="AM50" s="1158"/>
      <c r="AN50" s="319" t="s">
        <v>538</v>
      </c>
      <c r="AO50" s="320" t="s">
        <v>539</v>
      </c>
      <c r="AP50" s="321" t="s">
        <v>540</v>
      </c>
      <c r="AQ50" s="322" t="s">
        <v>541</v>
      </c>
      <c r="AR50" s="323" t="s">
        <v>542</v>
      </c>
    </row>
    <row r="51" spans="1:44" ht="13.2" x14ac:dyDescent="0.2">
      <c r="A51" s="257"/>
      <c r="B51" s="253"/>
      <c r="C51" s="253"/>
      <c r="D51" s="253"/>
      <c r="E51" s="253"/>
      <c r="F51" s="253"/>
      <c r="G51" s="253"/>
      <c r="H51" s="253"/>
      <c r="I51" s="253"/>
      <c r="J51" s="253"/>
      <c r="K51" s="253"/>
      <c r="L51" s="253"/>
      <c r="M51" s="253"/>
      <c r="N51" s="253"/>
      <c r="O51" s="253"/>
      <c r="P51" s="253"/>
      <c r="Q51" s="253"/>
      <c r="R51" s="253"/>
      <c r="S51" s="253"/>
      <c r="T51" s="253"/>
      <c r="U51" s="253"/>
      <c r="V51" s="253"/>
      <c r="W51" s="253"/>
      <c r="X51" s="253"/>
      <c r="Y51" s="253"/>
      <c r="Z51" s="253"/>
      <c r="AA51" s="253"/>
      <c r="AB51" s="253"/>
      <c r="AC51" s="253"/>
      <c r="AD51" s="253"/>
      <c r="AE51" s="253"/>
      <c r="AF51" s="253"/>
      <c r="AG51" s="253"/>
      <c r="AH51" s="253"/>
      <c r="AI51" s="253"/>
      <c r="AJ51" s="253"/>
      <c r="AK51" s="315" t="s">
        <v>543</v>
      </c>
      <c r="AL51" s="316"/>
      <c r="AM51" s="324">
        <v>780557</v>
      </c>
      <c r="AN51" s="325">
        <v>220933</v>
      </c>
      <c r="AO51" s="326">
        <v>-6.4</v>
      </c>
      <c r="AP51" s="327">
        <v>267911</v>
      </c>
      <c r="AQ51" s="328">
        <v>12.6</v>
      </c>
      <c r="AR51" s="329">
        <v>-19</v>
      </c>
    </row>
    <row r="52" spans="1:44" ht="13.2" x14ac:dyDescent="0.2">
      <c r="A52" s="257"/>
      <c r="B52" s="253"/>
      <c r="C52" s="253"/>
      <c r="D52" s="253"/>
      <c r="E52" s="253"/>
      <c r="F52" s="253"/>
      <c r="G52" s="253"/>
      <c r="H52" s="253"/>
      <c r="I52" s="253"/>
      <c r="J52" s="253"/>
      <c r="K52" s="253"/>
      <c r="L52" s="253"/>
      <c r="M52" s="253"/>
      <c r="N52" s="253"/>
      <c r="O52" s="253"/>
      <c r="P52" s="253"/>
      <c r="Q52" s="253"/>
      <c r="R52" s="253"/>
      <c r="S52" s="253"/>
      <c r="T52" s="253"/>
      <c r="U52" s="253"/>
      <c r="V52" s="253"/>
      <c r="W52" s="253"/>
      <c r="X52" s="253"/>
      <c r="Y52" s="253"/>
      <c r="Z52" s="253"/>
      <c r="AA52" s="253"/>
      <c r="AB52" s="253"/>
      <c r="AC52" s="253"/>
      <c r="AD52" s="253"/>
      <c r="AE52" s="253"/>
      <c r="AF52" s="253"/>
      <c r="AG52" s="253"/>
      <c r="AH52" s="253"/>
      <c r="AI52" s="253"/>
      <c r="AJ52" s="253"/>
      <c r="AK52" s="330"/>
      <c r="AL52" s="331" t="s">
        <v>544</v>
      </c>
      <c r="AM52" s="332">
        <v>329895</v>
      </c>
      <c r="AN52" s="333">
        <v>93375</v>
      </c>
      <c r="AO52" s="334">
        <v>-20</v>
      </c>
      <c r="AP52" s="335">
        <v>106425</v>
      </c>
      <c r="AQ52" s="336">
        <v>-3.6</v>
      </c>
      <c r="AR52" s="337">
        <v>-16.399999999999999</v>
      </c>
    </row>
    <row r="53" spans="1:44" ht="13.2" x14ac:dyDescent="0.2">
      <c r="A53" s="257"/>
      <c r="B53" s="253"/>
      <c r="C53" s="253"/>
      <c r="D53" s="253"/>
      <c r="E53" s="253"/>
      <c r="F53" s="253"/>
      <c r="G53" s="253"/>
      <c r="H53" s="253"/>
      <c r="I53" s="253"/>
      <c r="J53" s="253"/>
      <c r="K53" s="253"/>
      <c r="L53" s="253"/>
      <c r="M53" s="253"/>
      <c r="N53" s="253"/>
      <c r="O53" s="253"/>
      <c r="P53" s="253"/>
      <c r="Q53" s="253"/>
      <c r="R53" s="253"/>
      <c r="S53" s="253"/>
      <c r="T53" s="253"/>
      <c r="U53" s="253"/>
      <c r="V53" s="253"/>
      <c r="W53" s="253"/>
      <c r="X53" s="253"/>
      <c r="Y53" s="253"/>
      <c r="Z53" s="253"/>
      <c r="AA53" s="253"/>
      <c r="AB53" s="253"/>
      <c r="AC53" s="253"/>
      <c r="AD53" s="253"/>
      <c r="AE53" s="253"/>
      <c r="AF53" s="253"/>
      <c r="AG53" s="253"/>
      <c r="AH53" s="253"/>
      <c r="AI53" s="253"/>
      <c r="AJ53" s="253"/>
      <c r="AK53" s="315" t="s">
        <v>545</v>
      </c>
      <c r="AL53" s="316"/>
      <c r="AM53" s="324">
        <v>638095</v>
      </c>
      <c r="AN53" s="325">
        <v>182209</v>
      </c>
      <c r="AO53" s="326">
        <v>-17.5</v>
      </c>
      <c r="AP53" s="327">
        <v>228215</v>
      </c>
      <c r="AQ53" s="328">
        <v>-14.8</v>
      </c>
      <c r="AR53" s="329">
        <v>-2.7</v>
      </c>
    </row>
    <row r="54" spans="1:44" ht="13.2" x14ac:dyDescent="0.2">
      <c r="A54" s="257"/>
      <c r="B54" s="253"/>
      <c r="C54" s="253"/>
      <c r="D54" s="253"/>
      <c r="E54" s="253"/>
      <c r="F54" s="253"/>
      <c r="G54" s="253"/>
      <c r="H54" s="253"/>
      <c r="I54" s="253"/>
      <c r="J54" s="253"/>
      <c r="K54" s="253"/>
      <c r="L54" s="253"/>
      <c r="M54" s="253"/>
      <c r="N54" s="253"/>
      <c r="O54" s="253"/>
      <c r="P54" s="253"/>
      <c r="Q54" s="253"/>
      <c r="R54" s="253"/>
      <c r="S54" s="253"/>
      <c r="T54" s="253"/>
      <c r="U54" s="253"/>
      <c r="V54" s="253"/>
      <c r="W54" s="253"/>
      <c r="X54" s="253"/>
      <c r="Y54" s="253"/>
      <c r="Z54" s="253"/>
      <c r="AA54" s="253"/>
      <c r="AB54" s="253"/>
      <c r="AC54" s="253"/>
      <c r="AD54" s="253"/>
      <c r="AE54" s="253"/>
      <c r="AF54" s="253"/>
      <c r="AG54" s="253"/>
      <c r="AH54" s="253"/>
      <c r="AI54" s="253"/>
      <c r="AJ54" s="253"/>
      <c r="AK54" s="330"/>
      <c r="AL54" s="331" t="s">
        <v>544</v>
      </c>
      <c r="AM54" s="332">
        <v>148171</v>
      </c>
      <c r="AN54" s="333">
        <v>42310</v>
      </c>
      <c r="AO54" s="334">
        <v>-54.7</v>
      </c>
      <c r="AP54" s="335">
        <v>117571</v>
      </c>
      <c r="AQ54" s="336">
        <v>10.5</v>
      </c>
      <c r="AR54" s="337">
        <v>-65.2</v>
      </c>
    </row>
    <row r="55" spans="1:44" ht="13.2" x14ac:dyDescent="0.2">
      <c r="A55" s="257"/>
      <c r="B55" s="253"/>
      <c r="C55" s="253"/>
      <c r="D55" s="253"/>
      <c r="E55" s="253"/>
      <c r="F55" s="253"/>
      <c r="G55" s="253"/>
      <c r="H55" s="253"/>
      <c r="I55" s="253"/>
      <c r="J55" s="253"/>
      <c r="K55" s="253"/>
      <c r="L55" s="253"/>
      <c r="M55" s="253"/>
      <c r="N55" s="253"/>
      <c r="O55" s="253"/>
      <c r="P55" s="253"/>
      <c r="Q55" s="253"/>
      <c r="R55" s="253"/>
      <c r="S55" s="253"/>
      <c r="T55" s="253"/>
      <c r="U55" s="253"/>
      <c r="V55" s="253"/>
      <c r="W55" s="253"/>
      <c r="X55" s="253"/>
      <c r="Y55" s="253"/>
      <c r="Z55" s="253"/>
      <c r="AA55" s="253"/>
      <c r="AB55" s="253"/>
      <c r="AC55" s="253"/>
      <c r="AD55" s="253"/>
      <c r="AE55" s="253"/>
      <c r="AF55" s="253"/>
      <c r="AG55" s="253"/>
      <c r="AH55" s="253"/>
      <c r="AI55" s="253"/>
      <c r="AJ55" s="253"/>
      <c r="AK55" s="315" t="s">
        <v>546</v>
      </c>
      <c r="AL55" s="316"/>
      <c r="AM55" s="324">
        <v>443992</v>
      </c>
      <c r="AN55" s="325">
        <v>128955</v>
      </c>
      <c r="AO55" s="326">
        <v>-29.2</v>
      </c>
      <c r="AP55" s="327">
        <v>264232</v>
      </c>
      <c r="AQ55" s="328">
        <v>15.8</v>
      </c>
      <c r="AR55" s="329">
        <v>-45</v>
      </c>
    </row>
    <row r="56" spans="1:44" ht="13.2" x14ac:dyDescent="0.2">
      <c r="A56" s="257"/>
      <c r="B56" s="253"/>
      <c r="C56" s="253"/>
      <c r="D56" s="253"/>
      <c r="E56" s="253"/>
      <c r="F56" s="253"/>
      <c r="G56" s="253"/>
      <c r="H56" s="253"/>
      <c r="I56" s="253"/>
      <c r="J56" s="253"/>
      <c r="K56" s="253"/>
      <c r="L56" s="253"/>
      <c r="M56" s="253"/>
      <c r="N56" s="253"/>
      <c r="O56" s="253"/>
      <c r="P56" s="253"/>
      <c r="Q56" s="253"/>
      <c r="R56" s="253"/>
      <c r="S56" s="253"/>
      <c r="T56" s="253"/>
      <c r="U56" s="253"/>
      <c r="V56" s="253"/>
      <c r="W56" s="253"/>
      <c r="X56" s="253"/>
      <c r="Y56" s="253"/>
      <c r="Z56" s="253"/>
      <c r="AA56" s="253"/>
      <c r="AB56" s="253"/>
      <c r="AC56" s="253"/>
      <c r="AD56" s="253"/>
      <c r="AE56" s="253"/>
      <c r="AF56" s="253"/>
      <c r="AG56" s="253"/>
      <c r="AH56" s="253"/>
      <c r="AI56" s="253"/>
      <c r="AJ56" s="253"/>
      <c r="AK56" s="330"/>
      <c r="AL56" s="331" t="s">
        <v>544</v>
      </c>
      <c r="AM56" s="332">
        <v>160350</v>
      </c>
      <c r="AN56" s="333">
        <v>46573</v>
      </c>
      <c r="AO56" s="334">
        <v>10.1</v>
      </c>
      <c r="AP56" s="335">
        <v>133959</v>
      </c>
      <c r="AQ56" s="336">
        <v>13.9</v>
      </c>
      <c r="AR56" s="337">
        <v>-3.8</v>
      </c>
    </row>
    <row r="57" spans="1:44" ht="13.2" x14ac:dyDescent="0.2">
      <c r="A57" s="257"/>
      <c r="B57" s="253"/>
      <c r="C57" s="253"/>
      <c r="D57" s="253"/>
      <c r="E57" s="253"/>
      <c r="F57" s="253"/>
      <c r="G57" s="253"/>
      <c r="H57" s="253"/>
      <c r="I57" s="253"/>
      <c r="J57" s="253"/>
      <c r="K57" s="253"/>
      <c r="L57" s="253"/>
      <c r="M57" s="253"/>
      <c r="N57" s="253"/>
      <c r="O57" s="253"/>
      <c r="P57" s="253"/>
      <c r="Q57" s="253"/>
      <c r="R57" s="253"/>
      <c r="S57" s="253"/>
      <c r="T57" s="253"/>
      <c r="U57" s="253"/>
      <c r="V57" s="253"/>
      <c r="W57" s="253"/>
      <c r="X57" s="253"/>
      <c r="Y57" s="253"/>
      <c r="Z57" s="253"/>
      <c r="AA57" s="253"/>
      <c r="AB57" s="253"/>
      <c r="AC57" s="253"/>
      <c r="AD57" s="253"/>
      <c r="AE57" s="253"/>
      <c r="AF57" s="253"/>
      <c r="AG57" s="253"/>
      <c r="AH57" s="253"/>
      <c r="AI57" s="253"/>
      <c r="AJ57" s="253"/>
      <c r="AK57" s="315" t="s">
        <v>547</v>
      </c>
      <c r="AL57" s="316"/>
      <c r="AM57" s="324">
        <v>429200</v>
      </c>
      <c r="AN57" s="325">
        <v>125976</v>
      </c>
      <c r="AO57" s="326">
        <v>-2.2999999999999998</v>
      </c>
      <c r="AP57" s="327">
        <v>263613</v>
      </c>
      <c r="AQ57" s="328">
        <v>-0.2</v>
      </c>
      <c r="AR57" s="329">
        <v>-2.1</v>
      </c>
    </row>
    <row r="58" spans="1:44" ht="13.2" x14ac:dyDescent="0.2">
      <c r="A58" s="257"/>
      <c r="B58" s="253"/>
      <c r="C58" s="253"/>
      <c r="D58" s="253"/>
      <c r="E58" s="253"/>
      <c r="F58" s="253"/>
      <c r="G58" s="253"/>
      <c r="H58" s="253"/>
      <c r="I58" s="253"/>
      <c r="J58" s="253"/>
      <c r="K58" s="253"/>
      <c r="L58" s="253"/>
      <c r="M58" s="253"/>
      <c r="N58" s="253"/>
      <c r="O58" s="253"/>
      <c r="P58" s="253"/>
      <c r="Q58" s="253"/>
      <c r="R58" s="253"/>
      <c r="S58" s="253"/>
      <c r="T58" s="253"/>
      <c r="U58" s="253"/>
      <c r="V58" s="253"/>
      <c r="W58" s="253"/>
      <c r="X58" s="253"/>
      <c r="Y58" s="253"/>
      <c r="Z58" s="253"/>
      <c r="AA58" s="253"/>
      <c r="AB58" s="253"/>
      <c r="AC58" s="253"/>
      <c r="AD58" s="253"/>
      <c r="AE58" s="253"/>
      <c r="AF58" s="253"/>
      <c r="AG58" s="253"/>
      <c r="AH58" s="253"/>
      <c r="AI58" s="253"/>
      <c r="AJ58" s="253"/>
      <c r="AK58" s="330"/>
      <c r="AL58" s="331" t="s">
        <v>544</v>
      </c>
      <c r="AM58" s="332">
        <v>212588</v>
      </c>
      <c r="AN58" s="333">
        <v>62397</v>
      </c>
      <c r="AO58" s="334">
        <v>34</v>
      </c>
      <c r="AP58" s="335">
        <v>128823</v>
      </c>
      <c r="AQ58" s="336">
        <v>-3.8</v>
      </c>
      <c r="AR58" s="337">
        <v>37.799999999999997</v>
      </c>
    </row>
    <row r="59" spans="1:44" ht="13.2" x14ac:dyDescent="0.2">
      <c r="A59" s="257"/>
      <c r="B59" s="253"/>
      <c r="C59" s="253"/>
      <c r="D59" s="253"/>
      <c r="E59" s="253"/>
      <c r="F59" s="253"/>
      <c r="G59" s="253"/>
      <c r="H59" s="253"/>
      <c r="I59" s="253"/>
      <c r="J59" s="253"/>
      <c r="K59" s="253"/>
      <c r="L59" s="253"/>
      <c r="M59" s="253"/>
      <c r="N59" s="253"/>
      <c r="O59" s="253"/>
      <c r="P59" s="253"/>
      <c r="Q59" s="253"/>
      <c r="R59" s="253"/>
      <c r="S59" s="253"/>
      <c r="T59" s="253"/>
      <c r="U59" s="253"/>
      <c r="V59" s="253"/>
      <c r="W59" s="253"/>
      <c r="X59" s="253"/>
      <c r="Y59" s="253"/>
      <c r="Z59" s="253"/>
      <c r="AA59" s="253"/>
      <c r="AB59" s="253"/>
      <c r="AC59" s="253"/>
      <c r="AD59" s="253"/>
      <c r="AE59" s="253"/>
      <c r="AF59" s="253"/>
      <c r="AG59" s="253"/>
      <c r="AH59" s="253"/>
      <c r="AI59" s="253"/>
      <c r="AJ59" s="253"/>
      <c r="AK59" s="315" t="s">
        <v>548</v>
      </c>
      <c r="AL59" s="316"/>
      <c r="AM59" s="324">
        <v>437395</v>
      </c>
      <c r="AN59" s="325">
        <v>130605</v>
      </c>
      <c r="AO59" s="326">
        <v>3.7</v>
      </c>
      <c r="AP59" s="327">
        <v>330026</v>
      </c>
      <c r="AQ59" s="328">
        <v>25.2</v>
      </c>
      <c r="AR59" s="329">
        <v>-21.5</v>
      </c>
    </row>
    <row r="60" spans="1:44" ht="13.2" x14ac:dyDescent="0.2">
      <c r="A60" s="257"/>
      <c r="B60" s="253"/>
      <c r="C60" s="253"/>
      <c r="D60" s="253"/>
      <c r="E60" s="253"/>
      <c r="F60" s="253"/>
      <c r="G60" s="253"/>
      <c r="H60" s="253"/>
      <c r="I60" s="253"/>
      <c r="J60" s="253"/>
      <c r="K60" s="253"/>
      <c r="L60" s="253"/>
      <c r="M60" s="253"/>
      <c r="N60" s="253"/>
      <c r="O60" s="253"/>
      <c r="P60" s="253"/>
      <c r="Q60" s="253"/>
      <c r="R60" s="253"/>
      <c r="S60" s="253"/>
      <c r="T60" s="253"/>
      <c r="U60" s="253"/>
      <c r="V60" s="253"/>
      <c r="W60" s="253"/>
      <c r="X60" s="253"/>
      <c r="Y60" s="253"/>
      <c r="Z60" s="253"/>
      <c r="AA60" s="253"/>
      <c r="AB60" s="253"/>
      <c r="AC60" s="253"/>
      <c r="AD60" s="253"/>
      <c r="AE60" s="253"/>
      <c r="AF60" s="253"/>
      <c r="AG60" s="253"/>
      <c r="AH60" s="253"/>
      <c r="AI60" s="253"/>
      <c r="AJ60" s="253"/>
      <c r="AK60" s="330"/>
      <c r="AL60" s="331" t="s">
        <v>544</v>
      </c>
      <c r="AM60" s="332">
        <v>270107</v>
      </c>
      <c r="AN60" s="333">
        <v>80653</v>
      </c>
      <c r="AO60" s="334">
        <v>29.3</v>
      </c>
      <c r="AP60" s="335">
        <v>141075</v>
      </c>
      <c r="AQ60" s="336">
        <v>9.5</v>
      </c>
      <c r="AR60" s="337">
        <v>19.8</v>
      </c>
    </row>
    <row r="61" spans="1:44" ht="13.2" x14ac:dyDescent="0.2">
      <c r="A61" s="257"/>
      <c r="B61" s="253"/>
      <c r="C61" s="253"/>
      <c r="D61" s="253"/>
      <c r="E61" s="253"/>
      <c r="F61" s="253"/>
      <c r="G61" s="253"/>
      <c r="H61" s="253"/>
      <c r="I61" s="253"/>
      <c r="J61" s="253"/>
      <c r="K61" s="253"/>
      <c r="L61" s="253"/>
      <c r="M61" s="253"/>
      <c r="N61" s="253"/>
      <c r="O61" s="253"/>
      <c r="P61" s="253"/>
      <c r="Q61" s="253"/>
      <c r="R61" s="253"/>
      <c r="S61" s="253"/>
      <c r="T61" s="253"/>
      <c r="U61" s="253"/>
      <c r="V61" s="253"/>
      <c r="W61" s="253"/>
      <c r="X61" s="253"/>
      <c r="Y61" s="253"/>
      <c r="Z61" s="253"/>
      <c r="AA61" s="253"/>
      <c r="AB61" s="253"/>
      <c r="AC61" s="253"/>
      <c r="AD61" s="253"/>
      <c r="AE61" s="253"/>
      <c r="AF61" s="253"/>
      <c r="AG61" s="253"/>
      <c r="AH61" s="253"/>
      <c r="AI61" s="253"/>
      <c r="AJ61" s="253"/>
      <c r="AK61" s="315" t="s">
        <v>549</v>
      </c>
      <c r="AL61" s="338"/>
      <c r="AM61" s="339">
        <v>545848</v>
      </c>
      <c r="AN61" s="340">
        <v>157736</v>
      </c>
      <c r="AO61" s="341">
        <v>-10.3</v>
      </c>
      <c r="AP61" s="342">
        <v>270799</v>
      </c>
      <c r="AQ61" s="343">
        <v>7.7</v>
      </c>
      <c r="AR61" s="329">
        <v>-18</v>
      </c>
    </row>
    <row r="62" spans="1:44" ht="13.2" x14ac:dyDescent="0.2">
      <c r="A62" s="257"/>
      <c r="B62" s="253"/>
      <c r="C62" s="253"/>
      <c r="D62" s="253"/>
      <c r="E62" s="253"/>
      <c r="F62" s="253"/>
      <c r="G62" s="253"/>
      <c r="H62" s="253"/>
      <c r="I62" s="253"/>
      <c r="J62" s="253"/>
      <c r="K62" s="253"/>
      <c r="L62" s="253"/>
      <c r="M62" s="253"/>
      <c r="N62" s="253"/>
      <c r="O62" s="253"/>
      <c r="P62" s="253"/>
      <c r="Q62" s="253"/>
      <c r="R62" s="253"/>
      <c r="S62" s="253"/>
      <c r="T62" s="253"/>
      <c r="U62" s="253"/>
      <c r="V62" s="253"/>
      <c r="W62" s="253"/>
      <c r="X62" s="253"/>
      <c r="Y62" s="253"/>
      <c r="Z62" s="253"/>
      <c r="AA62" s="253"/>
      <c r="AB62" s="253"/>
      <c r="AC62" s="253"/>
      <c r="AD62" s="253"/>
      <c r="AE62" s="253"/>
      <c r="AF62" s="253"/>
      <c r="AG62" s="253"/>
      <c r="AH62" s="253"/>
      <c r="AI62" s="253"/>
      <c r="AJ62" s="253"/>
      <c r="AK62" s="330"/>
      <c r="AL62" s="331" t="s">
        <v>544</v>
      </c>
      <c r="AM62" s="332">
        <v>224222</v>
      </c>
      <c r="AN62" s="333">
        <v>65062</v>
      </c>
      <c r="AO62" s="334">
        <v>-0.3</v>
      </c>
      <c r="AP62" s="335">
        <v>125571</v>
      </c>
      <c r="AQ62" s="336">
        <v>5.3</v>
      </c>
      <c r="AR62" s="337">
        <v>-5.6</v>
      </c>
    </row>
    <row r="63" spans="1:44" ht="13.2" x14ac:dyDescent="0.2">
      <c r="A63" s="257"/>
      <c r="B63" s="253"/>
      <c r="C63" s="253"/>
      <c r="D63" s="253"/>
      <c r="E63" s="253"/>
      <c r="F63" s="253"/>
      <c r="G63" s="253"/>
      <c r="H63" s="253"/>
      <c r="I63" s="253"/>
      <c r="J63" s="253"/>
      <c r="K63" s="253"/>
      <c r="L63" s="253"/>
      <c r="M63" s="253"/>
      <c r="N63" s="253"/>
      <c r="O63" s="253"/>
      <c r="P63" s="253"/>
      <c r="Q63" s="253"/>
      <c r="R63" s="253"/>
      <c r="S63" s="253"/>
      <c r="T63" s="253"/>
      <c r="U63" s="253"/>
      <c r="V63" s="253"/>
      <c r="W63" s="253"/>
      <c r="X63" s="253"/>
      <c r="Y63" s="253"/>
      <c r="Z63" s="253"/>
      <c r="AA63" s="253"/>
      <c r="AB63" s="253"/>
      <c r="AC63" s="253"/>
      <c r="AD63" s="253"/>
      <c r="AE63" s="253"/>
      <c r="AF63" s="253"/>
      <c r="AG63" s="253"/>
      <c r="AH63" s="253"/>
      <c r="AI63" s="253"/>
      <c r="AJ63" s="253"/>
      <c r="AK63" s="253"/>
      <c r="AL63" s="253"/>
      <c r="AM63" s="253"/>
      <c r="AN63" s="253"/>
      <c r="AO63" s="253"/>
      <c r="AP63" s="253"/>
      <c r="AQ63" s="253"/>
      <c r="AR63" s="253"/>
    </row>
    <row r="64" spans="1:44" ht="13.2" x14ac:dyDescent="0.2">
      <c r="A64" s="257"/>
      <c r="B64" s="253"/>
      <c r="C64" s="253"/>
      <c r="D64" s="253"/>
      <c r="E64" s="253"/>
      <c r="F64" s="253"/>
      <c r="G64" s="253"/>
      <c r="H64" s="253"/>
      <c r="I64" s="253"/>
      <c r="J64" s="253"/>
      <c r="K64" s="253"/>
      <c r="L64" s="253"/>
      <c r="M64" s="253"/>
      <c r="N64" s="253"/>
      <c r="O64" s="253"/>
      <c r="P64" s="253"/>
      <c r="Q64" s="253"/>
      <c r="R64" s="253"/>
      <c r="S64" s="253"/>
      <c r="T64" s="253"/>
      <c r="U64" s="253"/>
      <c r="V64" s="253"/>
      <c r="W64" s="253"/>
      <c r="X64" s="253"/>
      <c r="Y64" s="253"/>
      <c r="Z64" s="253"/>
      <c r="AA64" s="253"/>
      <c r="AB64" s="253"/>
      <c r="AC64" s="253"/>
      <c r="AD64" s="253"/>
      <c r="AE64" s="253"/>
      <c r="AF64" s="253"/>
      <c r="AG64" s="253"/>
      <c r="AH64" s="253"/>
      <c r="AI64" s="253"/>
      <c r="AJ64" s="253"/>
      <c r="AK64" s="253"/>
      <c r="AL64" s="253"/>
      <c r="AM64" s="253"/>
      <c r="AN64" s="253"/>
      <c r="AO64" s="253"/>
      <c r="AP64" s="253"/>
      <c r="AQ64" s="253"/>
      <c r="AR64" s="253"/>
    </row>
    <row r="65" spans="1:46" ht="13.2" x14ac:dyDescent="0.2">
      <c r="A65" s="257"/>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row>
    <row r="66" spans="1:46" ht="13.2" x14ac:dyDescent="0.2">
      <c r="A66" s="344"/>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5"/>
    </row>
    <row r="67" spans="1:46" ht="13.5" hidden="1" customHeight="1" x14ac:dyDescent="0.2">
      <c r="AK67" s="253"/>
      <c r="AL67" s="253"/>
      <c r="AM67" s="253"/>
      <c r="AN67" s="253"/>
      <c r="AO67" s="253"/>
      <c r="AP67" s="253"/>
      <c r="AQ67" s="253"/>
      <c r="AR67" s="253"/>
      <c r="AS67" s="253"/>
      <c r="AT67" s="253"/>
    </row>
    <row r="68" spans="1:46" ht="13.5" hidden="1" customHeight="1" x14ac:dyDescent="0.2">
      <c r="AK68" s="253"/>
      <c r="AL68" s="253"/>
      <c r="AM68" s="253"/>
      <c r="AN68" s="253"/>
      <c r="AO68" s="253"/>
      <c r="AP68" s="253"/>
      <c r="AQ68" s="253"/>
      <c r="AR68" s="253"/>
    </row>
    <row r="69" spans="1:46" ht="13.5" hidden="1" customHeight="1" x14ac:dyDescent="0.2">
      <c r="AK69" s="253"/>
      <c r="AL69" s="253"/>
      <c r="AM69" s="253"/>
      <c r="AN69" s="253"/>
      <c r="AO69" s="253"/>
      <c r="AP69" s="253"/>
      <c r="AQ69" s="253"/>
      <c r="AR69" s="253"/>
    </row>
    <row r="70" spans="1:46" ht="13.2" hidden="1" x14ac:dyDescent="0.2">
      <c r="AK70" s="253"/>
      <c r="AL70" s="253"/>
      <c r="AM70" s="253"/>
      <c r="AN70" s="253"/>
      <c r="AO70" s="253"/>
      <c r="AP70" s="253"/>
      <c r="AQ70" s="253"/>
      <c r="AR70" s="253"/>
    </row>
    <row r="71" spans="1:46" ht="13.2" hidden="1" x14ac:dyDescent="0.2">
      <c r="AK71" s="253"/>
      <c r="AL71" s="253"/>
      <c r="AM71" s="253"/>
      <c r="AN71" s="253"/>
      <c r="AO71" s="253"/>
      <c r="AP71" s="253"/>
      <c r="AQ71" s="253"/>
      <c r="AR71" s="253"/>
    </row>
    <row r="72" spans="1:46" ht="13.2" hidden="1" x14ac:dyDescent="0.2">
      <c r="AK72" s="253"/>
      <c r="AL72" s="253"/>
      <c r="AM72" s="253"/>
      <c r="AN72" s="253"/>
      <c r="AO72" s="253"/>
      <c r="AP72" s="253"/>
      <c r="AQ72" s="253"/>
      <c r="AR72" s="253"/>
    </row>
    <row r="73" spans="1:46" ht="13.2" hidden="1" x14ac:dyDescent="0.2">
      <c r="AK73" s="253"/>
      <c r="AL73" s="253"/>
      <c r="AM73" s="253"/>
      <c r="AN73" s="253"/>
      <c r="AO73" s="253"/>
      <c r="AP73" s="253"/>
      <c r="AQ73" s="253"/>
      <c r="AR73" s="253"/>
    </row>
  </sheetData>
  <sheetProtection algorithmName="SHA-512" hashValue="Th7ViQbLIPDTZoLqJB8G7ilnZt8v+CCou+hsR3gyI+AEoJFB6brHcuQ9B8TlmI4pgRyfGrpKce4VYcYUjQ+Q1A==" saltValue="7SVmeaqzhpbJc8ejoXatB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5" zoomScaleNormal="75" zoomScaleSheetLayoutView="55" workbookViewId="0">
      <selection activeCell="AN65" sqref="AN65:DC69"/>
    </sheetView>
  </sheetViews>
  <sheetFormatPr defaultColWidth="0" defaultRowHeight="13.5" customHeight="1" zeroHeight="1" x14ac:dyDescent="0.2"/>
  <cols>
    <col min="1" max="125" width="2.44140625" style="251" customWidth="1"/>
    <col min="126" max="16384" width="9" style="250" hidden="1"/>
  </cols>
  <sheetData>
    <row r="1" spans="2:125" ht="13.5" customHeight="1" x14ac:dyDescent="0.2">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c r="DM1" s="250"/>
      <c r="DN1" s="250"/>
      <c r="DO1" s="250"/>
      <c r="DP1" s="250"/>
      <c r="DQ1" s="250"/>
      <c r="DR1" s="250"/>
      <c r="DS1" s="250"/>
      <c r="DT1" s="250"/>
      <c r="DU1" s="250"/>
    </row>
    <row r="2" spans="2:125" ht="13.2" x14ac:dyDescent="0.2">
      <c r="B2" s="250"/>
      <c r="DG2" s="250"/>
    </row>
    <row r="3" spans="2:125" ht="13.2" x14ac:dyDescent="0.2">
      <c r="C3" s="250"/>
      <c r="D3" s="250"/>
      <c r="E3" s="250"/>
      <c r="F3" s="250"/>
      <c r="G3" s="250"/>
      <c r="H3" s="250"/>
      <c r="I3" s="250"/>
      <c r="J3" s="250"/>
      <c r="K3" s="250"/>
      <c r="L3" s="250"/>
      <c r="M3" s="250"/>
      <c r="N3" s="250"/>
      <c r="O3" s="250"/>
      <c r="P3" s="250"/>
      <c r="Q3" s="250"/>
      <c r="R3" s="250"/>
      <c r="S3" s="250"/>
      <c r="T3" s="250"/>
      <c r="U3" s="250"/>
      <c r="V3" s="250"/>
      <c r="W3" s="250"/>
      <c r="X3" s="250"/>
      <c r="Y3" s="250"/>
      <c r="Z3" s="250"/>
      <c r="AA3" s="250"/>
      <c r="AB3" s="250"/>
      <c r="AC3" s="250"/>
      <c r="AD3" s="250"/>
      <c r="AE3" s="250"/>
      <c r="AF3" s="250"/>
      <c r="AG3" s="250"/>
      <c r="AH3" s="250"/>
      <c r="AI3" s="250"/>
      <c r="AJ3" s="250"/>
      <c r="AK3" s="250"/>
      <c r="AL3" s="250"/>
      <c r="AM3" s="250"/>
      <c r="AN3" s="250"/>
      <c r="AO3" s="250"/>
      <c r="AP3" s="250"/>
      <c r="AQ3" s="250"/>
      <c r="AR3" s="250"/>
      <c r="AS3" s="250"/>
      <c r="AT3" s="250"/>
      <c r="AU3" s="250"/>
      <c r="AV3" s="250"/>
      <c r="AW3" s="250"/>
      <c r="AX3" s="250"/>
      <c r="AY3" s="250"/>
      <c r="AZ3" s="250"/>
      <c r="BA3" s="250"/>
      <c r="BB3" s="250"/>
      <c r="BC3" s="250"/>
      <c r="BD3" s="250"/>
      <c r="BE3" s="250"/>
      <c r="BF3" s="250"/>
      <c r="BG3" s="250"/>
      <c r="BH3" s="250"/>
      <c r="BI3" s="250"/>
      <c r="BJ3" s="250"/>
      <c r="BK3" s="250"/>
      <c r="BL3" s="250"/>
      <c r="BM3" s="250"/>
      <c r="BN3" s="250"/>
      <c r="BO3" s="250"/>
      <c r="BP3" s="250"/>
      <c r="BQ3" s="250"/>
      <c r="BR3" s="250"/>
      <c r="BS3" s="250"/>
      <c r="BT3" s="250"/>
      <c r="BU3" s="250"/>
      <c r="BV3" s="250"/>
      <c r="BW3" s="250"/>
      <c r="BX3" s="250"/>
      <c r="BY3" s="250"/>
      <c r="BZ3" s="250"/>
      <c r="CA3" s="250"/>
      <c r="CB3" s="250"/>
      <c r="CC3" s="250"/>
      <c r="CD3" s="250"/>
      <c r="CE3" s="250"/>
      <c r="CF3" s="250"/>
      <c r="CG3" s="250"/>
      <c r="CH3" s="250"/>
      <c r="CI3" s="250"/>
      <c r="CJ3" s="250"/>
      <c r="CK3" s="250"/>
      <c r="CL3" s="250"/>
      <c r="CM3" s="250"/>
      <c r="CN3" s="250"/>
      <c r="CO3" s="250"/>
      <c r="CP3" s="250"/>
      <c r="CQ3" s="250"/>
      <c r="CR3" s="250"/>
      <c r="CS3" s="250"/>
      <c r="CT3" s="250"/>
      <c r="CU3" s="250"/>
      <c r="CV3" s="250"/>
      <c r="CW3" s="250"/>
      <c r="CX3" s="250"/>
      <c r="CY3" s="250"/>
      <c r="CZ3" s="250"/>
      <c r="DA3" s="250"/>
      <c r="DB3" s="250"/>
      <c r="DC3" s="250"/>
      <c r="DD3" s="250"/>
      <c r="DE3" s="250"/>
      <c r="DF3" s="250"/>
      <c r="DH3" s="250"/>
      <c r="DI3" s="250"/>
      <c r="DJ3" s="250"/>
      <c r="DK3" s="250"/>
      <c r="DL3" s="250"/>
      <c r="DM3" s="250"/>
      <c r="DN3" s="250"/>
      <c r="DO3" s="250"/>
      <c r="DP3" s="250"/>
      <c r="DQ3" s="250"/>
      <c r="DR3" s="250"/>
      <c r="DS3" s="250"/>
      <c r="DT3" s="250"/>
      <c r="DU3" s="250"/>
    </row>
    <row r="4" spans="2:125" ht="13.2" x14ac:dyDescent="0.2"/>
    <row r="5" spans="2:125" ht="13.2" x14ac:dyDescent="0.2"/>
    <row r="6" spans="2:125" ht="13.2" x14ac:dyDescent="0.2"/>
    <row r="7" spans="2:125" ht="13.2" x14ac:dyDescent="0.2"/>
    <row r="8" spans="2:125" ht="13.2" x14ac:dyDescent="0.2"/>
    <row r="9" spans="2:125" ht="13.2" x14ac:dyDescent="0.2">
      <c r="DU9" s="250"/>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0"/>
    </row>
    <row r="18" spans="125:125" ht="13.2" x14ac:dyDescent="0.2"/>
    <row r="19" spans="125:125" ht="13.2" x14ac:dyDescent="0.2"/>
    <row r="20" spans="125:125" ht="13.2" x14ac:dyDescent="0.2">
      <c r="DU20" s="250"/>
    </row>
    <row r="21" spans="125:125" ht="13.2" x14ac:dyDescent="0.2">
      <c r="DU21" s="250"/>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0"/>
    </row>
    <row r="29" spans="125:125" ht="13.2" x14ac:dyDescent="0.2"/>
    <row r="30" spans="125:125" ht="13.2" x14ac:dyDescent="0.2"/>
    <row r="31" spans="125:125" ht="13.2" x14ac:dyDescent="0.2"/>
    <row r="32" spans="125:125" ht="13.2" x14ac:dyDescent="0.2"/>
    <row r="33" spans="2:125" ht="13.2" x14ac:dyDescent="0.2">
      <c r="B33" s="250"/>
      <c r="G33" s="250"/>
      <c r="I33" s="250"/>
    </row>
    <row r="34" spans="2:125" ht="13.2" x14ac:dyDescent="0.2">
      <c r="C34" s="250"/>
      <c r="P34" s="250"/>
      <c r="DE34" s="250"/>
      <c r="DH34" s="250"/>
    </row>
    <row r="35" spans="2:125" ht="13.2" x14ac:dyDescent="0.2">
      <c r="D35" s="250"/>
      <c r="E35" s="250"/>
      <c r="DG35" s="250"/>
      <c r="DJ35" s="250"/>
      <c r="DP35" s="250"/>
      <c r="DQ35" s="250"/>
      <c r="DR35" s="250"/>
      <c r="DS35" s="250"/>
      <c r="DT35" s="250"/>
      <c r="DU35" s="250"/>
    </row>
    <row r="36" spans="2:125" ht="13.2" x14ac:dyDescent="0.2">
      <c r="F36" s="250"/>
      <c r="H36" s="250"/>
      <c r="J36" s="250"/>
      <c r="K36" s="250"/>
      <c r="L36" s="250"/>
      <c r="M36" s="250"/>
      <c r="N36" s="250"/>
      <c r="O36" s="250"/>
      <c r="Q36" s="250"/>
      <c r="R36" s="250"/>
      <c r="S36" s="250"/>
      <c r="T36" s="250"/>
      <c r="U36" s="250"/>
      <c r="V36" s="250"/>
      <c r="W36" s="250"/>
      <c r="X36" s="250"/>
      <c r="Y36" s="250"/>
      <c r="Z36" s="250"/>
      <c r="AA36" s="250"/>
      <c r="AB36" s="250"/>
      <c r="AC36" s="250"/>
      <c r="AD36" s="250"/>
      <c r="AE36" s="250"/>
      <c r="AF36" s="250"/>
      <c r="AG36" s="250"/>
      <c r="AH36" s="250"/>
      <c r="AI36" s="250"/>
      <c r="AJ36" s="250"/>
      <c r="AK36" s="250"/>
      <c r="AL36" s="250"/>
      <c r="AM36" s="250"/>
      <c r="AN36" s="250"/>
      <c r="AO36" s="250"/>
      <c r="AP36" s="250"/>
      <c r="AQ36" s="250"/>
      <c r="AR36" s="250"/>
      <c r="AS36" s="250"/>
      <c r="AT36" s="250"/>
      <c r="AU36" s="250"/>
      <c r="AV36" s="250"/>
      <c r="AW36" s="250"/>
      <c r="AX36" s="250"/>
      <c r="AY36" s="250"/>
      <c r="AZ36" s="250"/>
      <c r="BA36" s="250"/>
      <c r="BB36" s="250"/>
      <c r="BC36" s="250"/>
      <c r="BD36" s="250"/>
      <c r="BE36" s="250"/>
      <c r="BF36" s="250"/>
      <c r="BG36" s="250"/>
      <c r="BH36" s="250"/>
      <c r="BI36" s="250"/>
      <c r="BJ36" s="250"/>
      <c r="BK36" s="250"/>
      <c r="BL36" s="250"/>
      <c r="BM36" s="250"/>
      <c r="BN36" s="250"/>
      <c r="BO36" s="250"/>
      <c r="BP36" s="250"/>
      <c r="BQ36" s="250"/>
      <c r="BR36" s="250"/>
      <c r="BS36" s="250"/>
      <c r="BT36" s="250"/>
      <c r="BU36" s="250"/>
      <c r="BV36" s="250"/>
      <c r="BW36" s="250"/>
      <c r="BX36" s="250"/>
      <c r="BY36" s="250"/>
      <c r="BZ36" s="250"/>
      <c r="CA36" s="250"/>
      <c r="CB36" s="250"/>
      <c r="CC36" s="250"/>
      <c r="CD36" s="250"/>
      <c r="CE36" s="250"/>
      <c r="CF36" s="250"/>
      <c r="CG36" s="250"/>
      <c r="CH36" s="250"/>
      <c r="CI36" s="250"/>
      <c r="CJ36" s="250"/>
      <c r="CK36" s="250"/>
      <c r="CL36" s="250"/>
      <c r="CM36" s="250"/>
      <c r="CN36" s="250"/>
      <c r="CO36" s="250"/>
      <c r="CP36" s="250"/>
      <c r="CQ36" s="250"/>
      <c r="CR36" s="250"/>
      <c r="CS36" s="250"/>
      <c r="CT36" s="250"/>
      <c r="CU36" s="250"/>
      <c r="CV36" s="250"/>
      <c r="CW36" s="250"/>
      <c r="CX36" s="250"/>
      <c r="CY36" s="250"/>
      <c r="CZ36" s="250"/>
      <c r="DA36" s="250"/>
      <c r="DB36" s="250"/>
      <c r="DC36" s="250"/>
      <c r="DD36" s="250"/>
      <c r="DF36" s="250"/>
      <c r="DI36" s="250"/>
      <c r="DK36" s="250"/>
      <c r="DL36" s="250"/>
      <c r="DM36" s="250"/>
      <c r="DN36" s="250"/>
      <c r="DO36" s="250"/>
      <c r="DP36" s="250"/>
      <c r="DQ36" s="250"/>
      <c r="DR36" s="250"/>
      <c r="DS36" s="250"/>
      <c r="DT36" s="250"/>
      <c r="DU36" s="250"/>
    </row>
    <row r="37" spans="2:125" ht="13.2" x14ac:dyDescent="0.2">
      <c r="DU37" s="250"/>
    </row>
    <row r="38" spans="2:125" ht="13.2" x14ac:dyDescent="0.2">
      <c r="DT38" s="250"/>
      <c r="DU38" s="250"/>
    </row>
    <row r="39" spans="2:125" ht="13.2" x14ac:dyDescent="0.2"/>
    <row r="40" spans="2:125" ht="13.2" x14ac:dyDescent="0.2">
      <c r="DH40" s="250"/>
    </row>
    <row r="41" spans="2:125" ht="13.2" x14ac:dyDescent="0.2">
      <c r="DE41" s="250"/>
    </row>
    <row r="42" spans="2:125" ht="13.2" x14ac:dyDescent="0.2">
      <c r="DG42" s="250"/>
      <c r="DJ42" s="250"/>
    </row>
    <row r="43" spans="2:125" ht="13.2" x14ac:dyDescent="0.2">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250"/>
      <c r="AQ43" s="250"/>
      <c r="AR43" s="250"/>
      <c r="AS43" s="250"/>
      <c r="AT43" s="250"/>
      <c r="AU43" s="250"/>
      <c r="AV43" s="250"/>
      <c r="AW43" s="250"/>
      <c r="AX43" s="250"/>
      <c r="AY43" s="250"/>
      <c r="AZ43" s="250"/>
      <c r="BA43" s="250"/>
      <c r="BB43" s="250"/>
      <c r="BC43" s="250"/>
      <c r="BD43" s="250"/>
      <c r="BE43" s="250"/>
      <c r="BF43" s="250"/>
      <c r="BG43" s="250"/>
      <c r="BH43" s="250"/>
      <c r="BI43" s="250"/>
      <c r="BJ43" s="250"/>
      <c r="BK43" s="250"/>
      <c r="BL43" s="250"/>
      <c r="BM43" s="250"/>
      <c r="BN43" s="250"/>
      <c r="BO43" s="250"/>
      <c r="BP43" s="250"/>
      <c r="BQ43" s="250"/>
      <c r="BR43" s="250"/>
      <c r="BS43" s="250"/>
      <c r="BT43" s="250"/>
      <c r="BU43" s="250"/>
      <c r="BV43" s="250"/>
      <c r="BW43" s="250"/>
      <c r="BX43" s="250"/>
      <c r="BY43" s="250"/>
      <c r="BZ43" s="250"/>
      <c r="CA43" s="250"/>
      <c r="CB43" s="250"/>
      <c r="CC43" s="250"/>
      <c r="CD43" s="250"/>
      <c r="CE43" s="250"/>
      <c r="CF43" s="250"/>
      <c r="CG43" s="250"/>
      <c r="CH43" s="250"/>
      <c r="CI43" s="250"/>
      <c r="CJ43" s="250"/>
      <c r="CK43" s="250"/>
      <c r="CL43" s="250"/>
      <c r="CM43" s="250"/>
      <c r="CN43" s="250"/>
      <c r="CO43" s="250"/>
      <c r="CP43" s="250"/>
      <c r="CQ43" s="250"/>
      <c r="CR43" s="250"/>
      <c r="CS43" s="250"/>
      <c r="CT43" s="250"/>
      <c r="CU43" s="250"/>
      <c r="CV43" s="250"/>
      <c r="CW43" s="250"/>
      <c r="CX43" s="250"/>
      <c r="CY43" s="250"/>
      <c r="CZ43" s="250"/>
      <c r="DA43" s="250"/>
      <c r="DB43" s="250"/>
      <c r="DC43" s="250"/>
      <c r="DD43" s="250"/>
      <c r="DF43" s="250"/>
      <c r="DI43" s="250"/>
      <c r="DK43" s="250"/>
      <c r="DL43" s="250"/>
      <c r="DM43" s="250"/>
      <c r="DN43" s="250"/>
      <c r="DO43" s="250"/>
      <c r="DP43" s="250"/>
      <c r="DQ43" s="250"/>
      <c r="DR43" s="250"/>
      <c r="DS43" s="250"/>
      <c r="DT43" s="250"/>
      <c r="DU43" s="250"/>
    </row>
    <row r="44" spans="2:125" ht="13.2" x14ac:dyDescent="0.2">
      <c r="DU44" s="250"/>
    </row>
    <row r="45" spans="2:125" ht="13.2" x14ac:dyDescent="0.2"/>
    <row r="46" spans="2:125" ht="13.2" x14ac:dyDescent="0.2"/>
    <row r="47" spans="2:125" ht="13.2" x14ac:dyDescent="0.2"/>
    <row r="48" spans="2:125" ht="13.2" x14ac:dyDescent="0.2">
      <c r="DT48" s="250"/>
      <c r="DU48" s="250"/>
    </row>
    <row r="49" spans="120:125" ht="13.2" x14ac:dyDescent="0.2">
      <c r="DU49" s="250"/>
    </row>
    <row r="50" spans="120:125" ht="13.2" x14ac:dyDescent="0.2">
      <c r="DU50" s="250"/>
    </row>
    <row r="51" spans="120:125" ht="13.2" x14ac:dyDescent="0.2">
      <c r="DP51" s="250"/>
      <c r="DQ51" s="250"/>
      <c r="DR51" s="250"/>
      <c r="DS51" s="250"/>
      <c r="DT51" s="250"/>
      <c r="DU51" s="250"/>
    </row>
    <row r="52" spans="120:125" ht="13.2" x14ac:dyDescent="0.2"/>
    <row r="53" spans="120:125" ht="13.2" x14ac:dyDescent="0.2"/>
    <row r="54" spans="120:125" ht="13.2" x14ac:dyDescent="0.2">
      <c r="DU54" s="250"/>
    </row>
    <row r="55" spans="120:125" ht="13.2" x14ac:dyDescent="0.2"/>
    <row r="56" spans="120:125" ht="13.2" x14ac:dyDescent="0.2"/>
    <row r="57" spans="120:125" ht="13.2" x14ac:dyDescent="0.2"/>
    <row r="58" spans="120:125" ht="13.2" x14ac:dyDescent="0.2">
      <c r="DU58" s="250"/>
    </row>
    <row r="59" spans="120:125" ht="13.2" x14ac:dyDescent="0.2"/>
    <row r="60" spans="120:125" ht="13.2" x14ac:dyDescent="0.2"/>
    <row r="61" spans="120:125" ht="13.2" x14ac:dyDescent="0.2"/>
    <row r="62" spans="120:125" ht="13.2" x14ac:dyDescent="0.2"/>
    <row r="63" spans="120:125" ht="13.2" x14ac:dyDescent="0.2">
      <c r="DU63" s="250"/>
    </row>
    <row r="64" spans="120:125" ht="13.2" x14ac:dyDescent="0.2">
      <c r="DT64" s="250"/>
      <c r="DU64" s="250"/>
    </row>
    <row r="65" spans="123:125" ht="13.2" x14ac:dyDescent="0.2"/>
    <row r="66" spans="123:125" ht="13.2" x14ac:dyDescent="0.2"/>
    <row r="67" spans="123:125" ht="13.2" x14ac:dyDescent="0.2"/>
    <row r="68" spans="123:125" ht="13.2" x14ac:dyDescent="0.2"/>
    <row r="69" spans="123:125" ht="13.2" x14ac:dyDescent="0.2">
      <c r="DS69" s="250"/>
      <c r="DT69" s="250"/>
      <c r="DU69" s="250"/>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0"/>
    </row>
    <row r="83" spans="116:125" ht="13.2" x14ac:dyDescent="0.2">
      <c r="DM83" s="250"/>
      <c r="DN83" s="250"/>
      <c r="DO83" s="250"/>
      <c r="DP83" s="250"/>
      <c r="DQ83" s="250"/>
      <c r="DR83" s="250"/>
      <c r="DS83" s="250"/>
      <c r="DT83" s="250"/>
      <c r="DU83" s="250"/>
    </row>
    <row r="84" spans="116:125" ht="13.2" x14ac:dyDescent="0.2"/>
    <row r="85" spans="116:125" ht="13.2" x14ac:dyDescent="0.2"/>
    <row r="86" spans="116:125" ht="13.2" x14ac:dyDescent="0.2"/>
    <row r="87" spans="116:125" ht="13.2" x14ac:dyDescent="0.2"/>
    <row r="88" spans="116:125" ht="13.2" x14ac:dyDescent="0.2">
      <c r="DU88" s="250"/>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0"/>
      <c r="DT94" s="250"/>
      <c r="DU94" s="250"/>
    </row>
    <row r="95" spans="116:125" ht="13.5" customHeight="1" x14ac:dyDescent="0.2">
      <c r="DU95" s="250"/>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0"/>
    </row>
    <row r="102" spans="124:125" ht="13.5" customHeight="1" x14ac:dyDescent="0.2"/>
    <row r="103" spans="124:125" ht="13.5" customHeight="1" x14ac:dyDescent="0.2"/>
    <row r="104" spans="124:125" ht="13.5" customHeight="1" x14ac:dyDescent="0.2">
      <c r="DT104" s="250"/>
      <c r="DU104" s="250"/>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0" t="s">
        <v>551</v>
      </c>
    </row>
    <row r="121" spans="125:125" ht="13.5" hidden="1" customHeight="1" x14ac:dyDescent="0.2">
      <c r="DU121" s="250"/>
    </row>
  </sheetData>
  <sheetProtection algorithmName="SHA-512" hashValue="OTyfUWU0vBis9J4Y0U962YjZ/xzADrk9p+6FRzN0ogOHQR24il9xuj3xK0VQAWvxad6njMFOP7OF/5cTxedXYQ==" saltValue="q2tXiGgxTbyRr707wzcDsA=="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75" zoomScaleNormal="75" zoomScaleSheetLayoutView="55" workbookViewId="0">
      <selection activeCell="AN65" sqref="AN65:DC69"/>
    </sheetView>
  </sheetViews>
  <sheetFormatPr defaultColWidth="0" defaultRowHeight="13.5" customHeight="1" zeroHeight="1" x14ac:dyDescent="0.2"/>
  <cols>
    <col min="1" max="125" width="2.44140625" style="251" customWidth="1"/>
    <col min="126" max="142" width="0" style="250" hidden="1" customWidth="1"/>
    <col min="143" max="16384" width="9" style="250" hidden="1"/>
  </cols>
  <sheetData>
    <row r="1" spans="1:125" ht="13.5" customHeight="1" x14ac:dyDescent="0.2">
      <c r="A1" s="250"/>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c r="DM1" s="250"/>
      <c r="DN1" s="250"/>
      <c r="DO1" s="250"/>
      <c r="DP1" s="250"/>
      <c r="DQ1" s="250"/>
      <c r="DR1" s="250"/>
      <c r="DS1" s="250"/>
      <c r="DT1" s="250"/>
      <c r="DU1" s="250"/>
    </row>
    <row r="2" spans="1:125" ht="13.2" x14ac:dyDescent="0.2">
      <c r="B2" s="250"/>
      <c r="T2" s="250"/>
    </row>
    <row r="3" spans="1:125" ht="13.2" x14ac:dyDescent="0.2">
      <c r="C3" s="250"/>
      <c r="D3" s="250"/>
      <c r="E3" s="250"/>
      <c r="F3" s="250"/>
      <c r="G3" s="250"/>
      <c r="H3" s="250"/>
      <c r="I3" s="250"/>
      <c r="J3" s="250"/>
      <c r="K3" s="250"/>
      <c r="L3" s="250"/>
      <c r="M3" s="250"/>
      <c r="N3" s="250"/>
      <c r="O3" s="250"/>
      <c r="P3" s="250"/>
      <c r="Q3" s="250"/>
      <c r="R3" s="250"/>
      <c r="S3" s="250"/>
      <c r="U3" s="250"/>
      <c r="V3" s="250"/>
      <c r="W3" s="250"/>
      <c r="X3" s="250"/>
      <c r="Y3" s="250"/>
      <c r="Z3" s="250"/>
      <c r="AA3" s="250"/>
      <c r="AB3" s="250"/>
      <c r="AC3" s="250"/>
      <c r="AD3" s="250"/>
      <c r="AE3" s="250"/>
      <c r="AF3" s="250"/>
      <c r="AG3" s="250"/>
      <c r="AH3" s="250"/>
      <c r="AI3" s="250"/>
      <c r="AJ3" s="250"/>
      <c r="AK3" s="250"/>
      <c r="AL3" s="250"/>
      <c r="AM3" s="250"/>
      <c r="AN3" s="250"/>
      <c r="AO3" s="250"/>
      <c r="AP3" s="250"/>
      <c r="AQ3" s="250"/>
      <c r="AR3" s="250"/>
      <c r="AS3" s="250"/>
      <c r="AT3" s="250"/>
      <c r="AU3" s="250"/>
      <c r="AV3" s="250"/>
      <c r="AW3" s="250"/>
      <c r="AX3" s="250"/>
      <c r="AY3" s="250"/>
      <c r="AZ3" s="250"/>
      <c r="BA3" s="250"/>
      <c r="BB3" s="250"/>
      <c r="BC3" s="250"/>
      <c r="BD3" s="250"/>
      <c r="BE3" s="250"/>
      <c r="BF3" s="250"/>
      <c r="BG3" s="250"/>
      <c r="BH3" s="250"/>
      <c r="BI3" s="250"/>
      <c r="BJ3" s="250"/>
      <c r="BK3" s="250"/>
      <c r="BL3" s="250"/>
      <c r="BM3" s="250"/>
      <c r="BN3" s="250"/>
      <c r="BO3" s="250"/>
      <c r="BP3" s="250"/>
      <c r="BQ3" s="250"/>
      <c r="BR3" s="250"/>
      <c r="BS3" s="250"/>
      <c r="BT3" s="250"/>
      <c r="BU3" s="250"/>
      <c r="BV3" s="250"/>
      <c r="BW3" s="250"/>
      <c r="BX3" s="250"/>
      <c r="BY3" s="250"/>
      <c r="BZ3" s="250"/>
      <c r="CA3" s="250"/>
      <c r="CB3" s="250"/>
      <c r="CC3" s="250"/>
      <c r="CD3" s="250"/>
      <c r="CE3" s="250"/>
      <c r="CF3" s="250"/>
      <c r="CG3" s="250"/>
      <c r="CH3" s="250"/>
      <c r="CI3" s="250"/>
      <c r="CJ3" s="250"/>
      <c r="CK3" s="250"/>
      <c r="CL3" s="250"/>
      <c r="CM3" s="250"/>
      <c r="CN3" s="250"/>
      <c r="CO3" s="250"/>
      <c r="CP3" s="250"/>
      <c r="CQ3" s="250"/>
      <c r="CR3" s="250"/>
      <c r="CS3" s="250"/>
      <c r="CT3" s="250"/>
      <c r="CU3" s="250"/>
      <c r="CV3" s="250"/>
      <c r="CW3" s="250"/>
      <c r="CX3" s="250"/>
      <c r="CY3" s="250"/>
      <c r="CZ3" s="250"/>
      <c r="DA3" s="250"/>
      <c r="DB3" s="250"/>
      <c r="DC3" s="250"/>
      <c r="DD3" s="250"/>
      <c r="DE3" s="250"/>
      <c r="DF3" s="250"/>
      <c r="DG3" s="250"/>
      <c r="DH3" s="250"/>
      <c r="DI3" s="250"/>
      <c r="DJ3" s="250"/>
      <c r="DK3" s="250"/>
      <c r="DL3" s="250"/>
      <c r="DM3" s="250"/>
      <c r="DN3" s="250"/>
      <c r="DO3" s="250"/>
      <c r="DP3" s="250"/>
      <c r="DQ3" s="250"/>
      <c r="DR3" s="250"/>
      <c r="DS3" s="250"/>
      <c r="DT3" s="250"/>
      <c r="DU3" s="250"/>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0"/>
      <c r="G33" s="250"/>
      <c r="I33" s="250"/>
    </row>
    <row r="34" spans="2:125" ht="13.2" x14ac:dyDescent="0.2">
      <c r="C34" s="250"/>
      <c r="P34" s="250"/>
      <c r="R34" s="250"/>
      <c r="U34" s="250"/>
    </row>
    <row r="35" spans="2:125" ht="13.2" x14ac:dyDescent="0.2">
      <c r="D35" s="250"/>
      <c r="E35" s="250"/>
      <c r="T35" s="250"/>
      <c r="W35" s="250"/>
      <c r="X35" s="250"/>
      <c r="Y35" s="250"/>
      <c r="Z35" s="250"/>
      <c r="AA35" s="250"/>
      <c r="AB35" s="250"/>
      <c r="AC35" s="250"/>
      <c r="AD35" s="250"/>
      <c r="AE35" s="250"/>
      <c r="AF35" s="250"/>
      <c r="AG35" s="250"/>
      <c r="AH35" s="250"/>
      <c r="AI35" s="250"/>
      <c r="AJ35" s="250"/>
      <c r="AK35" s="250"/>
      <c r="AL35" s="250"/>
      <c r="AM35" s="250"/>
      <c r="AN35" s="250"/>
      <c r="AO35" s="250"/>
      <c r="AP35" s="250"/>
      <c r="AQ35" s="250"/>
      <c r="AR35" s="250"/>
      <c r="AS35" s="250"/>
      <c r="AT35" s="250"/>
      <c r="AU35" s="250"/>
      <c r="AV35" s="250"/>
      <c r="AW35" s="250"/>
      <c r="AX35" s="250"/>
      <c r="AY35" s="250"/>
      <c r="AZ35" s="250"/>
      <c r="BA35" s="250"/>
      <c r="BB35" s="250"/>
      <c r="BC35" s="250"/>
      <c r="BD35" s="250"/>
      <c r="BE35" s="250"/>
      <c r="BF35" s="250"/>
      <c r="BG35" s="250"/>
      <c r="BH35" s="250"/>
      <c r="BI35" s="250"/>
      <c r="BJ35" s="250"/>
      <c r="BK35" s="250"/>
      <c r="BL35" s="250"/>
      <c r="BM35" s="250"/>
      <c r="BN35" s="250"/>
      <c r="BO35" s="250"/>
      <c r="BP35" s="250"/>
      <c r="BQ35" s="250"/>
      <c r="BR35" s="250"/>
      <c r="BS35" s="250"/>
      <c r="BT35" s="250"/>
      <c r="BU35" s="250"/>
      <c r="BV35" s="250"/>
      <c r="BW35" s="250"/>
      <c r="BX35" s="250"/>
      <c r="BY35" s="250"/>
      <c r="BZ35" s="250"/>
      <c r="CA35" s="250"/>
      <c r="CB35" s="250"/>
      <c r="CC35" s="250"/>
      <c r="CD35" s="250"/>
      <c r="CE35" s="250"/>
      <c r="CF35" s="250"/>
      <c r="CG35" s="250"/>
      <c r="CH35" s="250"/>
      <c r="CI35" s="250"/>
      <c r="CJ35" s="250"/>
      <c r="CK35" s="250"/>
      <c r="CL35" s="250"/>
      <c r="CM35" s="250"/>
      <c r="CN35" s="250"/>
      <c r="CO35" s="250"/>
      <c r="CP35" s="250"/>
      <c r="CQ35" s="250"/>
      <c r="CR35" s="250"/>
      <c r="CS35" s="250"/>
      <c r="CT35" s="250"/>
      <c r="CU35" s="250"/>
      <c r="CV35" s="250"/>
      <c r="CW35" s="250"/>
      <c r="CX35" s="250"/>
      <c r="CY35" s="250"/>
      <c r="CZ35" s="250"/>
      <c r="DA35" s="250"/>
      <c r="DB35" s="250"/>
      <c r="DC35" s="250"/>
      <c r="DD35" s="250"/>
      <c r="DE35" s="250"/>
      <c r="DF35" s="250"/>
      <c r="DG35" s="250"/>
      <c r="DH35" s="250"/>
      <c r="DI35" s="250"/>
      <c r="DJ35" s="250"/>
      <c r="DK35" s="250"/>
      <c r="DL35" s="250"/>
      <c r="DM35" s="250"/>
      <c r="DN35" s="250"/>
      <c r="DO35" s="250"/>
      <c r="DP35" s="250"/>
      <c r="DQ35" s="250"/>
      <c r="DR35" s="250"/>
      <c r="DS35" s="250"/>
      <c r="DT35" s="250"/>
      <c r="DU35" s="250"/>
    </row>
    <row r="36" spans="2:125" ht="13.2" x14ac:dyDescent="0.2">
      <c r="F36" s="250"/>
      <c r="H36" s="250"/>
      <c r="J36" s="250"/>
      <c r="K36" s="250"/>
      <c r="L36" s="250"/>
      <c r="M36" s="250"/>
      <c r="N36" s="250"/>
      <c r="O36" s="250"/>
      <c r="Q36" s="250"/>
      <c r="S36" s="250"/>
      <c r="V36" s="250"/>
    </row>
    <row r="37" spans="2:125" ht="13.2" x14ac:dyDescent="0.2"/>
    <row r="38" spans="2:125" ht="13.2" x14ac:dyDescent="0.2"/>
    <row r="39" spans="2:125" ht="13.2" x14ac:dyDescent="0.2"/>
    <row r="40" spans="2:125" ht="13.2" x14ac:dyDescent="0.2">
      <c r="U40" s="250"/>
    </row>
    <row r="41" spans="2:125" ht="13.2" x14ac:dyDescent="0.2">
      <c r="R41" s="250"/>
    </row>
    <row r="42" spans="2:125" ht="13.2" x14ac:dyDescent="0.2">
      <c r="T42" s="250"/>
      <c r="W42" s="250"/>
      <c r="X42" s="250"/>
      <c r="Y42" s="250"/>
      <c r="Z42" s="250"/>
      <c r="AA42" s="250"/>
      <c r="AB42" s="250"/>
      <c r="AC42" s="250"/>
      <c r="AD42" s="250"/>
      <c r="AE42" s="250"/>
      <c r="AF42" s="250"/>
      <c r="AG42" s="250"/>
      <c r="AH42" s="250"/>
      <c r="AI42" s="250"/>
      <c r="AJ42" s="250"/>
      <c r="AK42" s="250"/>
      <c r="AL42" s="250"/>
      <c r="AM42" s="250"/>
      <c r="AN42" s="250"/>
      <c r="AO42" s="250"/>
      <c r="AP42" s="250"/>
      <c r="AQ42" s="250"/>
      <c r="AR42" s="250"/>
      <c r="AS42" s="250"/>
      <c r="AT42" s="250"/>
      <c r="AU42" s="250"/>
      <c r="AV42" s="250"/>
      <c r="AW42" s="250"/>
      <c r="AX42" s="250"/>
      <c r="AY42" s="250"/>
      <c r="AZ42" s="250"/>
      <c r="BA42" s="250"/>
      <c r="BB42" s="250"/>
      <c r="BC42" s="250"/>
      <c r="BD42" s="250"/>
      <c r="BE42" s="250"/>
      <c r="BF42" s="250"/>
      <c r="BG42" s="250"/>
      <c r="BH42" s="250"/>
      <c r="BI42" s="250"/>
      <c r="BJ42" s="250"/>
      <c r="BK42" s="250"/>
      <c r="BL42" s="250"/>
      <c r="BM42" s="250"/>
      <c r="BN42" s="250"/>
      <c r="BO42" s="250"/>
      <c r="BP42" s="250"/>
      <c r="BQ42" s="250"/>
      <c r="BR42" s="250"/>
      <c r="BS42" s="250"/>
      <c r="BT42" s="250"/>
      <c r="BU42" s="250"/>
      <c r="BV42" s="250"/>
      <c r="BW42" s="250"/>
      <c r="BX42" s="250"/>
      <c r="BY42" s="250"/>
      <c r="BZ42" s="250"/>
      <c r="CA42" s="250"/>
      <c r="CB42" s="250"/>
      <c r="CC42" s="250"/>
      <c r="CD42" s="250"/>
      <c r="CE42" s="250"/>
      <c r="CF42" s="250"/>
      <c r="CG42" s="250"/>
      <c r="CH42" s="250"/>
      <c r="CI42" s="250"/>
      <c r="CJ42" s="250"/>
      <c r="CK42" s="250"/>
      <c r="CL42" s="250"/>
      <c r="CM42" s="250"/>
      <c r="CN42" s="250"/>
      <c r="CO42" s="250"/>
      <c r="CP42" s="250"/>
      <c r="CQ42" s="250"/>
      <c r="CR42" s="250"/>
      <c r="CS42" s="250"/>
      <c r="CT42" s="250"/>
      <c r="CU42" s="250"/>
      <c r="CV42" s="250"/>
      <c r="CW42" s="250"/>
      <c r="CX42" s="250"/>
      <c r="CY42" s="250"/>
      <c r="CZ42" s="250"/>
      <c r="DA42" s="250"/>
      <c r="DB42" s="250"/>
      <c r="DC42" s="250"/>
      <c r="DD42" s="250"/>
      <c r="DE42" s="250"/>
      <c r="DF42" s="250"/>
      <c r="DG42" s="250"/>
      <c r="DH42" s="250"/>
      <c r="DI42" s="250"/>
      <c r="DJ42" s="250"/>
      <c r="DK42" s="250"/>
      <c r="DL42" s="250"/>
      <c r="DM42" s="250"/>
      <c r="DN42" s="250"/>
      <c r="DO42" s="250"/>
      <c r="DP42" s="250"/>
      <c r="DQ42" s="250"/>
      <c r="DR42" s="250"/>
      <c r="DS42" s="250"/>
      <c r="DT42" s="250"/>
      <c r="DU42" s="250"/>
    </row>
    <row r="43" spans="2:125" ht="13.2" x14ac:dyDescent="0.2">
      <c r="Q43" s="250"/>
      <c r="S43" s="250"/>
      <c r="V43" s="250"/>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1" t="s">
        <v>552</v>
      </c>
    </row>
  </sheetData>
  <sheetProtection algorithmName="SHA-512" hashValue="llrak0ZQ19Xu/ZBTh33i4PKunXz/xYajf3T+2ghyB3KLzHBNFsmpJWWCyP9N16IKb3aJhFH5NJka/hlCX3Nd6Q==" saltValue="k1LkYdMC9KTFhCL7YYs0KA=="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5" zoomScaleNormal="75" zoomScaleSheetLayoutView="100" workbookViewId="0">
      <selection activeCell="AN65" sqref="AN65:DC69"/>
    </sheetView>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553</v>
      </c>
      <c r="G46" s="8" t="s">
        <v>554</v>
      </c>
      <c r="H46" s="8" t="s">
        <v>555</v>
      </c>
      <c r="I46" s="8" t="s">
        <v>556</v>
      </c>
      <c r="J46" s="9" t="s">
        <v>557</v>
      </c>
    </row>
    <row r="47" spans="2:10" ht="57.75" customHeight="1" x14ac:dyDescent="0.2">
      <c r="B47" s="10"/>
      <c r="C47" s="1171" t="s">
        <v>3</v>
      </c>
      <c r="D47" s="1171"/>
      <c r="E47" s="1172"/>
      <c r="F47" s="11">
        <v>30.37</v>
      </c>
      <c r="G47" s="12">
        <v>38.979999999999997</v>
      </c>
      <c r="H47" s="12">
        <v>30.58</v>
      </c>
      <c r="I47" s="12">
        <v>14.76</v>
      </c>
      <c r="J47" s="13">
        <v>32.6</v>
      </c>
    </row>
    <row r="48" spans="2:10" ht="57.75" customHeight="1" x14ac:dyDescent="0.2">
      <c r="B48" s="14"/>
      <c r="C48" s="1173" t="s">
        <v>4</v>
      </c>
      <c r="D48" s="1173"/>
      <c r="E48" s="1174"/>
      <c r="F48" s="15">
        <v>6.53</v>
      </c>
      <c r="G48" s="16">
        <v>5.31</v>
      </c>
      <c r="H48" s="16">
        <v>5.19</v>
      </c>
      <c r="I48" s="16">
        <v>5.53</v>
      </c>
      <c r="J48" s="17">
        <v>5.14</v>
      </c>
    </row>
    <row r="49" spans="2:10" ht="57.75" customHeight="1" thickBot="1" x14ac:dyDescent="0.25">
      <c r="B49" s="18"/>
      <c r="C49" s="1175" t="s">
        <v>5</v>
      </c>
      <c r="D49" s="1175"/>
      <c r="E49" s="1176"/>
      <c r="F49" s="19" t="s">
        <v>558</v>
      </c>
      <c r="G49" s="20">
        <v>7.86</v>
      </c>
      <c r="H49" s="20" t="s">
        <v>559</v>
      </c>
      <c r="I49" s="20" t="s">
        <v>560</v>
      </c>
      <c r="J49" s="21">
        <v>19.079999999999998</v>
      </c>
    </row>
    <row r="50" spans="2:10" ht="13.2" x14ac:dyDescent="0.2"/>
  </sheetData>
  <sheetProtection algorithmName="SHA-512" hashValue="VzbZtFOHNZx8KQAVvr41RhqwRVBYJMGTFR9BmD7apbU8kLL4P4X5T7G4/OfMDjz9dEaw3ojxbThwcyhIjl82oQ==" saltValue="wMkefsZMctZyWQScOPVd5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verticalDpi="30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渡辺 沙彩</cp:lastModifiedBy>
  <dcterms:modified xsi:type="dcterms:W3CDTF">2023-10-31T00:16:39Z</dcterms:modified>
</cp:coreProperties>
</file>