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mc:AlternateContent xmlns:mc="http://schemas.openxmlformats.org/markup-compatibility/2006">
    <mc:Choice Requires="x15">
      <x15ac:absPath xmlns:x15ac="http://schemas.microsoft.com/office/spreadsheetml/2010/11/ac" url="W:\総務課\02.財政\財政・歳出比較分析\Ｒ２年度\030914　【補足説明】【追加作業依頼】令和元年度財政状況資料集の作成について（公会計分）\回答\"/>
    </mc:Choice>
  </mc:AlternateContent>
  <xr:revisionPtr revIDLastSave="0" documentId="13_ncr:1_{7291CC3F-ED0F-4B98-97B6-482AF0DF0245}" xr6:coauthVersionLast="36" xr6:coauthVersionMax="36" xr10:uidLastSave="{00000000-0000-0000-0000-000000000000}"/>
  <bookViews>
    <workbookView xWindow="0" yWindow="0" windowWidth="15360" windowHeight="7635"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C36" i="10"/>
  <c r="AM35" i="10"/>
  <c r="C35" i="10"/>
  <c r="AM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W34" i="10" l="1"/>
  <c r="BW35" i="10" l="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<sst xmlns="http://schemas.openxmlformats.org/spreadsheetml/2006/main" count="1145" uniqueCount="612">
  <si>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</si>
  <si>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</si>
  <si>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</si>
  <si>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</si>
  <si>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</si>
  <si>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</si>
  <si>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</si>
  <si>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</si>
  <si>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</si>
  <si>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</si>
  <si>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</si>
  <si>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</si>
  <si>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</si>
  <si>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</si>
  <si>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</si>
  <si>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</si>
  <si>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</si>
  <si>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</si>
  <si>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</si>
  <si>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</si>
  <si>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</si>
  <si>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</si>
  <si>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</si>
  <si>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</si>
  <si>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</si>
  <si>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</si>
  <si>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</si>
  <si>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</si>
  <si>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</si>
  <si>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</si>
  <si>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</si>
  <si>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</si>
  <si>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</si>
  <si>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</si>
  <si>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</si>
  <si>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</si>
  <si>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</si>
  <si>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</si>
  <si>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</si>
  <si>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</si>
  <si>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</si>
  <si>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</si>
  <si>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</si>
  <si>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</si>
  <si>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</si>
  <si>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</si>
  <si>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</si>
  <si>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</si>
  <si>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</si>
  <si>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</si>
  <si>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</si>
  <si>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</si>
  <si>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</si>
  <si>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</si>
  <si>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</si>
  <si>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</si>
  <si>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</si>
  <si>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</si>
  <si>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</si>
  <si>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</si>
  <si>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</si>
  <si>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</si>
  <si>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</si>
  <si>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</si>
  <si>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</si>
  <si>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</si>
  <si>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</si>
  <si>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</si>
  <si>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</si>
  <si>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</si>
  <si>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</si>
  <si>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</si>
  <si>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</si>
  <si>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</si>
  <si>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</si>
  <si>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</si>
  <si>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</si>
  <si>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</si>
  <si>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</si>
  <si>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</si>
  <si>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</si>
  <si>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</si>
  <si>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</si>
  <si>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</si>
  <si>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</si>
  <si>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</si>
  <si>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</si>
  <si>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</si>
  <si>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</si>
  <si>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</si>
  <si>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</si>
  <si>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</si>
  <si>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</si>
  <si>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</si>
  <si>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</si>
  <si>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</si>
  <si>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広野町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</si>
  <si>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</si>
  <si>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</si>
  <si>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</si>
  <si>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</si>
  <si>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</si>
  <si>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</si>
  <si>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</si>
  <si>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</si>
  <si>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</si>
  <si>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</si>
  <si>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</si>
  <si>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</si>
  <si>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</si>
  <si>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</si>
  <si>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</si>
  <si>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</si>
  <si>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</si>
  <si>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</si>
  <si>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</si>
  <si>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</si>
  <si>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</si>
  <si>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</si>
  <si>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</si>
  <si>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</si>
  <si>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</si>
  <si>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</si>
  <si>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</si>
  <si>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</si>
  <si>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</si>
  <si>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</si>
  <si>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</si>
  <si>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</si>
  <si>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</si>
  <si>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</si>
  <si>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</si>
  <si>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</si>
  <si>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</si>
  <si>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</si>
  <si>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</si>
  <si>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</si>
  <si>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</si>
  <si>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</si>
  <si>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</si>
  <si>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</si>
  <si>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</si>
  <si>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</si>
  <si>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</si>
  <si>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</si>
  <si>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</si>
  <si>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</si>
  <si>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</si>
  <si>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</si>
  <si>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</si>
  <si>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</si>
  <si>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</si>
  <si>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</si>
  <si>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</si>
  <si>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</si>
  <si>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</si>
  <si>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</si>
  <si>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</si>
  <si>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</si>
  <si>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</si>
  <si>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</si>
  <si>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</si>
  <si>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</si>
  <si>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</si>
  <si>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</si>
  <si>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</si>
  <si>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</si>
  <si>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</si>
  <si>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</si>
  <si>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</si>
  <si>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</si>
  <si>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</si>
  <si>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</si>
  <si>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</si>
  <si>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</si>
  <si>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</si>
  <si>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</si>
  <si>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</si>
  <si>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</si>
  <si>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</si>
  <si>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</si>
  <si>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</si>
  <si>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</si>
  <si>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</si>
  <si>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</si>
  <si>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</si>
  <si>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</si>
  <si>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</si>
  <si>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</si>
  <si>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</si>
  <si>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</si>
  <si>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</si>
  <si>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</si>
  <si>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</si>
  <si>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</si>
  <si>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</si>
  <si>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</si>
  <si>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</si>
  <si>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</si>
  <si>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</si>
  <si>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</si>
  <si>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</si>
  <si>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</si>
  <si>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</si>
  <si>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</si>
  <si>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</si>
  <si>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</si>
  <si>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</si>
  <si>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</si>
  <si>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</si>
  <si>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</si>
  <si>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</si>
  <si>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福島県広野町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</si>
  <si>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</si>
  <si>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</si>
  <si>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</si>
  <si>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</si>
  <si>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</si>
  <si>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</si>
  <si>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</si>
  <si>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</si>
  <si>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</si>
  <si>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</si>
  <si>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</si>
  <si>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</si>
  <si>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</si>
  <si>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</si>
  <si>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</si>
  <si>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</si>
  <si>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</si>
  <si>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</si>
  <si>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</si>
  <si>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</si>
  <si>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</si>
  <si>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</si>
  <si>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</si>
  <si>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</si>
  <si>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</si>
  <si>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</si>
  <si>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</si>
  <si>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</si>
  <si>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</si>
  <si>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</si>
  <si>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</si>
  <si>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</si>
  <si>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</si>
  <si>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</si>
  <si>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</si>
  <si>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</si>
  <si>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</si>
  <si>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</si>
  <si>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</si>
  <si>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</si>
  <si>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</si>
  <si>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</si>
  <si>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</si>
  <si>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</si>
  <si>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</si>
  <si>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</si>
  <si>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</si>
  <si>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</si>
  <si>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</si>
  <si>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</si>
  <si>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</si>
  <si>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</si>
  <si>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</si>
  <si>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</si>
  <si>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</si>
  <si>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</si>
  <si>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</si>
  <si>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</si>
  <si>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</si>
  <si>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</si>
  <si>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</si>
  <si>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</si>
  <si>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</si>
  <si>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</si>
  <si>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</si>
  <si>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</si>
  <si>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</si>
  <si>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</si>
  <si>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</si>
  <si>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</si>
  <si>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</si>
  <si>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</si>
  <si>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</si>
  <si>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</si>
  <si>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</si>
  <si>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</si>
  <si>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</si>
  <si>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</si>
  <si>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</si>
  <si>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</si>
  <si>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</si>
  <si>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</si>
  <si>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</si>
  <si>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</si>
  <si>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</si>
  <si>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</si>
  <si>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</si>
  <si>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</si>
  <si>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</si>
  <si>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</si>
  <si>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</si>
  <si>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</si>
  <si>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</si>
  <si>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</si>
  <si>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</si>
  <si>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</si>
  <si>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</si>
  <si>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</si>
  <si>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</si>
  <si>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</si>
  <si>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</si>
  <si>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</si>
  <si>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</si>
  <si>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</si>
  <si>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</si>
  <si>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</si>
  <si>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</si>
  <si>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</si>
  <si>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</si>
  <si>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</si>
  <si>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</si>
  <si>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</si>
  <si>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</si>
  <si>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</si>
  <si>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</si>
  <si>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</si>
  <si>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</si>
  <si>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</si>
  <si>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</si>
  <si>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</si>
  <si>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</si>
  <si>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宅地造成</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</si>
  <si>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</si>
  <si>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</si>
  <si>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</si>
  <si>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</si>
  <si>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</si>
  <si>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</si>
  <si>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</si>
  <si>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</si>
  <si>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</si>
  <si>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</si>
  <si>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</si>
  <si>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</si>
  <si>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</si>
  <si>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</si>
  <si>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</si>
  <si>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</si>
  <si>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</si>
  <si>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</si>
  <si>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</si>
  <si>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</si>
  <si>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</si>
  <si>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</si>
  <si>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</si>
  <si>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</si>
  <si>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</si>
  <si>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</si>
  <si>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</si>
  <si>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</si>
  <si>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</si>
  <si>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</si>
  <si>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</si>
  <si>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</si>
  <si>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福島県広野町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</si>
  <si>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</si>
  <si>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</si>
  <si>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</si>
  <si>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</si>
  <si>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</si>
  <si>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</si>
  <si>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</si>
  <si>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</si>
  <si>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</si>
  <si>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</si>
  <si>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</si>
  <si>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</si>
  <si>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</si>
  <si>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</si>
  <si>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</si>
  <si>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</si>
  <si>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</si>
  <si>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</si>
  <si>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</si>
  <si>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</si>
  <si>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</si>
  <si>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</si>
  <si>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</si>
  <si>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</si>
  <si>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</si>
  <si>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</si>
  <si>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</si>
  <si>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</si>
  <si>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</si>
  <si>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</si>
  <si>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</si>
  <si>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</si>
  <si>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</si>
  <si>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</si>
  <si>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</si>
  <si>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</si>
  <si>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</si>
  <si>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公共下水道事業特別会計</t>
    <phoneticPr fontId="5"/>
  </si>
  <si>
    <t>法非適用企業</t>
    <phoneticPr fontId="5"/>
  </si>
  <si>
    <t>農業集落排水事業特別会計</t>
    <phoneticPr fontId="5"/>
  </si>
  <si>
    <t>土地開発事業特別会計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</si>
  <si>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</si>
  <si>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</si>
  <si>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</si>
  <si>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</si>
  <si>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</si>
  <si>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</si>
  <si>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</si>
  <si>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</si>
  <si>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</si>
  <si>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</si>
  <si>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</si>
  <si>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</si>
  <si>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</si>
  <si>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</si>
  <si>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</si>
  <si>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</si>
  <si>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</si>
  <si>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</si>
  <si>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</si>
  <si>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</si>
  <si>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</si>
  <si>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</si>
  <si>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</si>
  <si>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</si>
  <si>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</si>
  <si>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</si>
  <si>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</si>
  <si>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</si>
  <si>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</si>
  <si>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</si>
  <si>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</si>
  <si>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</si>
  <si>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</si>
  <si>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</si>
  <si>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</si>
  <si>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</si>
  <si>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</si>
  <si>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</si>
  <si>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</si>
  <si>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</si>
  <si>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</si>
  <si>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</si>
  <si>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</si>
  <si>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</si>
  <si>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</si>
  <si>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</si>
  <si>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</si>
  <si>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</si>
  <si>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</si>
  <si>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</si>
  <si>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</si>
  <si>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</si>
  <si>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</si>
  <si>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</si>
  <si>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</si>
  <si>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</si>
  <si>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</si>
  <si>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</si>
  <si>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</si>
  <si>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</si>
  <si>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</si>
  <si>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</si>
  <si>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</si>
  <si>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</si>
  <si>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</si>
  <si>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</si>
  <si>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</si>
  <si>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</si>
  <si>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</si>
  <si>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</si>
  <si>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</si>
  <si>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</si>
  <si>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</si>
  <si>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</si>
  <si>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</si>
  <si>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</si>
  <si>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</si>
  <si>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</si>
  <si>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</si>
  <si>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</si>
  <si>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</si>
  <si>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</si>
  <si>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</si>
  <si>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</si>
  <si>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</si>
  <si>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</si>
  <si>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</si>
  <si>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</si>
  <si>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</si>
  <si>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</si>
  <si>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</si>
  <si>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</si>
  <si>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</si>
  <si>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</si>
  <si>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</si>
  <si>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</si>
  <si>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</si>
  <si>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</si>
  <si>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</si>
  <si>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</si>
  <si>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</si>
  <si>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</si>
  <si>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</si>
  <si>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</si>
  <si>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</si>
  <si>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</si>
  <si>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</si>
  <si>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</si>
  <si>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</si>
  <si>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</si>
  <si>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</si>
  <si>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</si>
  <si>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</si>
  <si>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</si>
  <si>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</si>
  <si>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</si>
  <si>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</si>
  <si>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</si>
  <si>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</si>
  <si>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</si>
  <si>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</si>
  <si>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</si>
  <si>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</si>
  <si>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</si>
  <si>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</si>
  <si>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</si>
  <si>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</si>
  <si>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</si>
  <si>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</si>
  <si>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</si>
  <si>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</si>
  <si>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</si>
  <si>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</si>
  <si>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</si>
  <si>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</si>
  <si>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</si>
  <si>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</si>
  <si>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</si>
  <si>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</si>
  <si>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</si>
  <si>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</si>
  <si>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</si>
  <si>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</si>
  <si>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</si>
  <si>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</si>
  <si>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</si>
  <si>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</si>
  <si>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</si>
  <si>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12.95</t>
  </si>
  <si>
    <t>▲ 15.56</t>
  </si>
  <si>
    <t>▲ 25.73</t>
  </si>
  <si>
    <t>▲ 7.36</t>
  </si>
  <si>
    <t>▲ 6.06</t>
  </si>
  <si>
    <t>一般会計</t>
  </si>
  <si>
    <t>国民健康保険特別会計</t>
  </si>
  <si>
    <t>介護保険特別会計</t>
  </si>
  <si>
    <t>公共下水道事業特別会計</t>
  </si>
  <si>
    <t>農業集落排水事業特別会計</t>
  </si>
  <si>
    <t>後期高齢者医療特別会計</t>
  </si>
  <si>
    <t>土地開発事業特別会計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</si>
  <si>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</si>
  <si>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</si>
  <si>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</si>
  <si>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</si>
  <si>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</si>
  <si>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</si>
  <si>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</si>
  <si>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</si>
  <si>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双葉地方広域市町村圏組合・一般会計</t>
    <rPh sb="0" eb="2">
      <t>フタバ</t>
    </rPh>
    <rPh sb="2" eb="4">
      <t>チホウ</t>
    </rPh>
    <rPh sb="4" eb="6">
      <t>コウイキ</t>
    </rPh>
    <rPh sb="6" eb="9">
      <t>シチョウソン</t>
    </rPh>
    <rPh sb="9" eb="10">
      <t>ケン</t>
    </rPh>
    <rPh sb="10" eb="12">
      <t>クミアイ</t>
    </rPh>
    <rPh sb="13" eb="15">
      <t>イッパン</t>
    </rPh>
    <rPh sb="15" eb="17">
      <t>カイケイ</t>
    </rPh>
    <phoneticPr fontId="2"/>
  </si>
  <si>
    <t>双葉地方広域市町村圏組合・下水道事業特別会計</t>
    <rPh sb="0" eb="2">
      <t>フタバ</t>
    </rPh>
    <rPh sb="2" eb="4">
      <t>チホウ</t>
    </rPh>
    <rPh sb="4" eb="6">
      <t>コウイキ</t>
    </rPh>
    <rPh sb="6" eb="10">
      <t>シチョウソンケン</t>
    </rPh>
    <rPh sb="10" eb="12">
      <t>クミアイ</t>
    </rPh>
    <rPh sb="13" eb="16">
      <t>ゲスイドウ</t>
    </rPh>
    <rPh sb="16" eb="18">
      <t>ジギョウ</t>
    </rPh>
    <rPh sb="18" eb="20">
      <t>トクベツ</t>
    </rPh>
    <rPh sb="20" eb="22">
      <t>カイケイ</t>
    </rPh>
    <phoneticPr fontId="2"/>
  </si>
  <si>
    <t>双葉地方水道企業団・水道事業会計</t>
    <rPh sb="0" eb="2">
      <t>フタバ</t>
    </rPh>
    <rPh sb="2" eb="4">
      <t>チホウ</t>
    </rPh>
    <rPh sb="4" eb="6">
      <t>スイドウ</t>
    </rPh>
    <rPh sb="6" eb="9">
      <t>キギョウダン</t>
    </rPh>
    <rPh sb="10" eb="12">
      <t>スイドウ</t>
    </rPh>
    <rPh sb="12" eb="14">
      <t>ジギョウ</t>
    </rPh>
    <rPh sb="14" eb="16">
      <t>カイケイ</t>
    </rPh>
    <phoneticPr fontId="2"/>
  </si>
  <si>
    <t>双葉地方水道企業団・工業用水道会計</t>
    <rPh sb="0" eb="2">
      <t>フタバ</t>
    </rPh>
    <rPh sb="2" eb="4">
      <t>チホウ</t>
    </rPh>
    <rPh sb="4" eb="6">
      <t>スイドウ</t>
    </rPh>
    <rPh sb="6" eb="9">
      <t>キギョウダン</t>
    </rPh>
    <rPh sb="10" eb="13">
      <t>コウギョウヨウ</t>
    </rPh>
    <rPh sb="13" eb="15">
      <t>スイドウ</t>
    </rPh>
    <rPh sb="15" eb="17">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</si>
  <si>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</si>
  <si>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8">
      <t>ホショウナド</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</si>
  <si>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</si>
  <si>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</si>
  <si>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</si>
  <si>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</si>
  <si>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</si>
  <si>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株式会社広野町振興公社</t>
    <rPh sb="0" eb="4">
      <t>カブシキガイシャ</t>
    </rPh>
    <rPh sb="4" eb="7">
      <t>ヒロノマチ</t>
    </rPh>
    <rPh sb="7" eb="9">
      <t>シンコウ</t>
    </rPh>
    <rPh sb="9" eb="11">
      <t>コウシャ</t>
    </rPh>
    <phoneticPr fontId="2"/>
  </si>
  <si>
    <t>社会福祉法人広葉会</t>
    <rPh sb="0" eb="2">
      <t>シャカイ</t>
    </rPh>
    <rPh sb="2" eb="4">
      <t>フクシ</t>
    </rPh>
    <rPh sb="4" eb="6">
      <t>ホウジン</t>
    </rPh>
    <rPh sb="6" eb="8">
      <t>コウヨウ</t>
    </rPh>
    <rPh sb="8" eb="9">
      <t>カイ</t>
    </rPh>
    <phoneticPr fontId="2"/>
  </si>
  <si>
    <t>○</t>
    <phoneticPr fontId="2"/>
  </si>
  <si>
    <t>-</t>
    <phoneticPr fontId="2"/>
  </si>
  <si>
    <t>-</t>
    <phoneticPr fontId="2"/>
  </si>
  <si>
    <t>-</t>
    <phoneticPr fontId="2"/>
  </si>
  <si>
    <t>-</t>
    <phoneticPr fontId="2"/>
  </si>
  <si>
    <t>広野原団地維持基金</t>
    <phoneticPr fontId="5"/>
  </si>
  <si>
    <t>津波被災住宅再建支援基金</t>
    <phoneticPr fontId="5"/>
  </si>
  <si>
    <t>奨学資金貸与基金</t>
    <phoneticPr fontId="5"/>
  </si>
  <si>
    <t>ふれあい福祉基金</t>
    <rPh sb="4" eb="6">
      <t>フクシ</t>
    </rPh>
    <rPh sb="6" eb="8">
      <t>キキン</t>
    </rPh>
    <phoneticPr fontId="2"/>
  </si>
  <si>
    <t xml:space="preserve">電源立地促進対策交付金公共用施設維持補修基金 </t>
    <rPh sb="11" eb="13">
      <t>コウキョウ</t>
    </rPh>
    <rPh sb="13" eb="14">
      <t>ヨウ</t>
    </rPh>
    <rPh sb="18" eb="20">
      <t>ホシュウ</t>
    </rPh>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</si>
  <si>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</si>
  <si>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</si>
  <si>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</si>
  <si>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</si>
  <si>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</si>
  <si>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標準税収入額は町民税の増収はあったが、固定資産税が減収したことにより基準財政収入額が減少したことに加え、公営企業に要する経費の財源とする地方債の償還の財源に充てたと認められる繰入金が増加したことにより、単年度の実質公債比率は前年度に比べ0.64537ポイント増の6.89600％となった。3ヶ年平均では0.8ポイント増となっている。今後は、固定資産税の減少に伴い、復興関連のための地方債の負担が上昇することが予想される。事業の緊急性・必要性を的確に見極め、起債に大きく頼ることのない財政運営に努める。</t>
    <rPh sb="11" eb="13">
      <t>ゾウシュウ</t>
    </rPh>
    <rPh sb="19" eb="21">
      <t>コテイ</t>
    </rPh>
    <rPh sb="21" eb="24">
      <t>シサンゼイ</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</si>
  <si>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</si>
  <si>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</si>
  <si>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</si>
  <si>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発生しておらず、建設事業費についても減少傾向にあるが、今後の公共施設の老朽化や人口減少に伴う施設利用需要の変化などによる将来負担が懸念される。平成29年3月に策定した「広野町公共施設等総合管理計画」、令和3年3月策定「広野町公共施設個別管理計画」に基づき、長期的な視点をもって、更新・統廃合・長寿命化などを計画的に行い、最小限の費用で負担軽減に努め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</si>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</sst>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B9AEBE2-F01D-4B7A-BA1D-5AE97198D36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310300</c:v>
                </c:pt>
                <c:pt idx="1">
                  <c:v>317319</c:v>
                </c:pt>
                <c:pt idx="2">
                  <c:v>289738</c:v>
                </c:pt>
                <c:pt idx="3">
                  <c:v>316937</c:v>
                </c:pt>
                <c:pt idx="4">
                  <c:v>125391</c:v>
                </c:pt>
              </c:numCache>
            </c:numRef>
          </c:val>
          <c:smooth val="0"/>
          <c:extLst>
            <c:ext xmlns:c16="http://schemas.microsoft.com/office/drawing/2014/chart" uri="{C3380CC4-5D6E-409C-BE32-E72D297353CC}">
              <c16:uniqueId val="{00000000-B3E8-42F1-B543-983012E3F5C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373335</c:v>
                </c:pt>
                <c:pt idx="1">
                  <c:v>342976</c:v>
                </c:pt>
                <c:pt idx="2">
                  <c:v>374532</c:v>
                </c:pt>
                <c:pt idx="3">
                  <c:v>174305</c:v>
                </c:pt>
                <c:pt idx="4">
                  <c:v>192697</c:v>
                </c:pt>
              </c:numCache>
            </c:numRef>
          </c:val>
          <c:smooth val="0"/>
          <c:extLst>
            <c:ext xmlns:c16="http://schemas.microsoft.com/office/drawing/2014/chart" uri="{C3380CC4-5D6E-409C-BE32-E72D297353CC}">
              <c16:uniqueId val="{00000001-B3E8-42F1-B543-983012E3F5CA}"/>
            </c:ext>
          </c:extLst>
        </c:ser>
        <c:dLbls>
          <c:showLegendKey val="0"/>
          <c:showVal val="0"/>
          <c:showCatName val="0"/>
          <c:showSerName val="0"/>
          <c:showPercent val="0"/>
          <c:showBubbleSize val="0"/>
        </c:dLbls>
        <c:marker val="1"/>
        <c:smooth val="0"/>
        <c:axId val="333268728"/>
        <c:axId val="333268336"/>
      </c:lineChart>
      <c:catAx>
        <c:axId val="3332687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33268336"/>
        <c:crosses val="autoZero"/>
        <c:auto val="1"/>
        <c:lblAlgn val="ctr"/>
        <c:lblOffset val="100"/>
        <c:tickLblSkip val="1"/>
        <c:tickMarkSkip val="1"/>
        <c:noMultiLvlLbl val="0"/>
      </c:catAx>
      <c:valAx>
        <c:axId val="333268336"/>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332687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39.94</c:v>
                </c:pt>
                <c:pt idx="1">
                  <c:v>22.13</c:v>
                </c:pt>
                <c:pt idx="2">
                  <c:v>12.21</c:v>
                </c:pt>
                <c:pt idx="3">
                  <c:v>15.16</c:v>
                </c:pt>
                <c:pt idx="4">
                  <c:v>17</c:v>
                </c:pt>
              </c:numCache>
            </c:numRef>
          </c:val>
          <c:extLst>
            <c:ext xmlns:c16="http://schemas.microsoft.com/office/drawing/2014/chart" uri="{C3380CC4-5D6E-409C-BE32-E72D297353CC}">
              <c16:uniqueId val="{00000000-B64B-4DD9-97EF-CF058D06098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65.430000000000007</c:v>
                </c:pt>
                <c:pt idx="1">
                  <c:v>89.32</c:v>
                </c:pt>
                <c:pt idx="2">
                  <c:v>86.19</c:v>
                </c:pt>
                <c:pt idx="3">
                  <c:v>90.67</c:v>
                </c:pt>
                <c:pt idx="4">
                  <c:v>92.02</c:v>
                </c:pt>
              </c:numCache>
            </c:numRef>
          </c:val>
          <c:extLst>
            <c:ext xmlns:c16="http://schemas.microsoft.com/office/drawing/2014/chart" uri="{C3380CC4-5D6E-409C-BE32-E72D297353CC}">
              <c16:uniqueId val="{00000001-B64B-4DD9-97EF-CF058D06098A}"/>
            </c:ext>
          </c:extLst>
        </c:ser>
        <c:dLbls>
          <c:showLegendKey val="0"/>
          <c:showVal val="0"/>
          <c:showCatName val="0"/>
          <c:showSerName val="0"/>
          <c:showPercent val="0"/>
          <c:showBubbleSize val="0"/>
        </c:dLbls>
        <c:gapWidth val="250"/>
        <c:overlap val="100"/>
        <c:axId val="333267944"/>
        <c:axId val="3332675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-12.95</c:v>
                </c:pt>
                <c:pt idx="1">
                  <c:v>-15.56</c:v>
                </c:pt>
                <c:pt idx="2">
                  <c:v>-25.73</c:v>
                </c:pt>
                <c:pt idx="3">
                  <c:v>-7.36</c:v>
                </c:pt>
                <c:pt idx="4">
                  <c:v>-6.06</c:v>
                </c:pt>
              </c:numCache>
            </c:numRef>
          </c:val>
          <c:smooth val="0"/>
          <c:extLst>
            <c:ext xmlns:c16="http://schemas.microsoft.com/office/drawing/2014/chart" uri="{C3380CC4-5D6E-409C-BE32-E72D297353CC}">
              <c16:uniqueId val="{00000002-B64B-4DD9-97EF-CF058D06098A}"/>
            </c:ext>
          </c:extLst>
        </c:ser>
        <c:dLbls>
          <c:showLegendKey val="0"/>
          <c:showVal val="0"/>
          <c:showCatName val="0"/>
          <c:showSerName val="0"/>
          <c:showPercent val="0"/>
          <c:showBubbleSize val="0"/>
        </c:dLbls>
        <c:marker val="1"/>
        <c:smooth val="0"/>
        <c:axId val="333267944"/>
        <c:axId val="333267552"/>
      </c:lineChart>
      <c:catAx>
        <c:axId val="333267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33267552"/>
        <c:crosses val="autoZero"/>
        <c:auto val="1"/>
        <c:lblAlgn val="ctr"/>
        <c:lblOffset val="100"/>
        <c:tickLblSkip val="1"/>
        <c:tickMarkSkip val="1"/>
        <c:noMultiLvlLbl val="0"/>
      </c:catAx>
      <c:valAx>
        <c:axId val="3332675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3267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44F-411A-A646-8E28A308D56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44F-411A-A646-8E28A308D56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44F-411A-A646-8E28A308D569}"/>
            </c:ext>
          </c:extLst>
        </c:ser>
        <c:ser>
          <c:idx val="3"/>
          <c:order val="3"/>
          <c:tx>
            <c:strRef>
              <c:f>データシート!$A$30</c:f>
              <c:strCache>
                <c:ptCount val="1"/>
                <c:pt idx="0">
                  <c:v>土地開発事業特別会計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2.82</c:v>
                </c:pt>
                <c:pt idx="8">
                  <c:v>#N/A</c:v>
                </c:pt>
                <c:pt idx="9">
                  <c:v>0</c:v>
                </c:pt>
              </c:numCache>
            </c:numRef>
          </c:val>
          <c:extLst>
            <c:ext xmlns:c16="http://schemas.microsoft.com/office/drawing/2014/chart" uri="{C3380CC4-5D6E-409C-BE32-E72D297353CC}">
              <c16:uniqueId val="{00000003-C44F-411A-A646-8E28A308D56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0.02</c:v>
                </c:pt>
                <c:pt idx="4">
                  <c:v>#N/A</c:v>
                </c:pt>
                <c:pt idx="5">
                  <c:v>0.02</c:v>
                </c:pt>
                <c:pt idx="6">
                  <c:v>#N/A</c:v>
                </c:pt>
                <c:pt idx="7">
                  <c:v>0.01</c:v>
                </c:pt>
                <c:pt idx="8">
                  <c:v>#N/A</c:v>
                </c:pt>
                <c:pt idx="9">
                  <c:v>0.01</c:v>
                </c:pt>
              </c:numCache>
            </c:numRef>
          </c:val>
          <c:extLst>
            <c:ext xmlns:c16="http://schemas.microsoft.com/office/drawing/2014/chart" uri="{C3380CC4-5D6E-409C-BE32-E72D297353CC}">
              <c16:uniqueId val="{00000004-C44F-411A-A646-8E28A308D569}"/>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0.12</c:v>
                </c:pt>
                <c:pt idx="2">
                  <c:v>#N/A</c:v>
                </c:pt>
                <c:pt idx="3">
                  <c:v>0.12</c:v>
                </c:pt>
                <c:pt idx="4">
                  <c:v>#N/A</c:v>
                </c:pt>
                <c:pt idx="5">
                  <c:v>0.09</c:v>
                </c:pt>
                <c:pt idx="6">
                  <c:v>#N/A</c:v>
                </c:pt>
                <c:pt idx="7">
                  <c:v>0.11</c:v>
                </c:pt>
                <c:pt idx="8">
                  <c:v>#N/A</c:v>
                </c:pt>
                <c:pt idx="9">
                  <c:v>0.06</c:v>
                </c:pt>
              </c:numCache>
            </c:numRef>
          </c:val>
          <c:extLst>
            <c:ext xmlns:c16="http://schemas.microsoft.com/office/drawing/2014/chart" uri="{C3380CC4-5D6E-409C-BE32-E72D297353CC}">
              <c16:uniqueId val="{00000005-C44F-411A-A646-8E28A308D569}"/>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7.1</c:v>
                </c:pt>
                <c:pt idx="2">
                  <c:v>#N/A</c:v>
                </c:pt>
                <c:pt idx="3">
                  <c:v>1.56</c:v>
                </c:pt>
                <c:pt idx="4">
                  <c:v>#N/A</c:v>
                </c:pt>
                <c:pt idx="5">
                  <c:v>0.55000000000000004</c:v>
                </c:pt>
                <c:pt idx="6">
                  <c:v>#N/A</c:v>
                </c:pt>
                <c:pt idx="7">
                  <c:v>0.32</c:v>
                </c:pt>
                <c:pt idx="8">
                  <c:v>#N/A</c:v>
                </c:pt>
                <c:pt idx="9">
                  <c:v>0.36</c:v>
                </c:pt>
              </c:numCache>
            </c:numRef>
          </c:val>
          <c:extLst>
            <c:ext xmlns:c16="http://schemas.microsoft.com/office/drawing/2014/chart" uri="{C3380CC4-5D6E-409C-BE32-E72D297353CC}">
              <c16:uniqueId val="{00000006-C44F-411A-A646-8E28A308D569}"/>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1.35</c:v>
                </c:pt>
                <c:pt idx="2">
                  <c:v>#N/A</c:v>
                </c:pt>
                <c:pt idx="3">
                  <c:v>1</c:v>
                </c:pt>
                <c:pt idx="4">
                  <c:v>#N/A</c:v>
                </c:pt>
                <c:pt idx="5">
                  <c:v>1.49</c:v>
                </c:pt>
                <c:pt idx="6">
                  <c:v>#N/A</c:v>
                </c:pt>
                <c:pt idx="7">
                  <c:v>1.85</c:v>
                </c:pt>
                <c:pt idx="8">
                  <c:v>#N/A</c:v>
                </c:pt>
                <c:pt idx="9">
                  <c:v>1.21</c:v>
                </c:pt>
              </c:numCache>
            </c:numRef>
          </c:val>
          <c:extLst>
            <c:ext xmlns:c16="http://schemas.microsoft.com/office/drawing/2014/chart" uri="{C3380CC4-5D6E-409C-BE32-E72D297353CC}">
              <c16:uniqueId val="{00000007-C44F-411A-A646-8E28A308D569}"/>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3.45</c:v>
                </c:pt>
                <c:pt idx="2">
                  <c:v>#N/A</c:v>
                </c:pt>
                <c:pt idx="3">
                  <c:v>2.77</c:v>
                </c:pt>
                <c:pt idx="4">
                  <c:v>#N/A</c:v>
                </c:pt>
                <c:pt idx="5">
                  <c:v>2.73</c:v>
                </c:pt>
                <c:pt idx="6">
                  <c:v>#N/A</c:v>
                </c:pt>
                <c:pt idx="7">
                  <c:v>2.4700000000000002</c:v>
                </c:pt>
                <c:pt idx="8">
                  <c:v>#N/A</c:v>
                </c:pt>
                <c:pt idx="9">
                  <c:v>1.53</c:v>
                </c:pt>
              </c:numCache>
            </c:numRef>
          </c:val>
          <c:extLst>
            <c:ext xmlns:c16="http://schemas.microsoft.com/office/drawing/2014/chart" uri="{C3380CC4-5D6E-409C-BE32-E72D297353CC}">
              <c16:uniqueId val="{00000008-C44F-411A-A646-8E28A308D56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39.93</c:v>
                </c:pt>
                <c:pt idx="2">
                  <c:v>#N/A</c:v>
                </c:pt>
                <c:pt idx="3">
                  <c:v>22.12</c:v>
                </c:pt>
                <c:pt idx="4">
                  <c:v>#N/A</c:v>
                </c:pt>
                <c:pt idx="5">
                  <c:v>12.21</c:v>
                </c:pt>
                <c:pt idx="6">
                  <c:v>#N/A</c:v>
                </c:pt>
                <c:pt idx="7">
                  <c:v>15.16</c:v>
                </c:pt>
                <c:pt idx="8">
                  <c:v>#N/A</c:v>
                </c:pt>
                <c:pt idx="9">
                  <c:v>16.989999999999998</c:v>
                </c:pt>
              </c:numCache>
            </c:numRef>
          </c:val>
          <c:extLst>
            <c:ext xmlns:c16="http://schemas.microsoft.com/office/drawing/2014/chart" uri="{C3380CC4-5D6E-409C-BE32-E72D297353CC}">
              <c16:uniqueId val="{00000009-C44F-411A-A646-8E28A308D569}"/>
            </c:ext>
          </c:extLst>
        </c:ser>
        <c:dLbls>
          <c:showLegendKey val="0"/>
          <c:showVal val="0"/>
          <c:showCatName val="0"/>
          <c:showSerName val="0"/>
          <c:showPercent val="0"/>
          <c:showBubbleSize val="0"/>
        </c:dLbls>
        <c:gapWidth val="150"/>
        <c:overlap val="100"/>
        <c:axId val="333265984"/>
        <c:axId val="333267160"/>
      </c:barChart>
      <c:catAx>
        <c:axId val="333265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33267160"/>
        <c:crosses val="autoZero"/>
        <c:auto val="1"/>
        <c:lblAlgn val="ctr"/>
        <c:lblOffset val="100"/>
        <c:tickLblSkip val="1"/>
        <c:tickMarkSkip val="1"/>
        <c:noMultiLvlLbl val="0"/>
      </c:catAx>
      <c:valAx>
        <c:axId val="3332671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32659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248</c:v>
                </c:pt>
                <c:pt idx="5">
                  <c:v>265</c:v>
                </c:pt>
                <c:pt idx="8">
                  <c:v>261</c:v>
                </c:pt>
                <c:pt idx="11">
                  <c:v>252</c:v>
                </c:pt>
                <c:pt idx="14">
                  <c:v>243</c:v>
                </c:pt>
              </c:numCache>
            </c:numRef>
          </c:val>
          <c:extLst>
            <c:ext xmlns:c16="http://schemas.microsoft.com/office/drawing/2014/chart" uri="{C3380CC4-5D6E-409C-BE32-E72D297353CC}">
              <c16:uniqueId val="{00000000-B1AB-4E31-8473-AB90FC69013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1AB-4E31-8473-AB90FC69013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1AB-4E31-8473-AB90FC69013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46</c:v>
                </c:pt>
                <c:pt idx="3">
                  <c:v>50</c:v>
                </c:pt>
                <c:pt idx="6">
                  <c:v>39</c:v>
                </c:pt>
                <c:pt idx="9">
                  <c:v>35</c:v>
                </c:pt>
                <c:pt idx="12">
                  <c:v>35</c:v>
                </c:pt>
              </c:numCache>
            </c:numRef>
          </c:val>
          <c:extLst>
            <c:ext xmlns:c16="http://schemas.microsoft.com/office/drawing/2014/chart" uri="{C3380CC4-5D6E-409C-BE32-E72D297353CC}">
              <c16:uniqueId val="{00000003-B1AB-4E31-8473-AB90FC69013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136</c:v>
                </c:pt>
                <c:pt idx="3">
                  <c:v>129</c:v>
                </c:pt>
                <c:pt idx="6">
                  <c:v>149</c:v>
                </c:pt>
                <c:pt idx="9">
                  <c:v>148</c:v>
                </c:pt>
                <c:pt idx="12">
                  <c:v>159</c:v>
                </c:pt>
              </c:numCache>
            </c:numRef>
          </c:val>
          <c:extLst>
            <c:ext xmlns:c16="http://schemas.microsoft.com/office/drawing/2014/chart" uri="{C3380CC4-5D6E-409C-BE32-E72D297353CC}">
              <c16:uniqueId val="{00000004-B1AB-4E31-8473-AB90FC69013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AB-4E31-8473-AB90FC69013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1AB-4E31-8473-AB90FC69013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190</c:v>
                </c:pt>
                <c:pt idx="3">
                  <c:v>207</c:v>
                </c:pt>
                <c:pt idx="6">
                  <c:v>214</c:v>
                </c:pt>
                <c:pt idx="9">
                  <c:v>222</c:v>
                </c:pt>
                <c:pt idx="12">
                  <c:v>217</c:v>
                </c:pt>
              </c:numCache>
            </c:numRef>
          </c:val>
          <c:extLst>
            <c:ext xmlns:c16="http://schemas.microsoft.com/office/drawing/2014/chart" uri="{C3380CC4-5D6E-409C-BE32-E72D297353CC}">
              <c16:uniqueId val="{00000007-B1AB-4E31-8473-AB90FC690137}"/>
            </c:ext>
          </c:extLst>
        </c:ser>
        <c:dLbls>
          <c:showLegendKey val="0"/>
          <c:showVal val="0"/>
          <c:showCatName val="0"/>
          <c:showSerName val="0"/>
          <c:showPercent val="0"/>
          <c:showBubbleSize val="0"/>
        </c:dLbls>
        <c:gapWidth val="100"/>
        <c:overlap val="100"/>
        <c:axId val="384427440"/>
        <c:axId val="3844286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124</c:v>
                </c:pt>
                <c:pt idx="2">
                  <c:v>#N/A</c:v>
                </c:pt>
                <c:pt idx="3">
                  <c:v>#N/A</c:v>
                </c:pt>
                <c:pt idx="4">
                  <c:v>121</c:v>
                </c:pt>
                <c:pt idx="5">
                  <c:v>#N/A</c:v>
                </c:pt>
                <c:pt idx="6">
                  <c:v>#N/A</c:v>
                </c:pt>
                <c:pt idx="7">
                  <c:v>141</c:v>
                </c:pt>
                <c:pt idx="8">
                  <c:v>#N/A</c:v>
                </c:pt>
                <c:pt idx="9">
                  <c:v>#N/A</c:v>
                </c:pt>
                <c:pt idx="10">
                  <c:v>153</c:v>
                </c:pt>
                <c:pt idx="11">
                  <c:v>#N/A</c:v>
                </c:pt>
                <c:pt idx="12">
                  <c:v>#N/A</c:v>
                </c:pt>
                <c:pt idx="13">
                  <c:v>168</c:v>
                </c:pt>
                <c:pt idx="14">
                  <c:v>#N/A</c:v>
                </c:pt>
              </c:numCache>
            </c:numRef>
          </c:val>
          <c:smooth val="0"/>
          <c:extLst>
            <c:ext xmlns:c16="http://schemas.microsoft.com/office/drawing/2014/chart" uri="{C3380CC4-5D6E-409C-BE32-E72D297353CC}">
              <c16:uniqueId val="{00000008-B1AB-4E31-8473-AB90FC690137}"/>
            </c:ext>
          </c:extLst>
        </c:ser>
        <c:dLbls>
          <c:showLegendKey val="0"/>
          <c:showVal val="0"/>
          <c:showCatName val="0"/>
          <c:showSerName val="0"/>
          <c:showPercent val="0"/>
          <c:showBubbleSize val="0"/>
        </c:dLbls>
        <c:marker val="1"/>
        <c:smooth val="0"/>
        <c:axId val="384427440"/>
        <c:axId val="384428616"/>
      </c:lineChart>
      <c:catAx>
        <c:axId val="384427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84428616"/>
        <c:crosses val="autoZero"/>
        <c:auto val="1"/>
        <c:lblAlgn val="ctr"/>
        <c:lblOffset val="100"/>
        <c:tickLblSkip val="1"/>
        <c:tickMarkSkip val="1"/>
        <c:noMultiLvlLbl val="0"/>
      </c:catAx>
      <c:valAx>
        <c:axId val="3844286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4427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2248</c:v>
                </c:pt>
                <c:pt idx="5">
                  <c:v>2036</c:v>
                </c:pt>
                <c:pt idx="8">
                  <c:v>1847</c:v>
                </c:pt>
                <c:pt idx="11">
                  <c:v>1639</c:v>
                </c:pt>
                <c:pt idx="14">
                  <c:v>1436</c:v>
                </c:pt>
              </c:numCache>
            </c:numRef>
          </c:val>
          <c:extLst>
            <c:ext xmlns:c16="http://schemas.microsoft.com/office/drawing/2014/chart" uri="{C3380CC4-5D6E-409C-BE32-E72D297353CC}">
              <c16:uniqueId val="{00000000-506A-4BFE-8313-05D50A107E1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210</c:v>
                </c:pt>
                <c:pt idx="5">
                  <c:v>295</c:v>
                </c:pt>
                <c:pt idx="8">
                  <c:v>277</c:v>
                </c:pt>
                <c:pt idx="11">
                  <c:v>259</c:v>
                </c:pt>
                <c:pt idx="14">
                  <c:v>241</c:v>
                </c:pt>
              </c:numCache>
            </c:numRef>
          </c:val>
          <c:extLst>
            <c:ext xmlns:c16="http://schemas.microsoft.com/office/drawing/2014/chart" uri="{C3380CC4-5D6E-409C-BE32-E72D297353CC}">
              <c16:uniqueId val="{00000001-506A-4BFE-8313-05D50A107E1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3036</c:v>
                </c:pt>
                <c:pt idx="5">
                  <c:v>3893</c:v>
                </c:pt>
                <c:pt idx="8">
                  <c:v>3843</c:v>
                </c:pt>
                <c:pt idx="11">
                  <c:v>3837</c:v>
                </c:pt>
                <c:pt idx="14">
                  <c:v>3918</c:v>
                </c:pt>
              </c:numCache>
            </c:numRef>
          </c:val>
          <c:extLst>
            <c:ext xmlns:c16="http://schemas.microsoft.com/office/drawing/2014/chart" uri="{C3380CC4-5D6E-409C-BE32-E72D297353CC}">
              <c16:uniqueId val="{00000002-506A-4BFE-8313-05D50A107E1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06A-4BFE-8313-05D50A107E1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06A-4BFE-8313-05D50A107E1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5</c:v>
                </c:pt>
                <c:pt idx="3">
                  <c:v>4</c:v>
                </c:pt>
                <c:pt idx="6">
                  <c:v>4</c:v>
                </c:pt>
                <c:pt idx="9">
                  <c:v>3</c:v>
                </c:pt>
                <c:pt idx="12">
                  <c:v>2</c:v>
                </c:pt>
              </c:numCache>
            </c:numRef>
          </c:val>
          <c:extLst>
            <c:ext xmlns:c16="http://schemas.microsoft.com/office/drawing/2014/chart" uri="{C3380CC4-5D6E-409C-BE32-E72D297353CC}">
              <c16:uniqueId val="{00000005-506A-4BFE-8313-05D50A107E1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299</c:v>
                </c:pt>
                <c:pt idx="3">
                  <c:v>350</c:v>
                </c:pt>
                <c:pt idx="6">
                  <c:v>304</c:v>
                </c:pt>
                <c:pt idx="9">
                  <c:v>356</c:v>
                </c:pt>
                <c:pt idx="12">
                  <c:v>225</c:v>
                </c:pt>
              </c:numCache>
            </c:numRef>
          </c:val>
          <c:extLst>
            <c:ext xmlns:c16="http://schemas.microsoft.com/office/drawing/2014/chart" uri="{C3380CC4-5D6E-409C-BE32-E72D297353CC}">
              <c16:uniqueId val="{00000006-506A-4BFE-8313-05D50A107E1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69</c:v>
                </c:pt>
                <c:pt idx="3">
                  <c:v>60</c:v>
                </c:pt>
                <c:pt idx="6">
                  <c:v>131</c:v>
                </c:pt>
                <c:pt idx="9">
                  <c:v>259</c:v>
                </c:pt>
                <c:pt idx="12">
                  <c:v>319</c:v>
                </c:pt>
              </c:numCache>
            </c:numRef>
          </c:val>
          <c:extLst>
            <c:ext xmlns:c16="http://schemas.microsoft.com/office/drawing/2014/chart" uri="{C3380CC4-5D6E-409C-BE32-E72D297353CC}">
              <c16:uniqueId val="{00000007-506A-4BFE-8313-05D50A107E1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1312</c:v>
                </c:pt>
                <c:pt idx="3">
                  <c:v>1101</c:v>
                </c:pt>
                <c:pt idx="6">
                  <c:v>931</c:v>
                </c:pt>
                <c:pt idx="9">
                  <c:v>845</c:v>
                </c:pt>
                <c:pt idx="12">
                  <c:v>705</c:v>
                </c:pt>
              </c:numCache>
            </c:numRef>
          </c:val>
          <c:extLst>
            <c:ext xmlns:c16="http://schemas.microsoft.com/office/drawing/2014/chart" uri="{C3380CC4-5D6E-409C-BE32-E72D297353CC}">
              <c16:uniqueId val="{00000008-506A-4BFE-8313-05D50A107E1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06A-4BFE-8313-05D50A107E1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2306</c:v>
                </c:pt>
                <c:pt idx="3">
                  <c:v>2316</c:v>
                </c:pt>
                <c:pt idx="6">
                  <c:v>2170</c:v>
                </c:pt>
                <c:pt idx="9">
                  <c:v>1968</c:v>
                </c:pt>
                <c:pt idx="12">
                  <c:v>1768</c:v>
                </c:pt>
              </c:numCache>
            </c:numRef>
          </c:val>
          <c:extLst>
            <c:ext xmlns:c16="http://schemas.microsoft.com/office/drawing/2014/chart" uri="{C3380CC4-5D6E-409C-BE32-E72D297353CC}">
              <c16:uniqueId val="{0000000A-506A-4BFE-8313-05D50A107E1C}"/>
            </c:ext>
          </c:extLst>
        </c:ser>
        <c:dLbls>
          <c:showLegendKey val="0"/>
          <c:showVal val="0"/>
          <c:showCatName val="0"/>
          <c:showSerName val="0"/>
          <c:showPercent val="0"/>
          <c:showBubbleSize val="0"/>
        </c:dLbls>
        <c:gapWidth val="100"/>
        <c:overlap val="100"/>
        <c:axId val="384425872"/>
        <c:axId val="3844294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06A-4BFE-8313-05D50A107E1C}"/>
            </c:ext>
          </c:extLst>
        </c:ser>
        <c:dLbls>
          <c:showLegendKey val="0"/>
          <c:showVal val="0"/>
          <c:showCatName val="0"/>
          <c:showSerName val="0"/>
          <c:showPercent val="0"/>
          <c:showBubbleSize val="0"/>
        </c:dLbls>
        <c:marker val="1"/>
        <c:smooth val="0"/>
        <c:axId val="384425872"/>
        <c:axId val="384429400"/>
      </c:lineChart>
      <c:catAx>
        <c:axId val="384425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84429400"/>
        <c:crosses val="autoZero"/>
        <c:auto val="1"/>
        <c:lblAlgn val="ctr"/>
        <c:lblOffset val="100"/>
        <c:tickLblSkip val="1"/>
        <c:tickMarkSkip val="1"/>
        <c:noMultiLvlLbl val="0"/>
      </c:catAx>
      <c:valAx>
        <c:axId val="3844294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4425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2512</c:v>
                </c:pt>
                <c:pt idx="1">
                  <c:v>2442</c:v>
                </c:pt>
                <c:pt idx="2">
                  <c:v>2447</c:v>
                </c:pt>
              </c:numCache>
            </c:numRef>
          </c:val>
          <c:extLst>
            <c:ext xmlns:c16="http://schemas.microsoft.com/office/drawing/2014/chart" uri="{C3380CC4-5D6E-409C-BE32-E72D297353CC}">
              <c16:uniqueId val="{00000000-96AE-48C8-92FD-4242F1E7C6B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446</c:v>
                </c:pt>
                <c:pt idx="1">
                  <c:v>447</c:v>
                </c:pt>
                <c:pt idx="2">
                  <c:v>447</c:v>
                </c:pt>
              </c:numCache>
            </c:numRef>
          </c:val>
          <c:extLst>
            <c:ext xmlns:c16="http://schemas.microsoft.com/office/drawing/2014/chart" uri="{C3380CC4-5D6E-409C-BE32-E72D297353CC}">
              <c16:uniqueId val="{00000001-96AE-48C8-92FD-4242F1E7C6B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1436</c:v>
                </c:pt>
                <c:pt idx="1">
                  <c:v>1265</c:v>
                </c:pt>
                <c:pt idx="2">
                  <c:v>1069</c:v>
                </c:pt>
              </c:numCache>
            </c:numRef>
          </c:val>
          <c:extLst>
            <c:ext xmlns:c16="http://schemas.microsoft.com/office/drawing/2014/chart" uri="{C3380CC4-5D6E-409C-BE32-E72D297353CC}">
              <c16:uniqueId val="{00000002-96AE-48C8-92FD-4242F1E7C6B2}"/>
            </c:ext>
          </c:extLst>
        </c:ser>
        <c:dLbls>
          <c:showLegendKey val="0"/>
          <c:showVal val="0"/>
          <c:showCatName val="0"/>
          <c:showSerName val="0"/>
          <c:showPercent val="0"/>
          <c:showBubbleSize val="0"/>
        </c:dLbls>
        <c:gapWidth val="120"/>
        <c:overlap val="100"/>
        <c:axId val="384427832"/>
        <c:axId val="384426264"/>
      </c:barChart>
      <c:catAx>
        <c:axId val="384427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84426264"/>
        <c:crosses val="autoZero"/>
        <c:auto val="1"/>
        <c:lblAlgn val="ctr"/>
        <c:lblOffset val="100"/>
        <c:tickLblSkip val="1"/>
        <c:tickMarkSkip val="1"/>
        <c:noMultiLvlLbl val="0"/>
      </c:catAx>
      <c:valAx>
        <c:axId val="3844262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84427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{B8E16FD1-4018-427C-8BFD-C4831136F339}</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DDD1-4221-840C-52503A2A9EA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{BE813F5B-DF44-48D7-B176-B34DCE7F9FF9}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DD1-4221-840C-52503A2A9EA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{2838353F-7F9E-4755-A404-34AC0EF53A54}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DD1-4221-840C-52503A2A9EA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{524056F5-F7B4-4D8C-9FBC-4C6C8F367CC7}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DD1-4221-840C-52503A2A9EA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{DC0940A3-3502-41E0-83FA-12BE2B0EB150}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DD1-4221-840C-52503A2A9EAD}"/>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{BC80EB30-26CC-4551-9938-7D577874A487}</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DDD1-4221-840C-52503A2A9EAD}"/>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{6A8E4417-3E59-43A6-BCB5-DEA40977A0F0}</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DDD1-4221-840C-52503A2A9EAD}"/>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{49E8574B-00C9-4010-81AB-4DD3E193C60B}</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DDD1-4221-840C-52503A2A9EAD}"/>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{92DD7819-AB34-4E0F-973C-583BC620858E}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DDD1-4221-840C-52503A2A9EA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51.2</c:v>
                </c:pt>
                <c:pt idx="8">
                  <c:v>51.8</c:v>
                </c:pt>
                <c:pt idx="16">
                  <c:v>47.4</c:v>
                </c:pt>
                <c:pt idx="24">
                  <c:v>49.2</c:v>
                </c:pt>
                <c:pt idx="32">
                  <c:v>53.9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DD1-4221-840C-52503A2A9EA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{91C07B02-AF25-43EA-A17E-F0BFB67A829D}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DDD1-4221-840C-52503A2A9EA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{9D9CB097-FCFA-4F0C-9667-424862D3DD4D}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DD1-4221-840C-52503A2A9EA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{9B996EB6-47B2-422E-81CA-756BC73227C3}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DD1-4221-840C-52503A2A9EA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{4EC72DF5-7280-46C5-8343-4791CA446E5B}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DD1-4221-840C-52503A2A9EA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{E3164E0C-0D23-418F-93D1-5DF4F98DD793}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DD1-4221-840C-52503A2A9EAD}"/>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{257714DD-2E43-4312-8B6D-BA7809F9DE40}</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DDD1-4221-840C-52503A2A9EAD}"/>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{92CACC43-3632-4BA7-A10C-9F28373B24E0}</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DDD1-4221-840C-52503A2A9EAD}"/>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{1855E21E-A174-4B57-8DF1-40B86A078B60}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DDD1-4221-840C-52503A2A9EAD}"/>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{EF0C90AD-FC98-4DFE-BE2F-0BDC01AC8B70}</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DDD1-4221-840C-52503A2A9EA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57.9</c:v>
                </c:pt>
                <c:pt idx="8">
                  <c:v>58.2</c:v>
                </c:pt>
                <c:pt idx="16">
                  <c:v>59.4</c:v>
                </c:pt>
                <c:pt idx="24">
                  <c:v>60.4</c:v>
                </c:pt>
                <c:pt idx="32">
                  <c:v>62.8</c:v>
                </c:pt>
              </c:numCache>
            </c:numRef>
          </c:xVal>
          <c:yVal>
            <c:numRef>
              <c:f>公会計指標分析・財政指標組合せ分析表!$BP$55:$DC$55</c:f>
              <c:numCache>
                <c:formatCode>#,##0.0;"▲ "#,##0.0</c:formatCode>
                <c:ptCount val="40"/>
                <c:pt idx="0">
                  <c:v>0</c:v>
                </c:pt>
                <c:pt idx="8">
                  <c:v>0</c:v>
                </c:pt>
                <c:pt idx="16">
                  <c:v>0</c:v>
                </c:pt>
                <c:pt idx="24">
                  <c:v>0</c:v>
                </c:pt>
                <c:pt idx="32">
                  <c:v>3.4</c:v>
                </c:pt>
              </c:numCache>
            </c:numRef>
          </c:yVal>
          <c:smooth val="0"/>
          <c:extLst>
            <c:ext xmlns:c16="http://schemas.microsoft.com/office/drawing/2014/chart" uri="{C3380CC4-5D6E-409C-BE32-E72D297353CC}">
              <c16:uniqueId val="{00000013-DDD1-4221-840C-52503A2A9EAD}"/>
            </c:ext>
          </c:extLst>
        </c:ser>
        <c:dLbls>
          <c:showLegendKey val="0"/>
          <c:showVal val="1"/>
          <c:showCatName val="0"/>
          <c:showSerName val="0"/>
          <c:showPercent val="0"/>
          <c:showBubbleSize val="0"/>
        </c:dLbls>
        <c:axId val="46179840"/>
        <c:axId val="46181760"/>
      </c:scatterChart>
      <c:valAx>
        <c:axId val="46179840"/>
        <c:scaling>
          <c:orientation val="maxMin"/>
          <c:max val="64"/>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{66A73790-7217-4470-92DE-8A296B1C7148}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FFF4-4179-A7EF-E98140D736A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{388B0850-0A53-4A39-9FD7-C07C3FA08E34}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FF4-4179-A7EF-E98140D736A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{1BB8F3E2-0F76-4D8C-9688-0D2D0D375999}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FF4-4179-A7EF-E98140D736A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{6425091D-81DE-4CDE-9E53-9DA665265CAE}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FF4-4179-A7EF-E98140D736A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{722276EF-350C-4978-B1A2-21279200CEBB}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FF4-4179-A7EF-E98140D736A8}"/>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{D1B24F42-FBCF-4B0D-B91E-53717B9B756A}</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FFF4-4179-A7EF-E98140D736A8}"/>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{B4960092-BF45-46DF-8B1C-320F63510552}</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FFF4-4179-A7EF-E98140D736A8}"/>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{B4D62603-0346-4CFC-9A94-1E86B7D0CF92}</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FFF4-4179-A7EF-E98140D736A8}"/>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{52086A60-D0CC-420F-944D-95E93550DCB2}</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FFF4-4179-A7EF-E98140D736A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5.7</c:v>
                </c:pt>
                <c:pt idx="8">
                  <c:v>4.7</c:v>
                </c:pt>
                <c:pt idx="16">
                  <c:v>4.7</c:v>
                </c:pt>
                <c:pt idx="24">
                  <c:v>5.3</c:v>
                </c:pt>
                <c:pt idx="32">
                  <c:v>6.1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FF4-4179-A7EF-E98140D736A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{94296FA6-2222-49EB-9464-C9DA7FE90247}</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FFF4-4179-A7EF-E98140D736A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{8C25EF66-6279-49DA-AA10-F235398BB4F7}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FF4-4179-A7EF-E98140D736A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{87F4430D-CD3F-4610-93D2-73BBC704DF1C}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FF4-4179-A7EF-E98140D736A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{2E99DB05-DF3D-4E33-B632-AD41123952BD}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FF4-4179-A7EF-E98140D736A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{844D7105-5AB4-4BCA-8716-5A717D5FC800}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FF4-4179-A7EF-E98140D736A8}"/>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{BE91D139-E69E-4EB3-8656-B971864CFEB3}</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FFF4-4179-A7EF-E98140D736A8}"/>
                </c:ext>
              </c:extLst>
            </c:dLbl>
            <c:dLbl>
              <c:idx val="16"/>
              <c:layout>
                <c:manualLayout>
                  <c:x val="-4.5096530706953818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{B451D1C7-9245-41BB-BA74-4E96857AA490}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FFF4-4179-A7EF-E98140D736A8}"/>
                </c:ext>
              </c:extLst>
            </c:dLbl>
            <c:dLbl>
              <c:idx val="24"/>
              <c:layout>
                <c:manualLayout>
                  <c:x val="-1.8171803637232468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{6C83C334-4E8E-4BEE-99E3-2FB7A6123E63}</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FFF4-4179-A7EF-E98140D736A8}"/>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{325CAC83-9A6F-4A97-8844-1E55946FD388}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FFF4-4179-A7EF-E98140D736A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7.1</c:v>
                </c:pt>
                <c:pt idx="16">
                  <c:v>7.4</c:v>
                </c:pt>
                <c:pt idx="24">
                  <c:v>7.4</c:v>
                </c:pt>
                <c:pt idx="32">
                  <c:v>8.8000000000000007</c:v>
                </c:pt>
              </c:numCache>
            </c:numRef>
          </c:xVal>
          <c:yVal>
            <c:numRef>
              <c:f>公会計指標分析・財政指標組合せ分析表!$BP$77:$DC$77</c:f>
              <c:numCache>
                <c:formatCode>#,##0.0;"▲ "#,##0.0</c:formatCode>
                <c:ptCount val="40"/>
                <c:pt idx="0">
                  <c:v>0</c:v>
                </c:pt>
                <c:pt idx="8">
                  <c:v>0</c:v>
                </c:pt>
                <c:pt idx="16">
                  <c:v>0</c:v>
                </c:pt>
                <c:pt idx="24">
                  <c:v>0</c:v>
                </c:pt>
                <c:pt idx="32">
                  <c:v>3.4</c:v>
                </c:pt>
              </c:numCache>
            </c:numRef>
          </c:yVal>
          <c:smooth val="0"/>
          <c:extLst>
            <c:ext xmlns:c16="http://schemas.microsoft.com/office/drawing/2014/chart" uri="{C3380CC4-5D6E-409C-BE32-E72D297353CC}">
              <c16:uniqueId val="{00000013-FFF4-4179-A7EF-E98140D736A8}"/>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福島県広野町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元利償還金については、新規地方債の償還はないため前年度比で</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％減少している。</a:t>
          </a:r>
        </a:p>
        <a:p>
          <a:r>
            <a:rPr kumimoji="1" lang="ja-JP" altLang="en-US" sz="1400">
              <a:latin typeface="ＭＳ ゴシック" pitchFamily="49" charset="-128"/>
              <a:ea typeface="ＭＳ ゴシック" pitchFamily="49" charset="-128"/>
            </a:rPr>
            <a:t>公営企業債の元利償還金に対する繰入金については、前年度比で千百万円、</a:t>
          </a:r>
          <a:r>
            <a:rPr kumimoji="1" lang="en-US" altLang="ja-JP" sz="1400">
              <a:latin typeface="ＭＳ ゴシック" pitchFamily="49" charset="-128"/>
              <a:ea typeface="ＭＳ ゴシック" pitchFamily="49" charset="-128"/>
            </a:rPr>
            <a:t>7.4</a:t>
          </a:r>
          <a:r>
            <a:rPr kumimoji="1" lang="ja-JP" altLang="en-US" sz="1400">
              <a:latin typeface="ＭＳ ゴシック" pitchFamily="49" charset="-128"/>
              <a:ea typeface="ＭＳ ゴシック" pitchFamily="49" charset="-128"/>
            </a:rPr>
            <a:t>％増加している。</a:t>
          </a:r>
        </a:p>
        <a:p>
          <a:r>
            <a:rPr kumimoji="1" lang="ja-JP" altLang="en-US" sz="1400">
              <a:latin typeface="ＭＳ ゴシック" pitchFamily="49" charset="-128"/>
              <a:ea typeface="ＭＳ ゴシック" pitchFamily="49" charset="-128"/>
            </a:rPr>
            <a:t>公営企業に要する経費の財源とする地方債の償還の財源に充てたと認められる繰入金が下水道事業で</a:t>
          </a:r>
          <a:r>
            <a:rPr kumimoji="1" lang="en-US" altLang="ja-JP" sz="1400">
              <a:latin typeface="ＭＳ ゴシック" pitchFamily="49" charset="-128"/>
              <a:ea typeface="ＭＳ ゴシック" pitchFamily="49" charset="-128"/>
            </a:rPr>
            <a:t>2,162</a:t>
          </a:r>
          <a:r>
            <a:rPr kumimoji="1" lang="ja-JP" altLang="en-US" sz="1400">
              <a:latin typeface="ＭＳ ゴシック" pitchFamily="49" charset="-128"/>
              <a:ea typeface="ＭＳ ゴシック" pitchFamily="49" charset="-128"/>
            </a:rPr>
            <a:t>千円、土地開発事業で</a:t>
          </a:r>
          <a:r>
            <a:rPr kumimoji="1" lang="en-US" altLang="ja-JP" sz="1400">
              <a:latin typeface="ＭＳ ゴシック" pitchFamily="49" charset="-128"/>
              <a:ea typeface="ＭＳ ゴシック" pitchFamily="49" charset="-128"/>
            </a:rPr>
            <a:t>8,274</a:t>
          </a:r>
          <a:r>
            <a:rPr kumimoji="1" lang="ja-JP" altLang="en-US" sz="1400">
              <a:latin typeface="ＭＳ ゴシック" pitchFamily="49" charset="-128"/>
              <a:ea typeface="ＭＳ ゴシック" pitchFamily="49" charset="-128"/>
            </a:rPr>
            <a:t>千円増加している。</a:t>
          </a:r>
        </a:p>
        <a:p>
          <a:r>
            <a:rPr kumimoji="1" lang="ja-JP" altLang="en-US" sz="1400">
              <a:latin typeface="ＭＳ ゴシック" pitchFamily="49" charset="-128"/>
              <a:ea typeface="ＭＳ ゴシック" pitchFamily="49" charset="-128"/>
            </a:rPr>
            <a:t>算入公債費等のうち、災害復旧費等</a:t>
          </a:r>
          <a:r>
            <a:rPr kumimoji="1" lang="en-US" altLang="ja-JP" sz="1400">
              <a:latin typeface="ＭＳ ゴシック" pitchFamily="49" charset="-128"/>
              <a:ea typeface="ＭＳ ゴシック" pitchFamily="49" charset="-128"/>
            </a:rPr>
            <a:t>3.9</a:t>
          </a:r>
          <a:r>
            <a:rPr kumimoji="1" lang="ja-JP" altLang="en-US" sz="1400">
              <a:latin typeface="ＭＳ ゴシック" pitchFamily="49" charset="-128"/>
              <a:ea typeface="ＭＳ ゴシック" pitchFamily="49" charset="-128"/>
            </a:rPr>
            <a:t>％減少している。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福島県広野町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一般会計等に係る地方債については、臨時財政対策債が</a:t>
          </a:r>
          <a:r>
            <a:rPr kumimoji="1" lang="en-US" altLang="ja-JP" sz="1200">
              <a:latin typeface="ＭＳ ゴシック" pitchFamily="49" charset="-128"/>
              <a:ea typeface="ＭＳ ゴシック" pitchFamily="49" charset="-128"/>
            </a:rPr>
            <a:t>121</a:t>
          </a:r>
          <a:r>
            <a:rPr kumimoji="1" lang="ja-JP" altLang="en-US" sz="1200">
              <a:latin typeface="ＭＳ ゴシック" pitchFamily="49" charset="-128"/>
              <a:ea typeface="ＭＳ ゴシック" pitchFamily="49" charset="-128"/>
            </a:rPr>
            <a:t>百万円減少した。</a:t>
          </a:r>
        </a:p>
        <a:p>
          <a:r>
            <a:rPr kumimoji="1" lang="ja-JP" altLang="en-US" sz="1200">
              <a:latin typeface="ＭＳ ゴシック" pitchFamily="49" charset="-128"/>
              <a:ea typeface="ＭＳ ゴシック" pitchFamily="49" charset="-128"/>
            </a:rPr>
            <a:t>公営企業債等繰入金見込額については、公営企業に係る地方債残高が下水道事業特別会計</a:t>
          </a:r>
          <a:r>
            <a:rPr kumimoji="1" lang="en-US" altLang="ja-JP" sz="1200">
              <a:latin typeface="ＭＳ ゴシック" pitchFamily="49" charset="-128"/>
              <a:ea typeface="ＭＳ ゴシック" pitchFamily="49" charset="-128"/>
            </a:rPr>
            <a:t>18.3</a:t>
          </a:r>
          <a:r>
            <a:rPr kumimoji="1" lang="ja-JP" altLang="en-US" sz="1200">
              <a:latin typeface="ＭＳ ゴシック" pitchFamily="49" charset="-128"/>
              <a:ea typeface="ＭＳ ゴシック" pitchFamily="49" charset="-128"/>
            </a:rPr>
            <a:t>％、農業集落排水事業特別会計</a:t>
          </a:r>
          <a:r>
            <a:rPr kumimoji="1" lang="en-US" altLang="ja-JP" sz="1200">
              <a:latin typeface="ＭＳ ゴシック" pitchFamily="49" charset="-128"/>
              <a:ea typeface="ＭＳ ゴシック" pitchFamily="49" charset="-128"/>
            </a:rPr>
            <a:t>10.2</a:t>
          </a:r>
          <a:r>
            <a:rPr kumimoji="1" lang="ja-JP" altLang="en-US" sz="1200">
              <a:latin typeface="ＭＳ ゴシック" pitchFamily="49" charset="-128"/>
              <a:ea typeface="ＭＳ ゴシック" pitchFamily="49" charset="-128"/>
            </a:rPr>
            <a:t>％減少した。</a:t>
          </a:r>
        </a:p>
        <a:p>
          <a:r>
            <a:rPr kumimoji="1" lang="ja-JP" altLang="en-US" sz="1200">
              <a:latin typeface="ＭＳ ゴシック" pitchFamily="49" charset="-128"/>
              <a:ea typeface="ＭＳ ゴシック" pitchFamily="49" charset="-128"/>
            </a:rPr>
            <a:t>組合等負担等見込額については、小滝平浄水場整備による双葉地方水道企業団に係る地方債残高が</a:t>
          </a:r>
          <a:r>
            <a:rPr kumimoji="1" lang="en-US" altLang="ja-JP" sz="1200">
              <a:latin typeface="ＭＳ ゴシック" pitchFamily="49" charset="-128"/>
              <a:ea typeface="ＭＳ ゴシック" pitchFamily="49" charset="-128"/>
            </a:rPr>
            <a:t>67</a:t>
          </a:r>
          <a:r>
            <a:rPr kumimoji="1" lang="ja-JP" altLang="en-US" sz="1200">
              <a:latin typeface="ＭＳ ゴシック" pitchFamily="49" charset="-128"/>
              <a:ea typeface="ＭＳ ゴシック" pitchFamily="49" charset="-128"/>
            </a:rPr>
            <a:t>百万円増加した。</a:t>
          </a:r>
        </a:p>
        <a:p>
          <a:r>
            <a:rPr kumimoji="1" lang="ja-JP" altLang="en-US" sz="1200">
              <a:latin typeface="ＭＳ ゴシック" pitchFamily="49" charset="-128"/>
              <a:ea typeface="ＭＳ ゴシック" pitchFamily="49" charset="-128"/>
            </a:rPr>
            <a:t>退職手当負担見込額については、組合等積立金は会計年度任用制度施行等に伴い</a:t>
          </a:r>
          <a:r>
            <a:rPr kumimoji="1" lang="en-US" altLang="ja-JP" sz="1200">
              <a:latin typeface="ＭＳ ゴシック" pitchFamily="49" charset="-128"/>
              <a:ea typeface="ＭＳ ゴシック" pitchFamily="49" charset="-128"/>
            </a:rPr>
            <a:t>100,414</a:t>
          </a:r>
          <a:r>
            <a:rPr kumimoji="1" lang="ja-JP" altLang="en-US" sz="1200">
              <a:latin typeface="ＭＳ ゴシック" pitchFamily="49" charset="-128"/>
              <a:ea typeface="ＭＳ ゴシック" pitchFamily="49" charset="-128"/>
            </a:rPr>
            <a:t>千円増額したが、一般職に属する職員の退職手当負担見込額が、基本額</a:t>
          </a:r>
          <a:r>
            <a:rPr kumimoji="1" lang="en-US" altLang="ja-JP" sz="1200">
              <a:latin typeface="ＭＳ ゴシック" pitchFamily="49" charset="-128"/>
              <a:ea typeface="ＭＳ ゴシック" pitchFamily="49" charset="-128"/>
            </a:rPr>
            <a:t>10,994</a:t>
          </a:r>
          <a:r>
            <a:rPr kumimoji="1" lang="ja-JP" altLang="en-US" sz="1200">
              <a:latin typeface="ＭＳ ゴシック" pitchFamily="49" charset="-128"/>
              <a:ea typeface="ＭＳ ゴシック" pitchFamily="49" charset="-128"/>
            </a:rPr>
            <a:t>千円減額等により</a:t>
          </a:r>
          <a:r>
            <a:rPr kumimoji="1" lang="en-US" altLang="ja-JP" sz="1200">
              <a:latin typeface="ＭＳ ゴシック" pitchFamily="49" charset="-128"/>
              <a:ea typeface="ＭＳ ゴシック" pitchFamily="49" charset="-128"/>
            </a:rPr>
            <a:t>16,202</a:t>
          </a:r>
          <a:r>
            <a:rPr kumimoji="1" lang="ja-JP" altLang="en-US" sz="1200">
              <a:latin typeface="ＭＳ ゴシック" pitchFamily="49" charset="-128"/>
              <a:ea typeface="ＭＳ ゴシック" pitchFamily="49" charset="-128"/>
            </a:rPr>
            <a:t>千円減少した。　　　　　　　　　　　　　設立法人等の負債額等負担見込額については、社会福祉法人広葉会に対する損失補償に係る財務残高が減少した。</a:t>
          </a:r>
        </a:p>
        <a:p>
          <a:r>
            <a:rPr kumimoji="1" lang="ja-JP" altLang="en-US" sz="1200">
              <a:latin typeface="ＭＳ ゴシック" pitchFamily="49" charset="-128"/>
              <a:ea typeface="ＭＳ ゴシック" pitchFamily="49" charset="-128"/>
            </a:rPr>
            <a:t>充当可能特定歳入については、公営住宅整備事業債の残高が減少した。</a:t>
          </a:r>
        </a:p>
        <a:p>
          <a:r>
            <a:rPr kumimoji="1" lang="ja-JP" altLang="en-US" sz="1200">
              <a:latin typeface="ＭＳ ゴシック" pitchFamily="49" charset="-128"/>
              <a:ea typeface="ＭＳ ゴシック" pitchFamily="49" charset="-128"/>
            </a:rPr>
            <a:t>基準財政需要額算入見込額については、臨時財政対策債</a:t>
          </a:r>
          <a:r>
            <a:rPr kumimoji="1" lang="en-US" altLang="ja-JP" sz="1200">
              <a:latin typeface="ＭＳ ゴシック" pitchFamily="49" charset="-128"/>
              <a:ea typeface="ＭＳ ゴシック" pitchFamily="49" charset="-128"/>
            </a:rPr>
            <a:t>113</a:t>
          </a:r>
          <a:r>
            <a:rPr kumimoji="1" lang="ja-JP" altLang="en-US" sz="1200">
              <a:latin typeface="ＭＳ ゴシック" pitchFamily="49" charset="-128"/>
              <a:ea typeface="ＭＳ ゴシック" pitchFamily="49" charset="-128"/>
            </a:rPr>
            <a:t>百万円、下水道費</a:t>
          </a:r>
          <a:r>
            <a:rPr kumimoji="1" lang="en-US" altLang="ja-JP" sz="1200">
              <a:latin typeface="ＭＳ ゴシック" pitchFamily="49" charset="-128"/>
              <a:ea typeface="ＭＳ ゴシック" pitchFamily="49" charset="-128"/>
            </a:rPr>
            <a:t>66</a:t>
          </a:r>
          <a:r>
            <a:rPr kumimoji="1" lang="ja-JP" altLang="en-US" sz="1200">
              <a:latin typeface="ＭＳ ゴシック" pitchFamily="49" charset="-128"/>
              <a:ea typeface="ＭＳ ゴシック" pitchFamily="49" charset="-128"/>
            </a:rPr>
            <a:t>百万円減少した。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福島県広野町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「広野原団地維持基金」については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百万円、「財政調整基金」については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百万円増額したが、事業完了に伴う「東日本大震災復興交付金」を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百万円取崩したこと等により基金全体で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百万円減額した。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復旧・復興事業に充当するために造成した基金である「東日本大震災復興交付金基金」については、令和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年度で事業完了に伴い基金を廃止となったことに加え、「津波被災住宅再建支援基金」についても、令和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年度で事業終了を予定しており基金残高は減少する見込みである。今後は 固定資産税が令和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一時的な増収は見込まれるものの、それ以降は減収が予想され、財政調整基金についても減少が予想されるため、町勢振興計画等に沿った事業の選別化・行政コストの削減を図り、有効な基金運用ができ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広野原団地維持基金：災害公営住宅である広野原団地が災害、老朽化等により住宅の機能が発揮できなくなった場合に必要な維持補修経費に充当する。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津波被災住宅再建支援基金：津波により被災した住宅の再建支援を通じて住民の定着を促し、復興に向けて、きめ細かな対応ができるよう支援するため住宅再建者に対する助成金に充当する。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奨学資金貸与基金：町出身の学生に対する奨学資金貸与に要する経費に充当する。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ふれあい福祉基金：高齢者等の在宅福祉の向上及び健康の保持に資する事業等に充当する。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電源立地促進対策交付金公共用施設維持補修基金：電源立地促進対策交付金により整備された公共用施設の修繕その他の維持補修に要する経費に充当する。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広野原団地維持基金：復興交付金基金の家賃低廉化事業等相当分を維持基金に積み立てしたため。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津波被災住宅再建支援基金：津波被災者の住宅再建支援申請があり基金を取り崩したため。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奨学資金貸与基金：奨学資金貸与金となる基金取り崩し額が、返還金の積立額よりも多かったため。</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ふれあい福祉基金：増減なし</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電源立地促進対策交付金公共用施設維持補修基金：増減なし</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広野原団地維持基金：令和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年度に策定した施設の個別管理計画に従って基金管理をする。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津波被災者住宅再建支援基金：被災者の生活再建見込があるため令和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年度まで延長する。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奨学資金貸与基金：現行どおり奨学資金の貸与及び返還金により基金管理をする。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ふれあい福祉基金：高齢者等福祉に係る計画に従って基金管理する。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電源立地促進対策交付金公共用施設維持補修基金：令和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年度に策定した施設の個別管理計画に従って基金管理をする。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令和元年度度決算剰余金処分により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年度補正予算において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百万円の積立をしたが、財政調整基金の取崩し額が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百万円であったため、基金残高は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広野火力発電所内</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IGCC</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大規模償却資産に係る固定資産税の一時的な増収は見込まれるものの、一般財源収入は大幅に減額を続ける見込みであることに加え、駅構内バリアフリー整備事業等の大規模な復興・創生事業を予定しており、基金残高は減少していく見込みであるため、事業の選別化・行政コストの削減を図り、有効な基金運用ができ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大規模償却資産に係る固定資産税の一時的な増収は見込まれるものの、財政状況は毎年悪化してゆく見込みにあるため、現在積立残高を当分の期間は確保する。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7211B50-99B4-4FE8-89EA-2127F88AE9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34F4E7F-818B-4E66-BEBD-2BBFA21B7E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E6C863E-84C5-427B-99D3-451F218E6294}"/>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B01FE073-DAEF-4D84-832A-1A7F81D7FD15}"/>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D5D48C91-BE26-4D04-9C34-A7F71AF9285B}"/>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5D764228-5B7F-4A38-A07F-5DED0FBBE61E}"/>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4F493FDE-7070-4598-87A6-F292C0889735}"/>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9C460A58-B134-41E3-B109-F4D1B5C0A5F5}"/>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ED7863A7-9F56-4B41-AFB0-68B35445A06B}"/>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15C8926B-046E-42E9-A8E9-B83EEE6E0E2E}"/>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E6D25D91-0E11-4C21-A721-68CB21630946}"/>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281592E0-1FA5-4D10-99C9-F1C26B7D9931}"/>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3FAFACCB-D4BE-4B3F-8AF3-AE2E3BA404C3}"/>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5FED99B9-EF43-4348-990C-5A91812CB05A}"/>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11E43AB8-845B-4F91-BC1E-EABB1B8C9521}"/>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3C3B8F9B-D55B-43B1-8C6E-90C92BAC2534}"/>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DD4F8784-223B-4C1C-BBA0-297C7013F571}"/>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C0C3B58F-7EE0-49A7-8C25-60885348D713}"/>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7DEDC3DD-23C7-44D8-94C5-619F713FF68E}"/>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CDF6C7B6-6117-45FB-A9C1-6B2E707C9916}"/>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76CA6EC2-C1CF-4055-820B-10BE4D846E86}"/>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4072FBA3-AC60-4E42-9C9C-2F59B19CB439}"/>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4,704
4,645
58.69
5,904,545
5,323,883
451,979
2,659,327
1,767,635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5314B3BA-3121-4F1D-9C68-26D98E705DF2}"/>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D20F0F7E-2DF1-4D81-8AEA-08B912A22F52}"/>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C57070FE-44E4-4B14-A2F5-C4183151FF32}"/>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BBC28850-F05D-4820-AB51-AD38F7E083F8}"/>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5BD0837A-21A8-41BC-A68A-B2C406116AD1}"/>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93CEFDAC-CFF5-4CB7-A1B5-F47EF7CB313C}"/>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73E70037-0737-4F76-BB60-20DA26CB0D45}"/>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2A4FB753-BE41-4A9D-B383-B59EB4DF3C38}"/>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6D0E5C8B-1108-435C-85BD-23227AE2DA87}"/>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1EAA9E84-E6EB-4CA2-BB0A-4479D075548F}"/>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280C9D25-F62E-4025-8887-58BBA20848A9}"/>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5695DBF2-80D3-46A9-BA13-296F7D8257DC}"/>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1D1877C7-4DCE-46DF-A408-0382B6086815}"/>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F75B5EAD-7C9B-40D5-A906-6AB7ABE599BB}"/>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9C036895-2220-4A69-BAF6-D1C48006FD47}"/>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3DFB04D0-9DD5-4EA6-9582-C58A69352E6E}"/>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EFEC41F8-54F7-49B7-82E1-84C9A8E0BCC5}"/>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D386C2C3-40D7-497F-9EC4-D13C97303514}"/>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15AB78AD-895F-4FF8-AFF2-8841ADA0EA9B}"/>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124911DB-B5F1-49D5-8E9B-EB9D207B51E3}"/>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A0FB4C54-CE67-43D4-892A-67E2114AE544}"/>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C8E970DA-804B-460D-AEC8-4A6A8427560D}"/>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71A4A121-FE2A-4DE1-9DDA-45D8E736FB04}"/>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E5A324D5-0E7F-43F0-9D4C-ECD208BDE2B6}"/>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63F8286A-7ACD-4795-B3AC-A942E22516E7}"/>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FEB13B08-CE60-43FE-B025-46979AAFCB52}"/>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222FA19C-AA0A-463B-919B-40C76EE98BB5}"/>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3E9BBA04-1477-4E80-8058-786555CB03EB}"/>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68E9674C-DEE6-4395-933C-5092DFC94249}"/>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D2A578DE-7CC7-4C33-B537-BF36EB06F68E}"/>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630F0CC9-9460-440C-AC33-AE9E429D7116}"/>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6FDCCE1A-042B-4B6A-9E7F-C08D1E13A373}"/>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8221120-0D7D-476B-9A06-46470F82046B}"/>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AC963234-821B-45C0-919D-F29C6F956056}"/>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138E7D60-D022-4E76-AD9F-DB039171221C}"/>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令和２年度決算における有形固定資産減価償却率は、福島県平均を下回っている状況である。これは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1980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年代後半から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1990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前半に建設された施設が集中しており、耐用年数を迎えつつあること。また、東日本大震災からの復旧・復興による道路整備や災害公営住宅、認定こども園などの公共施設の新設などを実施していることが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月に策定した「広野町公共施設等総合管理計画」、令和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月策定の「広野町公共施設個別管理計画」に基づき長期的な視点をもって、更新・統廃合・長寿命化などを計画的に行っていく。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B5A95CD4-0132-4AAD-B633-916E41F87EC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EE1CC5DF-91FB-41A4-BDCA-CB67C80010E4}"/>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4DC520CE-9777-43CF-80C3-CD2B3C00153D}"/>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B2E33E01-262A-41C7-8DFA-0B297AA205F8}"/>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1E38A0B0-318A-4C87-A6E2-CBD3FF85DCB0}"/>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BB1BB5FF-F24E-4053-9060-76B5E6788517}"/>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B28954CE-EE69-46C2-ACA3-D16F3B677B34}"/>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1B088F0F-7B9D-41CD-A38E-710BD692BB1E}"/>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A6FDE0C-5FE7-44B2-9136-CFFC90124EC7}"/>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3652747E-75DF-4BB2-92BA-061105A63B04}"/>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D04702DF-DC95-4FFE-8F8B-974DBDEB3877}"/>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2C9ED968-8135-48BF-A43F-3BE57AF3C338}"/>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7AC7BF8D-FBB6-4D0F-8E7A-340726515B7F}"/>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AAE157BA-89F6-438A-8D3B-60E935944DA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2B92031-D075-4889-89FA-35723E438C61}"/>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31266DD1-FB6E-43C6-B4CF-20A51CC14798}"/>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162772</xdr:rowOff>
    </xdr:from>
    <xdr:to>
      <xdr:col>23</xdr:col>
      <xdr:colOff>85090</xdr:colOff>
      <xdr:row>35</xdr:row>
      <xdr:rowOff>12277</xdr:rowOff>
    </xdr:to>
    <xdr:cxnSp macro="">
      <xdr:nvCxnSpPr>
        <xdr:cNvPr id="75" name="直線コネクタ 74">
          <a:extLst>
            <a:ext uri="{FF2B5EF4-FFF2-40B4-BE49-F238E27FC236}">
              <a16:creationId xmlns:a16="http://schemas.microsoft.com/office/drawing/2014/main" id="{00011A7F-CA38-4518-82D3-B25748F673B0}"/>
            </a:ext>
          </a:extLst>
        </xdr:cNvPr>
        <xdr:cNvCxnSpPr/>
      </xdr:nvCxnSpPr>
      <xdr:spPr>
        <a:xfrm flipV="1">
          <a:off x="4760595" y="4620472"/>
          <a:ext cx="127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16104</xdr:rowOff>
    </xdr:from>
    <xdr:ext cx="405111" cy="259045"/>
    <xdr:sp macro="" textlink="">
      <xdr:nvSpPr>
        <xdr:cNvPr id="76" name="有形固定資産減価償却率最小値テキスト">
          <a:extLst>
            <a:ext uri="{FF2B5EF4-FFF2-40B4-BE49-F238E27FC236}">
              <a16:creationId xmlns:a16="http://schemas.microsoft.com/office/drawing/2014/main" id="{C020521C-B876-4A80-8945-9F4201B48325}"/>
            </a:ext>
          </a:extLst>
        </xdr:cNvPr>
        <xdr:cNvSpPr txBox="1"/>
      </xdr:nvSpPr>
      <xdr:spPr>
        <a:xfrm>
          <a:off x="4813300" y="6016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12277</xdr:rowOff>
    </xdr:from>
    <xdr:to>
      <xdr:col>23</xdr:col>
      <xdr:colOff>174625</xdr:colOff>
      <xdr:row>35</xdr:row>
      <xdr:rowOff>12277</xdr:rowOff>
    </xdr:to>
    <xdr:cxnSp macro="">
      <xdr:nvCxnSpPr>
        <xdr:cNvPr id="77" name="直線コネクタ 76">
          <a:extLst>
            <a:ext uri="{FF2B5EF4-FFF2-40B4-BE49-F238E27FC236}">
              <a16:creationId xmlns:a16="http://schemas.microsoft.com/office/drawing/2014/main" id="{A53BBC44-6785-445E-9246-C3B682419792}"/>
            </a:ext>
          </a:extLst>
        </xdr:cNvPr>
        <xdr:cNvCxnSpPr/>
      </xdr:nvCxnSpPr>
      <xdr:spPr>
        <a:xfrm>
          <a:off x="4673600" y="6013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109449</xdr:rowOff>
    </xdr:from>
    <xdr:ext cx="405111" cy="259045"/>
    <xdr:sp macro="" textlink="">
      <xdr:nvSpPr>
        <xdr:cNvPr id="78" name="有形固定資産減価償却率最大値テキスト">
          <a:extLst>
            <a:ext uri="{FF2B5EF4-FFF2-40B4-BE49-F238E27FC236}">
              <a16:creationId xmlns:a16="http://schemas.microsoft.com/office/drawing/2014/main" id="{8DBFDCAC-DF0B-410F-B939-552655A82A63}"/>
            </a:ext>
          </a:extLst>
        </xdr:cNvPr>
        <xdr:cNvSpPr txBox="1"/>
      </xdr:nvSpPr>
      <xdr:spPr>
        <a:xfrm>
          <a:off x="4813300" y="4395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162772</xdr:rowOff>
    </xdr:from>
    <xdr:to>
      <xdr:col>23</xdr:col>
      <xdr:colOff>174625</xdr:colOff>
      <xdr:row>26</xdr:row>
      <xdr:rowOff>162772</xdr:rowOff>
    </xdr:to>
    <xdr:cxnSp macro="">
      <xdr:nvCxnSpPr>
        <xdr:cNvPr id="79" name="直線コネクタ 78">
          <a:extLst>
            <a:ext uri="{FF2B5EF4-FFF2-40B4-BE49-F238E27FC236}">
              <a16:creationId xmlns:a16="http://schemas.microsoft.com/office/drawing/2014/main" id="{D40F6BA8-4609-42E2-B4DC-D3D6EEBECD64}"/>
            </a:ext>
          </a:extLst>
        </xdr:cNvPr>
        <xdr:cNvCxnSpPr/>
      </xdr:nvCxnSpPr>
      <xdr:spPr>
        <a:xfrm>
          <a:off x="4673600" y="462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145855</xdr:rowOff>
    </xdr:from>
    <xdr:ext cx="405111" cy="259045"/>
    <xdr:sp macro="" textlink="">
      <xdr:nvSpPr>
        <xdr:cNvPr id="80" name="有形固定資産減価償却率平均値テキスト">
          <a:extLst>
            <a:ext uri="{FF2B5EF4-FFF2-40B4-BE49-F238E27FC236}">
              <a16:creationId xmlns:a16="http://schemas.microsoft.com/office/drawing/2014/main" id="{2A3DBBBF-003A-48B8-959B-3F458D5C8D8B}"/>
            </a:ext>
          </a:extLst>
        </xdr:cNvPr>
        <xdr:cNvSpPr txBox="1"/>
      </xdr:nvSpPr>
      <xdr:spPr>
        <a:xfrm>
          <a:off x="4813300" y="52893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81" name="フローチャート: 判断 80">
          <a:extLst>
            <a:ext uri="{FF2B5EF4-FFF2-40B4-BE49-F238E27FC236}">
              <a16:creationId xmlns:a16="http://schemas.microsoft.com/office/drawing/2014/main" id="{8FBAE9D7-021D-40BC-B3FC-0017F2EE2E0E}"/>
            </a:ext>
          </a:extLst>
        </xdr:cNvPr>
        <xdr:cNvSpPr/>
      </xdr:nvSpPr>
      <xdr:spPr>
        <a:xfrm>
          <a:off x="4711700" y="531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81068</xdr:rowOff>
    </xdr:from>
    <xdr:to>
      <xdr:col>19</xdr:col>
      <xdr:colOff>187325</xdr:colOff>
      <xdr:row>31</xdr:row>
      <xdr:rowOff>11218</xdr:rowOff>
    </xdr:to>
    <xdr:sp macro="" textlink="">
      <xdr:nvSpPr>
        <xdr:cNvPr id="82" name="フローチャート: 判断 81">
          <a:extLst>
            <a:ext uri="{FF2B5EF4-FFF2-40B4-BE49-F238E27FC236}">
              <a16:creationId xmlns:a16="http://schemas.microsoft.com/office/drawing/2014/main" id="{C4D7C76F-51CA-4E88-9C21-6389B5193A84}"/>
            </a:ext>
          </a:extLst>
        </xdr:cNvPr>
        <xdr:cNvSpPr/>
      </xdr:nvSpPr>
      <xdr:spPr>
        <a:xfrm>
          <a:off x="4000500" y="522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45085</xdr:rowOff>
    </xdr:from>
    <xdr:to>
      <xdr:col>15</xdr:col>
      <xdr:colOff>187325</xdr:colOff>
      <xdr:row>30</xdr:row>
      <xdr:rowOff>146685</xdr:rowOff>
    </xdr:to>
    <xdr:sp macro="" textlink="">
      <xdr:nvSpPr>
        <xdr:cNvPr id="83" name="フローチャート: 判断 82">
          <a:extLst>
            <a:ext uri="{FF2B5EF4-FFF2-40B4-BE49-F238E27FC236}">
              <a16:creationId xmlns:a16="http://schemas.microsoft.com/office/drawing/2014/main" id="{EDF0B186-5CD3-43D2-BB48-4DEE4163822E}"/>
            </a:ext>
          </a:extLst>
        </xdr:cNvPr>
        <xdr:cNvSpPr/>
      </xdr:nvSpPr>
      <xdr:spPr>
        <a:xfrm>
          <a:off x="3238500" y="518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1905</xdr:rowOff>
    </xdr:from>
    <xdr:to>
      <xdr:col>11</xdr:col>
      <xdr:colOff>187325</xdr:colOff>
      <xdr:row>30</xdr:row>
      <xdr:rowOff>103505</xdr:rowOff>
    </xdr:to>
    <xdr:sp macro="" textlink="">
      <xdr:nvSpPr>
        <xdr:cNvPr id="84" name="フローチャート: 判断 83">
          <a:extLst>
            <a:ext uri="{FF2B5EF4-FFF2-40B4-BE49-F238E27FC236}">
              <a16:creationId xmlns:a16="http://schemas.microsoft.com/office/drawing/2014/main" id="{516C1DA9-E39C-42C4-AE86-E8552D0BD9F3}"/>
            </a:ext>
          </a:extLst>
        </xdr:cNvPr>
        <xdr:cNvSpPr/>
      </xdr:nvSpPr>
      <xdr:spPr>
        <a:xfrm>
          <a:off x="2476500" y="514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162560</xdr:rowOff>
    </xdr:from>
    <xdr:to>
      <xdr:col>7</xdr:col>
      <xdr:colOff>187325</xdr:colOff>
      <xdr:row>30</xdr:row>
      <xdr:rowOff>92710</xdr:rowOff>
    </xdr:to>
    <xdr:sp macro="" textlink="">
      <xdr:nvSpPr>
        <xdr:cNvPr id="85" name="フローチャート: 判断 84">
          <a:extLst>
            <a:ext uri="{FF2B5EF4-FFF2-40B4-BE49-F238E27FC236}">
              <a16:creationId xmlns:a16="http://schemas.microsoft.com/office/drawing/2014/main" id="{90B7469A-61A5-4DFA-A24E-E13D033CF0D4}"/>
            </a:ext>
          </a:extLst>
        </xdr:cNvPr>
        <xdr:cNvSpPr/>
      </xdr:nvSpPr>
      <xdr:spPr>
        <a:xfrm>
          <a:off x="1714500" y="513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47931F97-E751-4FB9-B87D-52E64A18D48C}"/>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2B687EBB-9D2F-4C7C-8529-A816C8F5D55F}"/>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FCFDF12C-5EFA-4719-A2FF-1E39CE2320B9}"/>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9E96C15A-83EF-4624-83A3-7BFDB676D4A2}"/>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3B3B18A3-4100-480C-88BC-70522B23C563}"/>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18627</xdr:rowOff>
    </xdr:from>
    <xdr:to>
      <xdr:col>23</xdr:col>
      <xdr:colOff>136525</xdr:colOff>
      <xdr:row>29</xdr:row>
      <xdr:rowOff>120227</xdr:rowOff>
    </xdr:to>
    <xdr:sp macro="" textlink="">
      <xdr:nvSpPr>
        <xdr:cNvPr id="91" name="楕円 90">
          <a:extLst>
            <a:ext uri="{FF2B5EF4-FFF2-40B4-BE49-F238E27FC236}">
              <a16:creationId xmlns:a16="http://schemas.microsoft.com/office/drawing/2014/main" id="{99F40895-159C-4473-AF24-0DA80E28E3FF}"/>
            </a:ext>
          </a:extLst>
        </xdr:cNvPr>
        <xdr:cNvSpPr/>
      </xdr:nvSpPr>
      <xdr:spPr>
        <a:xfrm>
          <a:off x="4711700" y="499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41504</xdr:rowOff>
    </xdr:from>
    <xdr:ext cx="405111" cy="259045"/>
    <xdr:sp macro="" textlink="">
      <xdr:nvSpPr>
        <xdr:cNvPr id="92" name="有形固定資産減価償却率該当値テキスト">
          <a:extLst>
            <a:ext uri="{FF2B5EF4-FFF2-40B4-BE49-F238E27FC236}">
              <a16:creationId xmlns:a16="http://schemas.microsoft.com/office/drawing/2014/main" id="{37668E69-512B-4A21-90C2-2F439599A8DA}"/>
            </a:ext>
          </a:extLst>
        </xdr:cNvPr>
        <xdr:cNvSpPr txBox="1"/>
      </xdr:nvSpPr>
      <xdr:spPr>
        <a:xfrm>
          <a:off x="4813300" y="4842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20955</xdr:rowOff>
    </xdr:from>
    <xdr:to>
      <xdr:col>19</xdr:col>
      <xdr:colOff>187325</xdr:colOff>
      <xdr:row>28</xdr:row>
      <xdr:rowOff>122555</xdr:rowOff>
    </xdr:to>
    <xdr:sp macro="" textlink="">
      <xdr:nvSpPr>
        <xdr:cNvPr id="93" name="楕円 92">
          <a:extLst>
            <a:ext uri="{FF2B5EF4-FFF2-40B4-BE49-F238E27FC236}">
              <a16:creationId xmlns:a16="http://schemas.microsoft.com/office/drawing/2014/main" id="{BDA19AEB-B302-4027-8AC2-1AF826260C5E}"/>
            </a:ext>
          </a:extLst>
        </xdr:cNvPr>
        <xdr:cNvSpPr/>
      </xdr:nvSpPr>
      <xdr:spPr>
        <a:xfrm>
          <a:off x="4000500" y="482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71755</xdr:rowOff>
    </xdr:from>
    <xdr:to>
      <xdr:col>23</xdr:col>
      <xdr:colOff>85725</xdr:colOff>
      <xdr:row>29</xdr:row>
      <xdr:rowOff>69427</xdr:rowOff>
    </xdr:to>
    <xdr:cxnSp macro="">
      <xdr:nvCxnSpPr>
        <xdr:cNvPr id="94" name="直線コネクタ 93">
          <a:extLst>
            <a:ext uri="{FF2B5EF4-FFF2-40B4-BE49-F238E27FC236}">
              <a16:creationId xmlns:a16="http://schemas.microsoft.com/office/drawing/2014/main" id="{3D4A6E33-B259-45B8-94AB-CA1D870847CF}"/>
            </a:ext>
          </a:extLst>
        </xdr:cNvPr>
        <xdr:cNvCxnSpPr/>
      </xdr:nvCxnSpPr>
      <xdr:spPr>
        <a:xfrm>
          <a:off x="4051300" y="4872355"/>
          <a:ext cx="711200" cy="16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127635</xdr:rowOff>
    </xdr:from>
    <xdr:to>
      <xdr:col>15</xdr:col>
      <xdr:colOff>187325</xdr:colOff>
      <xdr:row>28</xdr:row>
      <xdr:rowOff>57785</xdr:rowOff>
    </xdr:to>
    <xdr:sp macro="" textlink="">
      <xdr:nvSpPr>
        <xdr:cNvPr id="95" name="楕円 94">
          <a:extLst>
            <a:ext uri="{FF2B5EF4-FFF2-40B4-BE49-F238E27FC236}">
              <a16:creationId xmlns:a16="http://schemas.microsoft.com/office/drawing/2014/main" id="{C3C62494-E591-49F7-8F81-AB5F884C8A1D}"/>
            </a:ext>
          </a:extLst>
        </xdr:cNvPr>
        <xdr:cNvSpPr/>
      </xdr:nvSpPr>
      <xdr:spPr>
        <a:xfrm>
          <a:off x="3238500" y="475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6985</xdr:rowOff>
    </xdr:from>
    <xdr:to>
      <xdr:col>19</xdr:col>
      <xdr:colOff>136525</xdr:colOff>
      <xdr:row>28</xdr:row>
      <xdr:rowOff>71755</xdr:rowOff>
    </xdr:to>
    <xdr:cxnSp macro="">
      <xdr:nvCxnSpPr>
        <xdr:cNvPr id="96" name="直線コネクタ 95">
          <a:extLst>
            <a:ext uri="{FF2B5EF4-FFF2-40B4-BE49-F238E27FC236}">
              <a16:creationId xmlns:a16="http://schemas.microsoft.com/office/drawing/2014/main" id="{3F433A9F-A47B-4F1C-8302-A458EDC2DF3C}"/>
            </a:ext>
          </a:extLst>
        </xdr:cNvPr>
        <xdr:cNvCxnSpPr/>
      </xdr:nvCxnSpPr>
      <xdr:spPr>
        <a:xfrm>
          <a:off x="3289300" y="4807585"/>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114512</xdr:rowOff>
    </xdr:from>
    <xdr:to>
      <xdr:col>11</xdr:col>
      <xdr:colOff>187325</xdr:colOff>
      <xdr:row>29</xdr:row>
      <xdr:rowOff>44662</xdr:rowOff>
    </xdr:to>
    <xdr:sp macro="" textlink="">
      <xdr:nvSpPr>
        <xdr:cNvPr id="97" name="楕円 96">
          <a:extLst>
            <a:ext uri="{FF2B5EF4-FFF2-40B4-BE49-F238E27FC236}">
              <a16:creationId xmlns:a16="http://schemas.microsoft.com/office/drawing/2014/main" id="{BA6B1829-D24F-4F4E-BDCC-327EC03EC6AA}"/>
            </a:ext>
          </a:extLst>
        </xdr:cNvPr>
        <xdr:cNvSpPr/>
      </xdr:nvSpPr>
      <xdr:spPr>
        <a:xfrm>
          <a:off x="2476500" y="491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6985</xdr:rowOff>
    </xdr:from>
    <xdr:to>
      <xdr:col>15</xdr:col>
      <xdr:colOff>136525</xdr:colOff>
      <xdr:row>28</xdr:row>
      <xdr:rowOff>165312</xdr:rowOff>
    </xdr:to>
    <xdr:cxnSp macro="">
      <xdr:nvCxnSpPr>
        <xdr:cNvPr id="98" name="直線コネクタ 97">
          <a:extLst>
            <a:ext uri="{FF2B5EF4-FFF2-40B4-BE49-F238E27FC236}">
              <a16:creationId xmlns:a16="http://schemas.microsoft.com/office/drawing/2014/main" id="{0E9F90CF-C184-467C-802B-2BBC4B5DED66}"/>
            </a:ext>
          </a:extLst>
        </xdr:cNvPr>
        <xdr:cNvCxnSpPr/>
      </xdr:nvCxnSpPr>
      <xdr:spPr>
        <a:xfrm flipV="1">
          <a:off x="2527300" y="4807585"/>
          <a:ext cx="762000" cy="15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92922</xdr:rowOff>
    </xdr:from>
    <xdr:to>
      <xdr:col>7</xdr:col>
      <xdr:colOff>187325</xdr:colOff>
      <xdr:row>29</xdr:row>
      <xdr:rowOff>23072</xdr:rowOff>
    </xdr:to>
    <xdr:sp macro="" textlink="">
      <xdr:nvSpPr>
        <xdr:cNvPr id="99" name="楕円 98">
          <a:extLst>
            <a:ext uri="{FF2B5EF4-FFF2-40B4-BE49-F238E27FC236}">
              <a16:creationId xmlns:a16="http://schemas.microsoft.com/office/drawing/2014/main" id="{660C9F51-D34D-4B5A-9D1B-270AB9C52DC7}"/>
            </a:ext>
          </a:extLst>
        </xdr:cNvPr>
        <xdr:cNvSpPr/>
      </xdr:nvSpPr>
      <xdr:spPr>
        <a:xfrm>
          <a:off x="1714500" y="489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143722</xdr:rowOff>
    </xdr:from>
    <xdr:to>
      <xdr:col>11</xdr:col>
      <xdr:colOff>136525</xdr:colOff>
      <xdr:row>28</xdr:row>
      <xdr:rowOff>165312</xdr:rowOff>
    </xdr:to>
    <xdr:cxnSp macro="">
      <xdr:nvCxnSpPr>
        <xdr:cNvPr id="100" name="直線コネクタ 99">
          <a:extLst>
            <a:ext uri="{FF2B5EF4-FFF2-40B4-BE49-F238E27FC236}">
              <a16:creationId xmlns:a16="http://schemas.microsoft.com/office/drawing/2014/main" id="{FB13D302-DC64-4F15-AE88-D540406C4235}"/>
            </a:ext>
          </a:extLst>
        </xdr:cNvPr>
        <xdr:cNvCxnSpPr/>
      </xdr:nvCxnSpPr>
      <xdr:spPr>
        <a:xfrm>
          <a:off x="1765300" y="4944322"/>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2345</xdr:rowOff>
    </xdr:from>
    <xdr:ext cx="405111" cy="259045"/>
    <xdr:sp macro="" textlink="">
      <xdr:nvSpPr>
        <xdr:cNvPr id="101" name="n_1aveValue有形固定資産減価償却率">
          <a:extLst>
            <a:ext uri="{FF2B5EF4-FFF2-40B4-BE49-F238E27FC236}">
              <a16:creationId xmlns:a16="http://schemas.microsoft.com/office/drawing/2014/main" id="{45F956F2-8952-4AA3-87CF-9F71FDE754A1}"/>
            </a:ext>
          </a:extLst>
        </xdr:cNvPr>
        <xdr:cNvSpPr txBox="1"/>
      </xdr:nvSpPr>
      <xdr:spPr>
        <a:xfrm>
          <a:off x="3836044" y="531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137812</xdr:rowOff>
    </xdr:from>
    <xdr:ext cx="405111" cy="259045"/>
    <xdr:sp macro="" textlink="">
      <xdr:nvSpPr>
        <xdr:cNvPr id="102" name="n_2aveValue有形固定資産減価償却率">
          <a:extLst>
            <a:ext uri="{FF2B5EF4-FFF2-40B4-BE49-F238E27FC236}">
              <a16:creationId xmlns:a16="http://schemas.microsoft.com/office/drawing/2014/main" id="{8D7152DC-E384-40F1-86BA-C217DD164DFC}"/>
            </a:ext>
          </a:extLst>
        </xdr:cNvPr>
        <xdr:cNvSpPr txBox="1"/>
      </xdr:nvSpPr>
      <xdr:spPr>
        <a:xfrm>
          <a:off x="3086744" y="528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94632</xdr:rowOff>
    </xdr:from>
    <xdr:ext cx="405111" cy="259045"/>
    <xdr:sp macro="" textlink="">
      <xdr:nvSpPr>
        <xdr:cNvPr id="103" name="n_3aveValue有形固定資産減価償却率">
          <a:extLst>
            <a:ext uri="{FF2B5EF4-FFF2-40B4-BE49-F238E27FC236}">
              <a16:creationId xmlns:a16="http://schemas.microsoft.com/office/drawing/2014/main" id="{93E71476-D205-4772-9BCF-16AEA790241E}"/>
            </a:ext>
          </a:extLst>
        </xdr:cNvPr>
        <xdr:cNvSpPr txBox="1"/>
      </xdr:nvSpPr>
      <xdr:spPr>
        <a:xfrm>
          <a:off x="2324744" y="523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83837</xdr:rowOff>
    </xdr:from>
    <xdr:ext cx="405111" cy="259045"/>
    <xdr:sp macro="" textlink="">
      <xdr:nvSpPr>
        <xdr:cNvPr id="104" name="n_4aveValue有形固定資産減価償却率">
          <a:extLst>
            <a:ext uri="{FF2B5EF4-FFF2-40B4-BE49-F238E27FC236}">
              <a16:creationId xmlns:a16="http://schemas.microsoft.com/office/drawing/2014/main" id="{ED4349B6-36C7-4752-9678-EBCBEC8B9564}"/>
            </a:ext>
          </a:extLst>
        </xdr:cNvPr>
        <xdr:cNvSpPr txBox="1"/>
      </xdr:nvSpPr>
      <xdr:spPr>
        <a:xfrm>
          <a:off x="1562744" y="522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139082</xdr:rowOff>
    </xdr:from>
    <xdr:ext cx="405111" cy="259045"/>
    <xdr:sp macro="" textlink="">
      <xdr:nvSpPr>
        <xdr:cNvPr id="105" name="n_1mainValue有形固定資産減価償却率">
          <a:extLst>
            <a:ext uri="{FF2B5EF4-FFF2-40B4-BE49-F238E27FC236}">
              <a16:creationId xmlns:a16="http://schemas.microsoft.com/office/drawing/2014/main" id="{917E3295-407F-4A34-A830-EA8F334A1BAA}"/>
            </a:ext>
          </a:extLst>
        </xdr:cNvPr>
        <xdr:cNvSpPr txBox="1"/>
      </xdr:nvSpPr>
      <xdr:spPr>
        <a:xfrm>
          <a:off x="3836044" y="4596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74312</xdr:rowOff>
    </xdr:from>
    <xdr:ext cx="405111" cy="259045"/>
    <xdr:sp macro="" textlink="">
      <xdr:nvSpPr>
        <xdr:cNvPr id="106" name="n_2mainValue有形固定資産減価償却率">
          <a:extLst>
            <a:ext uri="{FF2B5EF4-FFF2-40B4-BE49-F238E27FC236}">
              <a16:creationId xmlns:a16="http://schemas.microsoft.com/office/drawing/2014/main" id="{BEAA4079-0993-4653-B3A8-175676E0E699}"/>
            </a:ext>
          </a:extLst>
        </xdr:cNvPr>
        <xdr:cNvSpPr txBox="1"/>
      </xdr:nvSpPr>
      <xdr:spPr>
        <a:xfrm>
          <a:off x="3086744" y="4532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61189</xdr:rowOff>
    </xdr:from>
    <xdr:ext cx="405111" cy="259045"/>
    <xdr:sp macro="" textlink="">
      <xdr:nvSpPr>
        <xdr:cNvPr id="107" name="n_3mainValue有形固定資産減価償却率">
          <a:extLst>
            <a:ext uri="{FF2B5EF4-FFF2-40B4-BE49-F238E27FC236}">
              <a16:creationId xmlns:a16="http://schemas.microsoft.com/office/drawing/2014/main" id="{D669369F-B9D5-4282-84FA-771C12D8F660}"/>
            </a:ext>
          </a:extLst>
        </xdr:cNvPr>
        <xdr:cNvSpPr txBox="1"/>
      </xdr:nvSpPr>
      <xdr:spPr>
        <a:xfrm>
          <a:off x="2324744" y="4690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39599</xdr:rowOff>
    </xdr:from>
    <xdr:ext cx="405111" cy="259045"/>
    <xdr:sp macro="" textlink="">
      <xdr:nvSpPr>
        <xdr:cNvPr id="108" name="n_4mainValue有形固定資産減価償却率">
          <a:extLst>
            <a:ext uri="{FF2B5EF4-FFF2-40B4-BE49-F238E27FC236}">
              <a16:creationId xmlns:a16="http://schemas.microsoft.com/office/drawing/2014/main" id="{B5C8ABF4-5870-4165-9CA6-3711BDADE954}"/>
            </a:ext>
          </a:extLst>
        </xdr:cNvPr>
        <xdr:cNvSpPr txBox="1"/>
      </xdr:nvSpPr>
      <xdr:spPr>
        <a:xfrm>
          <a:off x="1562744" y="4668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486D1A5E-44DD-4BD7-A494-877EF6944C07}"/>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B400FA7C-42B6-4435-B643-4DFCBD47764D}"/>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F53B7A4D-8320-4649-AD8C-3A486E9A34FD}"/>
            </a:ext>
          </a:extLst>
        </xdr:cNvPr>
        <xdr:cNvSpPr/>
      </xdr:nvSpPr>
      <xdr:spPr>
        <a:xfrm>
          <a:off x="13943816" y="3836446"/>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5D46A58B-E773-42EB-BC2E-F897C534F458}"/>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441E308-83E2-469A-8F67-527F94B5DCFC}"/>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7DCCA1FF-C083-44BB-9483-E7CCC2110849}"/>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38A28628-2B83-46A1-93CA-30594412E0CB}"/>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24766E20-C9EB-460E-8458-A7C7FC70C1A6}"/>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100506A2-FA0F-4A0D-812A-5B08A3785C74}"/>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13363A8-83A9-4D74-8054-8217BAA9F382}"/>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ACF30D71-188F-4BDD-BF89-3713C034597D}"/>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EFDC6383-A318-4014-AFC3-A401907DFD67}"/>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320A3A91-AE48-448C-AA34-D80149811BDA}"/>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平均を下回っており、これは充当可能基金である財政調整基金残高や公営企業に係る地方債残高などの充当可能財源が多いことなどによるもの。今後、復旧・復興事業に伴う基金の取り崩しや、新規事業の実施については、地方債借入の抑制など総点検を図り、財政健全化に努め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B5CEF8FC-E0EA-483F-A850-807D00EDC3E7}"/>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844A7957-EC48-4FDB-8B5E-2D0E19BD1899}"/>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C94A7CDA-F048-4A69-8B69-A3FD72A26DEA}"/>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9E8AFD15-87FE-4296-A297-9DBCBB4504DD}"/>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0A54CCE5-F4C2-40BF-AB56-F55BC11D4182}"/>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9D197541-659B-4A8E-B7EA-DB396A734B08}"/>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8" name="テキスト ボックス 127">
          <a:extLst>
            <a:ext uri="{FF2B5EF4-FFF2-40B4-BE49-F238E27FC236}">
              <a16:creationId xmlns:a16="http://schemas.microsoft.com/office/drawing/2014/main" id="{F4B2EFF7-0326-4AAC-95EE-C52664EF2ED3}"/>
            </a:ext>
          </a:extLst>
        </xdr:cNvPr>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E5E3D2FA-EB25-4AA5-B8E3-CA716BBAFC03}"/>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C7FF3399-D27C-4D18-8925-9A3F01970BB0}"/>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4C6F425C-2B7D-4201-AB2E-9249D964A067}"/>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C8AF6871-2A94-4242-B3CA-5A05DC6F2C88}"/>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B2E0EC1C-43EF-4116-BD6D-0E6CF5BAD2DE}"/>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8B2A4D63-D560-47FA-A401-A273840AEC23}"/>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92AFFDF8-3670-44DA-9B2E-1E71F0C9EFB7}"/>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72F664D5-7462-436C-BB5D-5521DFCF129C}"/>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9D598AAE-0D2C-46BD-A230-7D5A5A1CC045}"/>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3C528ADB-CEA0-413A-A053-C3B04E27F655}"/>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27970</xdr:rowOff>
    </xdr:to>
    <xdr:cxnSp macro="">
      <xdr:nvCxnSpPr>
        <xdr:cNvPr id="139" name="直線コネクタ 138">
          <a:extLst>
            <a:ext uri="{FF2B5EF4-FFF2-40B4-BE49-F238E27FC236}">
              <a16:creationId xmlns:a16="http://schemas.microsoft.com/office/drawing/2014/main" id="{71EDA07C-A369-40B1-B660-A4A342A41773}"/>
            </a:ext>
          </a:extLst>
        </xdr:cNvPr>
        <xdr:cNvCxnSpPr/>
      </xdr:nvCxnSpPr>
      <xdr:spPr>
        <a:xfrm flipV="1">
          <a:off x="14793595" y="4489903"/>
          <a:ext cx="1269" cy="136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560923" cy="259045"/>
    <xdr:sp macro="" textlink="">
      <xdr:nvSpPr>
        <xdr:cNvPr id="140" name="債務償還比率最小値テキスト">
          <a:extLst>
            <a:ext uri="{FF2B5EF4-FFF2-40B4-BE49-F238E27FC236}">
              <a16:creationId xmlns:a16="http://schemas.microsoft.com/office/drawing/2014/main" id="{A5237797-FE69-4461-A337-337755BF2D62}"/>
            </a:ext>
          </a:extLst>
        </xdr:cNvPr>
        <xdr:cNvSpPr txBox="1"/>
      </xdr:nvSpPr>
      <xdr:spPr>
        <a:xfrm>
          <a:off x="14846300" y="586109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41" name="直線コネクタ 140">
          <a:extLst>
            <a:ext uri="{FF2B5EF4-FFF2-40B4-BE49-F238E27FC236}">
              <a16:creationId xmlns:a16="http://schemas.microsoft.com/office/drawing/2014/main" id="{B615E270-1A18-4261-8CEE-52A5861FE90E}"/>
            </a:ext>
          </a:extLst>
        </xdr:cNvPr>
        <xdr:cNvCxnSpPr/>
      </xdr:nvCxnSpPr>
      <xdr:spPr>
        <a:xfrm>
          <a:off x="14706600" y="585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FDAA78FE-FEC2-4824-A936-804C3BF09693}"/>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C2A69BBA-9F01-4C87-808D-0E7CFAD3CD87}"/>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113706</xdr:rowOff>
    </xdr:from>
    <xdr:ext cx="469744" cy="259045"/>
    <xdr:sp macro="" textlink="">
      <xdr:nvSpPr>
        <xdr:cNvPr id="144" name="債務償還比率平均値テキスト">
          <a:extLst>
            <a:ext uri="{FF2B5EF4-FFF2-40B4-BE49-F238E27FC236}">
              <a16:creationId xmlns:a16="http://schemas.microsoft.com/office/drawing/2014/main" id="{FCF8BDB8-E1A1-49A0-822E-D385D0867B40}"/>
            </a:ext>
          </a:extLst>
        </xdr:cNvPr>
        <xdr:cNvSpPr txBox="1"/>
      </xdr:nvSpPr>
      <xdr:spPr>
        <a:xfrm>
          <a:off x="14846300" y="4914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135279</xdr:rowOff>
    </xdr:from>
    <xdr:to>
      <xdr:col>76</xdr:col>
      <xdr:colOff>73025</xdr:colOff>
      <xdr:row>29</xdr:row>
      <xdr:rowOff>65429</xdr:rowOff>
    </xdr:to>
    <xdr:sp macro="" textlink="">
      <xdr:nvSpPr>
        <xdr:cNvPr id="145" name="フローチャート: 判断 144">
          <a:extLst>
            <a:ext uri="{FF2B5EF4-FFF2-40B4-BE49-F238E27FC236}">
              <a16:creationId xmlns:a16="http://schemas.microsoft.com/office/drawing/2014/main" id="{6A1A8DB0-D5A1-4416-BDE8-CE2CA630F4A2}"/>
            </a:ext>
          </a:extLst>
        </xdr:cNvPr>
        <xdr:cNvSpPr/>
      </xdr:nvSpPr>
      <xdr:spPr>
        <a:xfrm>
          <a:off x="14744700" y="493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14581</xdr:rowOff>
    </xdr:from>
    <xdr:to>
      <xdr:col>72</xdr:col>
      <xdr:colOff>123825</xdr:colOff>
      <xdr:row>28</xdr:row>
      <xdr:rowOff>116181</xdr:rowOff>
    </xdr:to>
    <xdr:sp macro="" textlink="">
      <xdr:nvSpPr>
        <xdr:cNvPr id="146" name="フローチャート: 判断 145">
          <a:extLst>
            <a:ext uri="{FF2B5EF4-FFF2-40B4-BE49-F238E27FC236}">
              <a16:creationId xmlns:a16="http://schemas.microsoft.com/office/drawing/2014/main" id="{F77D8EA4-4E77-4547-BB03-EE6425F9063B}"/>
            </a:ext>
          </a:extLst>
        </xdr:cNvPr>
        <xdr:cNvSpPr/>
      </xdr:nvSpPr>
      <xdr:spPr>
        <a:xfrm>
          <a:off x="14033500" y="48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56938</xdr:rowOff>
    </xdr:from>
    <xdr:to>
      <xdr:col>68</xdr:col>
      <xdr:colOff>123825</xdr:colOff>
      <xdr:row>28</xdr:row>
      <xdr:rowOff>158538</xdr:rowOff>
    </xdr:to>
    <xdr:sp macro="" textlink="">
      <xdr:nvSpPr>
        <xdr:cNvPr id="147" name="フローチャート: 判断 146">
          <a:extLst>
            <a:ext uri="{FF2B5EF4-FFF2-40B4-BE49-F238E27FC236}">
              <a16:creationId xmlns:a16="http://schemas.microsoft.com/office/drawing/2014/main" id="{3A60E296-BF96-4B39-91F7-5F603BFE6564}"/>
            </a:ext>
          </a:extLst>
        </xdr:cNvPr>
        <xdr:cNvSpPr/>
      </xdr:nvSpPr>
      <xdr:spPr>
        <a:xfrm>
          <a:off x="13271500" y="485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64341</xdr:rowOff>
    </xdr:from>
    <xdr:to>
      <xdr:col>64</xdr:col>
      <xdr:colOff>123825</xdr:colOff>
      <xdr:row>28</xdr:row>
      <xdr:rowOff>165941</xdr:rowOff>
    </xdr:to>
    <xdr:sp macro="" textlink="">
      <xdr:nvSpPr>
        <xdr:cNvPr id="148" name="フローチャート: 判断 147">
          <a:extLst>
            <a:ext uri="{FF2B5EF4-FFF2-40B4-BE49-F238E27FC236}">
              <a16:creationId xmlns:a16="http://schemas.microsoft.com/office/drawing/2014/main" id="{A4E1D36B-AAC7-47B0-B9A1-186EB1A2254A}"/>
            </a:ext>
          </a:extLst>
        </xdr:cNvPr>
        <xdr:cNvSpPr/>
      </xdr:nvSpPr>
      <xdr:spPr>
        <a:xfrm>
          <a:off x="12509500" y="486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34012</xdr:rowOff>
    </xdr:from>
    <xdr:to>
      <xdr:col>60</xdr:col>
      <xdr:colOff>123825</xdr:colOff>
      <xdr:row>28</xdr:row>
      <xdr:rowOff>135612</xdr:rowOff>
    </xdr:to>
    <xdr:sp macro="" textlink="">
      <xdr:nvSpPr>
        <xdr:cNvPr id="149" name="フローチャート: 判断 148">
          <a:extLst>
            <a:ext uri="{FF2B5EF4-FFF2-40B4-BE49-F238E27FC236}">
              <a16:creationId xmlns:a16="http://schemas.microsoft.com/office/drawing/2014/main" id="{24B2F1F7-792B-4895-9E26-B203690A458B}"/>
            </a:ext>
          </a:extLst>
        </xdr:cNvPr>
        <xdr:cNvSpPr/>
      </xdr:nvSpPr>
      <xdr:spPr>
        <a:xfrm>
          <a:off x="11747500" y="483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6E10FFB8-0DFF-42C6-AD13-52C373BC37D6}"/>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DD2AF549-FC7B-4F7F-9CF0-2596737A7691}"/>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B84C6B60-ED4E-419C-B99B-D7B952CF0CBA}"/>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8537AF5E-2C63-4E62-81F8-FE1CDFCD05D3}"/>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A69C4F9E-B93C-4776-B04F-3E54C87E3854}"/>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60</xdr:col>
      <xdr:colOff>22225</xdr:colOff>
      <xdr:row>26</xdr:row>
      <xdr:rowOff>37846</xdr:rowOff>
    </xdr:from>
    <xdr:to>
      <xdr:col>60</xdr:col>
      <xdr:colOff>123825</xdr:colOff>
      <xdr:row>26</xdr:row>
      <xdr:rowOff>139446</xdr:rowOff>
    </xdr:to>
    <xdr:sp macro="" textlink="">
      <xdr:nvSpPr>
        <xdr:cNvPr id="155" name="楕円 154">
          <a:extLst>
            <a:ext uri="{FF2B5EF4-FFF2-40B4-BE49-F238E27FC236}">
              <a16:creationId xmlns:a16="http://schemas.microsoft.com/office/drawing/2014/main" id="{8F5B1E67-CFB7-4E45-A62A-727C5F9DB16B}"/>
            </a:ext>
          </a:extLst>
        </xdr:cNvPr>
        <xdr:cNvSpPr/>
      </xdr:nvSpPr>
      <xdr:spPr>
        <a:xfrm>
          <a:off x="11747500" y="449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15952</xdr:colOff>
      <xdr:row>26</xdr:row>
      <xdr:rowOff>132708</xdr:rowOff>
    </xdr:from>
    <xdr:ext cx="469744" cy="259045"/>
    <xdr:sp macro="" textlink="">
      <xdr:nvSpPr>
        <xdr:cNvPr id="156" name="n_1aveValue債務償還比率">
          <a:extLst>
            <a:ext uri="{FF2B5EF4-FFF2-40B4-BE49-F238E27FC236}">
              <a16:creationId xmlns:a16="http://schemas.microsoft.com/office/drawing/2014/main" id="{A18FAB1C-0FC2-49E2-ABAB-2A38D0C6BA85}"/>
            </a:ext>
          </a:extLst>
        </xdr:cNvPr>
        <xdr:cNvSpPr txBox="1"/>
      </xdr:nvSpPr>
      <xdr:spPr>
        <a:xfrm>
          <a:off x="13836727" y="4590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3615</xdr:rowOff>
    </xdr:from>
    <xdr:ext cx="469744" cy="259045"/>
    <xdr:sp macro="" textlink="">
      <xdr:nvSpPr>
        <xdr:cNvPr id="157" name="n_2aveValue債務償還比率">
          <a:extLst>
            <a:ext uri="{FF2B5EF4-FFF2-40B4-BE49-F238E27FC236}">
              <a16:creationId xmlns:a16="http://schemas.microsoft.com/office/drawing/2014/main" id="{2BA51327-EAF4-49A0-8064-426E00D3EF22}"/>
            </a:ext>
          </a:extLst>
        </xdr:cNvPr>
        <xdr:cNvSpPr txBox="1"/>
      </xdr:nvSpPr>
      <xdr:spPr>
        <a:xfrm>
          <a:off x="13087427" y="4632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11018</xdr:rowOff>
    </xdr:from>
    <xdr:ext cx="469744" cy="259045"/>
    <xdr:sp macro="" textlink="">
      <xdr:nvSpPr>
        <xdr:cNvPr id="158" name="n_3aveValue債務償還比率">
          <a:extLst>
            <a:ext uri="{FF2B5EF4-FFF2-40B4-BE49-F238E27FC236}">
              <a16:creationId xmlns:a16="http://schemas.microsoft.com/office/drawing/2014/main" id="{5EFDADAA-6FE8-4DC2-95B4-68EB3B00537B}"/>
            </a:ext>
          </a:extLst>
        </xdr:cNvPr>
        <xdr:cNvSpPr txBox="1"/>
      </xdr:nvSpPr>
      <xdr:spPr>
        <a:xfrm>
          <a:off x="12325427" y="464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126739</xdr:rowOff>
    </xdr:from>
    <xdr:ext cx="469744" cy="259045"/>
    <xdr:sp macro="" textlink="">
      <xdr:nvSpPr>
        <xdr:cNvPr id="159" name="n_4aveValue債務償還比率">
          <a:extLst>
            <a:ext uri="{FF2B5EF4-FFF2-40B4-BE49-F238E27FC236}">
              <a16:creationId xmlns:a16="http://schemas.microsoft.com/office/drawing/2014/main" id="{810AD26F-F63B-4CA1-B2A9-C3A10980075D}"/>
            </a:ext>
          </a:extLst>
        </xdr:cNvPr>
        <xdr:cNvSpPr txBox="1"/>
      </xdr:nvSpPr>
      <xdr:spPr>
        <a:xfrm>
          <a:off x="11563427" y="4927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24</xdr:row>
      <xdr:rowOff>155973</xdr:rowOff>
    </xdr:from>
    <xdr:ext cx="405111" cy="259045"/>
    <xdr:sp macro="" textlink="">
      <xdr:nvSpPr>
        <xdr:cNvPr id="160" name="n_4mainValue債務償還比率">
          <a:extLst>
            <a:ext uri="{FF2B5EF4-FFF2-40B4-BE49-F238E27FC236}">
              <a16:creationId xmlns:a16="http://schemas.microsoft.com/office/drawing/2014/main" id="{61BDAC42-C004-4F36-B7BE-43AE4FC9475F}"/>
            </a:ext>
          </a:extLst>
        </xdr:cNvPr>
        <xdr:cNvSpPr txBox="1"/>
      </xdr:nvSpPr>
      <xdr:spPr>
        <a:xfrm>
          <a:off x="11595744" y="427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EF3D8B4-ABA7-429F-B1E9-B120F41A39C4}"/>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76D0A1C8-0721-4AE6-85C5-9E52B3F06272}"/>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4C9091C8-E624-4B6B-926A-B6F0E16F36FA}"/>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2AA04985-61EF-476E-86AA-FC65325ED9AB}"/>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36B9D16D-931A-463F-A60E-C5FB5C4F8C55}"/>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A432BE9F-9D45-4FEB-9B2D-BFE008EFC00E}"/>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F277010-2636-4448-A51A-B1AE64EAB9E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C5485CC-A8DD-410F-84AC-41873F7D2E1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06D6467-71C6-40AB-A13F-3DD795DA957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990EB87-96CE-405D-997D-B045EFED792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1D32348-4D35-4FFD-86AC-39B2548A64D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79139F6-4E69-4368-AF80-44B06810D62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9A190E2-6BE6-484D-84FE-4936ECFE9E7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E4680DA-E0CE-496E-B6E5-CDF82A9865F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5528C61-8151-40D0-972A-6A76A92DFE9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1193F60-736C-4EB9-B112-C30056824AF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4,704
4,645
58.69
5,904,545
5,323,883
451,979
2,659,327
1,767,635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A917C11-7099-419A-B033-97858581503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7DA128E-1C24-4074-8478-E340309D1D6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EE713CE-343F-4FB4-982F-D95495F89CE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055556F-BA7A-4138-B3AD-68F888AC653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067C45B-502C-4B4D-8C3A-F7A0D26DA01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67BFC5C-65AF-47F1-AECA-29E9AE04FB4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B79E2F6-3423-4615-87DB-2260FEAD4F9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2437CAF-F67D-490C-A904-3ECEE9E9F09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39FAF6A-6C53-427E-B805-B01072E17B4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0F24E45-3229-4DAF-B21E-41D2AF69AB8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66F0AFF-FBB5-4B8F-8148-64D6D4722EF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462EB6E-A628-45DE-8C3B-F4ED9B2EB68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756EA2E-441C-462E-A4C0-05ED84DAE84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8CB8434-C92D-40E1-AA06-3A822815ED2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C507EEB-6FC1-4A0D-941F-86EBE00C72A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A6AC406-CAA7-49F9-96EC-588EEB063BF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CFD316F-34B6-4EE9-9673-720EF3DFCA7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B48306E-DBC3-48C6-ADBF-86061EB151E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FABFB0F-80B2-4D06-B82A-BD9084B8ED1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FD467B2-9CD8-473B-8E69-3F3CA298E02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A58F135-AB54-45F8-B050-DB7733A23A2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22EFEA0-0400-4176-8D70-31FC5DB746B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93AC52A-DFB8-430D-AA94-413800162FD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012E31A-DF58-424B-BE92-37CFF05FE73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6C0F595-DABB-441E-AB30-1E7C14F1527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D7ED4AE-2AB5-4386-AE92-442451EA8B4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903A53E-2AB6-4A6A-B9C4-0509BD4E9D6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D6BA7D9-E0CF-42A7-AD14-71FEDD5EC1F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77DFAEF-F682-48E9-B1A2-B9EC1C425EF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C42C888-72A3-494C-BFF2-13DF577077C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25C950D-1412-45F5-9316-BB0162688B2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73B1C83-2A7E-4932-AA99-211F7F48BB6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EBB356E-0F47-46FA-885A-71E5BEC8B88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1B78153-1D41-4C15-A059-AA44DA9EFEA1}"/>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5BC99CC-E498-4B7B-B254-C4879CD9DEB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1B2EFF9-2306-41BC-8F49-AA8D32C917F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E7B1FC5-7CBE-47A5-9545-AC05880E9AC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0AE712F-23DC-415A-9656-6068AC8D42F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CD1F938-07BB-4908-9C75-05A5C1B24B7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FF06229-B8E0-491C-BFC2-E660559B41C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B12C825-C109-405D-8641-E151E398E1D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2B3F7DF1-6264-453D-B2DB-386702145467}"/>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2DA4339-ECA4-49B9-8374-87F1E668D51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6A0C870-2952-4D43-815B-A81488FFB6B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250EDF79-0403-4434-9815-41355FA96B4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133350</xdr:rowOff>
    </xdr:from>
    <xdr:to>
      <xdr:col>24</xdr:col>
      <xdr:colOff>62865</xdr:colOff>
      <xdr:row>41</xdr:row>
      <xdr:rowOff>169545</xdr:rowOff>
    </xdr:to>
    <xdr:cxnSp macro="">
      <xdr:nvCxnSpPr>
        <xdr:cNvPr id="57" name="直線コネクタ 56">
          <a:extLst>
            <a:ext uri="{FF2B5EF4-FFF2-40B4-BE49-F238E27FC236}">
              <a16:creationId xmlns:a16="http://schemas.microsoft.com/office/drawing/2014/main" id="{9522111C-B696-4A4B-A271-011827A406B5}"/>
            </a:ext>
          </a:extLst>
        </xdr:cNvPr>
        <xdr:cNvCxnSpPr/>
      </xdr:nvCxnSpPr>
      <xdr:spPr>
        <a:xfrm flipV="1">
          <a:off x="4634865" y="5619750"/>
          <a:ext cx="0" cy="157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8" name="【道路】&#10;有形固定資産減価償却率最小値テキスト">
          <a:extLst>
            <a:ext uri="{FF2B5EF4-FFF2-40B4-BE49-F238E27FC236}">
              <a16:creationId xmlns:a16="http://schemas.microsoft.com/office/drawing/2014/main" id="{0851BFD7-26BC-4834-AA63-0FD2093D8DE3}"/>
            </a:ext>
          </a:extLst>
        </xdr:cNvPr>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9" name="直線コネクタ 58">
          <a:extLst>
            <a:ext uri="{FF2B5EF4-FFF2-40B4-BE49-F238E27FC236}">
              <a16:creationId xmlns:a16="http://schemas.microsoft.com/office/drawing/2014/main" id="{93826F2B-B0BF-44D9-AD57-2B54DF1FF2F5}"/>
            </a:ext>
          </a:extLst>
        </xdr:cNvPr>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80027</xdr:rowOff>
    </xdr:from>
    <xdr:ext cx="405111" cy="259045"/>
    <xdr:sp macro="" textlink="">
      <xdr:nvSpPr>
        <xdr:cNvPr id="60" name="【道路】&#10;有形固定資産減価償却率最大値テキスト">
          <a:extLst>
            <a:ext uri="{FF2B5EF4-FFF2-40B4-BE49-F238E27FC236}">
              <a16:creationId xmlns:a16="http://schemas.microsoft.com/office/drawing/2014/main" id="{89834224-7452-471E-B898-BB6F7628CBB6}"/>
            </a:ext>
          </a:extLst>
        </xdr:cNvPr>
        <xdr:cNvSpPr txBox="1"/>
      </xdr:nvSpPr>
      <xdr:spPr>
        <a:xfrm>
          <a:off x="4673600" y="539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133350</xdr:rowOff>
    </xdr:from>
    <xdr:to>
      <xdr:col>24</xdr:col>
      <xdr:colOff>152400</xdr:colOff>
      <xdr:row>32</xdr:row>
      <xdr:rowOff>133350</xdr:rowOff>
    </xdr:to>
    <xdr:cxnSp macro="">
      <xdr:nvCxnSpPr>
        <xdr:cNvPr id="61" name="直線コネクタ 60">
          <a:extLst>
            <a:ext uri="{FF2B5EF4-FFF2-40B4-BE49-F238E27FC236}">
              <a16:creationId xmlns:a16="http://schemas.microsoft.com/office/drawing/2014/main" id="{DE826261-B2C5-43CD-BC54-257BB04D00AF}"/>
            </a:ext>
          </a:extLst>
        </xdr:cNvPr>
        <xdr:cNvCxnSpPr/>
      </xdr:nvCxnSpPr>
      <xdr:spPr>
        <a:xfrm>
          <a:off x="4546600" y="561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a:extLst>
            <a:ext uri="{FF2B5EF4-FFF2-40B4-BE49-F238E27FC236}">
              <a16:creationId xmlns:a16="http://schemas.microsoft.com/office/drawing/2014/main" id="{98CF0A60-0341-42ED-BEAE-84B60202A44B}"/>
            </a:ext>
          </a:extLst>
        </xdr:cNvPr>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DA554EC0-6561-4E93-9386-0E927C507A31}"/>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a:extLst>
            <a:ext uri="{FF2B5EF4-FFF2-40B4-BE49-F238E27FC236}">
              <a16:creationId xmlns:a16="http://schemas.microsoft.com/office/drawing/2014/main" id="{6EC57BFB-28C5-4ECA-A163-C2C7BF42B16D}"/>
            </a:ext>
          </a:extLst>
        </xdr:cNvPr>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86360</xdr:rowOff>
    </xdr:from>
    <xdr:to>
      <xdr:col>15</xdr:col>
      <xdr:colOff>101600</xdr:colOff>
      <xdr:row>38</xdr:row>
      <xdr:rowOff>16510</xdr:rowOff>
    </xdr:to>
    <xdr:sp macro="" textlink="">
      <xdr:nvSpPr>
        <xdr:cNvPr id="65" name="フローチャート: 判断 64">
          <a:extLst>
            <a:ext uri="{FF2B5EF4-FFF2-40B4-BE49-F238E27FC236}">
              <a16:creationId xmlns:a16="http://schemas.microsoft.com/office/drawing/2014/main" id="{9CC09BD9-1BED-4A37-BCC1-825673DBCC02}"/>
            </a:ext>
          </a:extLst>
        </xdr:cNvPr>
        <xdr:cNvSpPr/>
      </xdr:nvSpPr>
      <xdr:spPr>
        <a:xfrm>
          <a:off x="2857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76835</xdr:rowOff>
    </xdr:from>
    <xdr:to>
      <xdr:col>10</xdr:col>
      <xdr:colOff>165100</xdr:colOff>
      <xdr:row>38</xdr:row>
      <xdr:rowOff>6985</xdr:rowOff>
    </xdr:to>
    <xdr:sp macro="" textlink="">
      <xdr:nvSpPr>
        <xdr:cNvPr id="66" name="フローチャート: 判断 65">
          <a:extLst>
            <a:ext uri="{FF2B5EF4-FFF2-40B4-BE49-F238E27FC236}">
              <a16:creationId xmlns:a16="http://schemas.microsoft.com/office/drawing/2014/main" id="{838D99AC-EF1D-4313-ACEF-CA916EC5CD02}"/>
            </a:ext>
          </a:extLst>
        </xdr:cNvPr>
        <xdr:cNvSpPr/>
      </xdr:nvSpPr>
      <xdr:spPr>
        <a:xfrm>
          <a:off x="1968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a:extLst>
            <a:ext uri="{FF2B5EF4-FFF2-40B4-BE49-F238E27FC236}">
              <a16:creationId xmlns:a16="http://schemas.microsoft.com/office/drawing/2014/main" id="{91A37EFB-0B1E-4688-BCEF-E9F435CA0737}"/>
            </a:ext>
          </a:extLst>
        </xdr:cNvPr>
        <xdr:cNvSpPr/>
      </xdr:nvSpPr>
      <xdr:spPr>
        <a:xfrm>
          <a:off x="1079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DE016C0-1669-476C-808A-7B0C28CDA95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61293BF-6375-4017-B81A-749C8A548CB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38F4B87-AED8-4BA3-9087-EC4312242C0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9124BB2-BEAE-4E5B-9049-8EB4E531B35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266F9C9-D6BB-4C42-90B9-A49A5660C22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15875</xdr:rowOff>
    </xdr:from>
    <xdr:to>
      <xdr:col>24</xdr:col>
      <xdr:colOff>114300</xdr:colOff>
      <xdr:row>36</xdr:row>
      <xdr:rowOff>117475</xdr:rowOff>
    </xdr:to>
    <xdr:sp macro="" textlink="">
      <xdr:nvSpPr>
        <xdr:cNvPr id="73" name="楕円 72">
          <a:extLst>
            <a:ext uri="{FF2B5EF4-FFF2-40B4-BE49-F238E27FC236}">
              <a16:creationId xmlns:a16="http://schemas.microsoft.com/office/drawing/2014/main" id="{12E4D45D-A66A-49BE-829E-F513E6D5C4A0}"/>
            </a:ext>
          </a:extLst>
        </xdr:cNvPr>
        <xdr:cNvSpPr/>
      </xdr:nvSpPr>
      <xdr:spPr>
        <a:xfrm>
          <a:off x="4584700" y="61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38752</xdr:rowOff>
    </xdr:from>
    <xdr:ext cx="405111" cy="259045"/>
    <xdr:sp macro="" textlink="">
      <xdr:nvSpPr>
        <xdr:cNvPr id="74" name="【道路】&#10;有形固定資産減価償却率該当値テキスト">
          <a:extLst>
            <a:ext uri="{FF2B5EF4-FFF2-40B4-BE49-F238E27FC236}">
              <a16:creationId xmlns:a16="http://schemas.microsoft.com/office/drawing/2014/main" id="{882A3C5F-F0AD-4865-AAD5-50F9A2A2BC13}"/>
            </a:ext>
          </a:extLst>
        </xdr:cNvPr>
        <xdr:cNvSpPr txBox="1"/>
      </xdr:nvSpPr>
      <xdr:spPr>
        <a:xfrm>
          <a:off x="4673600"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74930</xdr:rowOff>
    </xdr:from>
    <xdr:to>
      <xdr:col>20</xdr:col>
      <xdr:colOff>38100</xdr:colOff>
      <xdr:row>37</xdr:row>
      <xdr:rowOff>5080</xdr:rowOff>
    </xdr:to>
    <xdr:sp macro="" textlink="">
      <xdr:nvSpPr>
        <xdr:cNvPr id="75" name="楕円 74">
          <a:extLst>
            <a:ext uri="{FF2B5EF4-FFF2-40B4-BE49-F238E27FC236}">
              <a16:creationId xmlns:a16="http://schemas.microsoft.com/office/drawing/2014/main" id="{D2EF16A8-68EA-4134-B12F-9523C1F88D75}"/>
            </a:ext>
          </a:extLst>
        </xdr:cNvPr>
        <xdr:cNvSpPr/>
      </xdr:nvSpPr>
      <xdr:spPr>
        <a:xfrm>
          <a:off x="3746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66675</xdr:rowOff>
    </xdr:from>
    <xdr:to>
      <xdr:col>24</xdr:col>
      <xdr:colOff>63500</xdr:colOff>
      <xdr:row>36</xdr:row>
      <xdr:rowOff>125730</xdr:rowOff>
    </xdr:to>
    <xdr:cxnSp macro="">
      <xdr:nvCxnSpPr>
        <xdr:cNvPr id="76" name="直線コネクタ 75">
          <a:extLst>
            <a:ext uri="{FF2B5EF4-FFF2-40B4-BE49-F238E27FC236}">
              <a16:creationId xmlns:a16="http://schemas.microsoft.com/office/drawing/2014/main" id="{D398729B-E1D4-4578-B30D-A261E811C413}"/>
            </a:ext>
          </a:extLst>
        </xdr:cNvPr>
        <xdr:cNvCxnSpPr/>
      </xdr:nvCxnSpPr>
      <xdr:spPr>
        <a:xfrm flipV="1">
          <a:off x="3797300" y="6238875"/>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13970</xdr:rowOff>
    </xdr:from>
    <xdr:to>
      <xdr:col>15</xdr:col>
      <xdr:colOff>101600</xdr:colOff>
      <xdr:row>36</xdr:row>
      <xdr:rowOff>115570</xdr:rowOff>
    </xdr:to>
    <xdr:sp macro="" textlink="">
      <xdr:nvSpPr>
        <xdr:cNvPr id="77" name="楕円 76">
          <a:extLst>
            <a:ext uri="{FF2B5EF4-FFF2-40B4-BE49-F238E27FC236}">
              <a16:creationId xmlns:a16="http://schemas.microsoft.com/office/drawing/2014/main" id="{BEA01C8D-94A5-40E1-8676-FDA45E65AB06}"/>
            </a:ext>
          </a:extLst>
        </xdr:cNvPr>
        <xdr:cNvSpPr/>
      </xdr:nvSpPr>
      <xdr:spPr>
        <a:xfrm>
          <a:off x="2857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64770</xdr:rowOff>
    </xdr:from>
    <xdr:to>
      <xdr:col>19</xdr:col>
      <xdr:colOff>177800</xdr:colOff>
      <xdr:row>36</xdr:row>
      <xdr:rowOff>125730</xdr:rowOff>
    </xdr:to>
    <xdr:cxnSp macro="">
      <xdr:nvCxnSpPr>
        <xdr:cNvPr id="78" name="直線コネクタ 77">
          <a:extLst>
            <a:ext uri="{FF2B5EF4-FFF2-40B4-BE49-F238E27FC236}">
              <a16:creationId xmlns:a16="http://schemas.microsoft.com/office/drawing/2014/main" id="{E87C434E-F933-4663-BB4C-CA7407140980}"/>
            </a:ext>
          </a:extLst>
        </xdr:cNvPr>
        <xdr:cNvCxnSpPr/>
      </xdr:nvCxnSpPr>
      <xdr:spPr>
        <a:xfrm>
          <a:off x="2908300" y="62369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61595</xdr:rowOff>
    </xdr:from>
    <xdr:to>
      <xdr:col>10</xdr:col>
      <xdr:colOff>165100</xdr:colOff>
      <xdr:row>36</xdr:row>
      <xdr:rowOff>163195</xdr:rowOff>
    </xdr:to>
    <xdr:sp macro="" textlink="">
      <xdr:nvSpPr>
        <xdr:cNvPr id="79" name="楕円 78">
          <a:extLst>
            <a:ext uri="{FF2B5EF4-FFF2-40B4-BE49-F238E27FC236}">
              <a16:creationId xmlns:a16="http://schemas.microsoft.com/office/drawing/2014/main" id="{E4AD1A53-1317-421D-802D-24044303B253}"/>
            </a:ext>
          </a:extLst>
        </xdr:cNvPr>
        <xdr:cNvSpPr/>
      </xdr:nvSpPr>
      <xdr:spPr>
        <a:xfrm>
          <a:off x="196850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64770</xdr:rowOff>
    </xdr:from>
    <xdr:to>
      <xdr:col>15</xdr:col>
      <xdr:colOff>50800</xdr:colOff>
      <xdr:row>36</xdr:row>
      <xdr:rowOff>112395</xdr:rowOff>
    </xdr:to>
    <xdr:cxnSp macro="">
      <xdr:nvCxnSpPr>
        <xdr:cNvPr id="80" name="直線コネクタ 79">
          <a:extLst>
            <a:ext uri="{FF2B5EF4-FFF2-40B4-BE49-F238E27FC236}">
              <a16:creationId xmlns:a16="http://schemas.microsoft.com/office/drawing/2014/main" id="{F8BDD29E-E81D-4B1A-AD9D-5179572D0DAC}"/>
            </a:ext>
          </a:extLst>
        </xdr:cNvPr>
        <xdr:cNvCxnSpPr/>
      </xdr:nvCxnSpPr>
      <xdr:spPr>
        <a:xfrm flipV="1">
          <a:off x="2019300" y="623697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33020</xdr:rowOff>
    </xdr:from>
    <xdr:to>
      <xdr:col>6</xdr:col>
      <xdr:colOff>38100</xdr:colOff>
      <xdr:row>37</xdr:row>
      <xdr:rowOff>134620</xdr:rowOff>
    </xdr:to>
    <xdr:sp macro="" textlink="">
      <xdr:nvSpPr>
        <xdr:cNvPr id="81" name="楕円 80">
          <a:extLst>
            <a:ext uri="{FF2B5EF4-FFF2-40B4-BE49-F238E27FC236}">
              <a16:creationId xmlns:a16="http://schemas.microsoft.com/office/drawing/2014/main" id="{55B27614-3D64-4EF1-95DD-B239BBD1228E}"/>
            </a:ext>
          </a:extLst>
        </xdr:cNvPr>
        <xdr:cNvSpPr/>
      </xdr:nvSpPr>
      <xdr:spPr>
        <a:xfrm>
          <a:off x="1079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112395</xdr:rowOff>
    </xdr:from>
    <xdr:to>
      <xdr:col>10</xdr:col>
      <xdr:colOff>114300</xdr:colOff>
      <xdr:row>37</xdr:row>
      <xdr:rowOff>83820</xdr:rowOff>
    </xdr:to>
    <xdr:cxnSp macro="">
      <xdr:nvCxnSpPr>
        <xdr:cNvPr id="82" name="直線コネクタ 81">
          <a:extLst>
            <a:ext uri="{FF2B5EF4-FFF2-40B4-BE49-F238E27FC236}">
              <a16:creationId xmlns:a16="http://schemas.microsoft.com/office/drawing/2014/main" id="{B44B1391-19B2-48FC-83E5-3FC5A2D0196A}"/>
            </a:ext>
          </a:extLst>
        </xdr:cNvPr>
        <xdr:cNvCxnSpPr/>
      </xdr:nvCxnSpPr>
      <xdr:spPr>
        <a:xfrm flipV="1">
          <a:off x="1130300" y="628459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55262</xdr:rowOff>
    </xdr:from>
    <xdr:ext cx="405111" cy="259045"/>
    <xdr:sp macro="" textlink="">
      <xdr:nvSpPr>
        <xdr:cNvPr id="83" name="n_1aveValue【道路】&#10;有形固定資産減価償却率">
          <a:extLst>
            <a:ext uri="{FF2B5EF4-FFF2-40B4-BE49-F238E27FC236}">
              <a16:creationId xmlns:a16="http://schemas.microsoft.com/office/drawing/2014/main" id="{FCA452C1-BFB1-414F-A36F-6204F6D34B01}"/>
            </a:ext>
          </a:extLst>
        </xdr:cNvPr>
        <xdr:cNvSpPr txBox="1"/>
      </xdr:nvSpPr>
      <xdr:spPr>
        <a:xfrm>
          <a:off x="35820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7637</xdr:rowOff>
    </xdr:from>
    <xdr:ext cx="405111" cy="259045"/>
    <xdr:sp macro="" textlink="">
      <xdr:nvSpPr>
        <xdr:cNvPr id="84" name="n_2aveValue【道路】&#10;有形固定資産減価償却率">
          <a:extLst>
            <a:ext uri="{FF2B5EF4-FFF2-40B4-BE49-F238E27FC236}">
              <a16:creationId xmlns:a16="http://schemas.microsoft.com/office/drawing/2014/main" id="{14B82E5F-B678-42D8-B49B-5ECEC425FB2F}"/>
            </a:ext>
          </a:extLst>
        </xdr:cNvPr>
        <xdr:cNvSpPr txBox="1"/>
      </xdr:nvSpPr>
      <xdr:spPr>
        <a:xfrm>
          <a:off x="27057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169562</xdr:rowOff>
    </xdr:from>
    <xdr:ext cx="405111" cy="259045"/>
    <xdr:sp macro="" textlink="">
      <xdr:nvSpPr>
        <xdr:cNvPr id="85" name="n_3aveValue【道路】&#10;有形固定資産減価償却率">
          <a:extLst>
            <a:ext uri="{FF2B5EF4-FFF2-40B4-BE49-F238E27FC236}">
              <a16:creationId xmlns:a16="http://schemas.microsoft.com/office/drawing/2014/main" id="{A998727A-9162-44DD-9AE7-41BB028B200E}"/>
            </a:ext>
          </a:extLst>
        </xdr:cNvPr>
        <xdr:cNvSpPr txBox="1"/>
      </xdr:nvSpPr>
      <xdr:spPr>
        <a:xfrm>
          <a:off x="1816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154322</xdr:rowOff>
    </xdr:from>
    <xdr:ext cx="405111" cy="259045"/>
    <xdr:sp macro="" textlink="">
      <xdr:nvSpPr>
        <xdr:cNvPr id="86" name="n_4aveValue【道路】&#10;有形固定資産減価償却率">
          <a:extLst>
            <a:ext uri="{FF2B5EF4-FFF2-40B4-BE49-F238E27FC236}">
              <a16:creationId xmlns:a16="http://schemas.microsoft.com/office/drawing/2014/main" id="{FD059634-0F54-4A0A-8C52-4DB741F26C7A}"/>
            </a:ext>
          </a:extLst>
        </xdr:cNvPr>
        <xdr:cNvSpPr txBox="1"/>
      </xdr:nvSpPr>
      <xdr:spPr>
        <a:xfrm>
          <a:off x="927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21607</xdr:rowOff>
    </xdr:from>
    <xdr:ext cx="405111" cy="259045"/>
    <xdr:sp macro="" textlink="">
      <xdr:nvSpPr>
        <xdr:cNvPr id="87" name="n_1mainValue【道路】&#10;有形固定資産減価償却率">
          <a:extLst>
            <a:ext uri="{FF2B5EF4-FFF2-40B4-BE49-F238E27FC236}">
              <a16:creationId xmlns:a16="http://schemas.microsoft.com/office/drawing/2014/main" id="{F410E6A8-3B6C-41EB-B5C3-069FD153D29A}"/>
            </a:ext>
          </a:extLst>
        </xdr:cNvPr>
        <xdr:cNvSpPr txBox="1"/>
      </xdr:nvSpPr>
      <xdr:spPr>
        <a:xfrm>
          <a:off x="35820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132097</xdr:rowOff>
    </xdr:from>
    <xdr:ext cx="405111" cy="259045"/>
    <xdr:sp macro="" textlink="">
      <xdr:nvSpPr>
        <xdr:cNvPr id="88" name="n_2mainValue【道路】&#10;有形固定資産減価償却率">
          <a:extLst>
            <a:ext uri="{FF2B5EF4-FFF2-40B4-BE49-F238E27FC236}">
              <a16:creationId xmlns:a16="http://schemas.microsoft.com/office/drawing/2014/main" id="{9BD405C5-D6C3-44B0-BFC2-6A3727D9447A}"/>
            </a:ext>
          </a:extLst>
        </xdr:cNvPr>
        <xdr:cNvSpPr txBox="1"/>
      </xdr:nvSpPr>
      <xdr:spPr>
        <a:xfrm>
          <a:off x="27057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8272</xdr:rowOff>
    </xdr:from>
    <xdr:ext cx="405111" cy="259045"/>
    <xdr:sp macro="" textlink="">
      <xdr:nvSpPr>
        <xdr:cNvPr id="89" name="n_3mainValue【道路】&#10;有形固定資産減価償却率">
          <a:extLst>
            <a:ext uri="{FF2B5EF4-FFF2-40B4-BE49-F238E27FC236}">
              <a16:creationId xmlns:a16="http://schemas.microsoft.com/office/drawing/2014/main" id="{1E1C89B0-B9DB-4B94-99BA-E98A69339A58}"/>
            </a:ext>
          </a:extLst>
        </xdr:cNvPr>
        <xdr:cNvSpPr txBox="1"/>
      </xdr:nvSpPr>
      <xdr:spPr>
        <a:xfrm>
          <a:off x="1816744"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151147</xdr:rowOff>
    </xdr:from>
    <xdr:ext cx="405111" cy="259045"/>
    <xdr:sp macro="" textlink="">
      <xdr:nvSpPr>
        <xdr:cNvPr id="90" name="n_4mainValue【道路】&#10;有形固定資産減価償却率">
          <a:extLst>
            <a:ext uri="{FF2B5EF4-FFF2-40B4-BE49-F238E27FC236}">
              <a16:creationId xmlns:a16="http://schemas.microsoft.com/office/drawing/2014/main" id="{C5790134-F407-4086-B4DE-E4CC3D9B3048}"/>
            </a:ext>
          </a:extLst>
        </xdr:cNvPr>
        <xdr:cNvSpPr txBox="1"/>
      </xdr:nvSpPr>
      <xdr:spPr>
        <a:xfrm>
          <a:off x="927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C99C19C-75BC-445E-9A60-D240CC011CE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B983A86-D96A-46C1-ACE7-BE35CEB13DC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728F46C-C070-4874-AC86-E239A0D32BF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BA402C0-CCE5-404C-AF11-4F51BC2D23E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48EF1042-5DF1-486A-9A9B-8287C65D25B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9661B8B-D421-4E13-A4CA-50FF5A818DB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BFD8BBF-C026-40A9-BC7B-4BDA470D639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20657C8-C64F-4329-901D-6E6AE06711E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0808C39-3E3A-4009-9C4A-033F690E7DC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E948BDC-0DEB-45D3-854D-58792960082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637DD5BF-6B07-441E-83C7-C933C9FD7F58}"/>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883DECED-A1B7-4E64-9124-C7388B9AFB7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8D20D1B7-A70F-43E3-95E8-D3DC5367E2A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83496EA7-C6C3-4D28-859E-A71C1ABB1456}"/>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9FB176CE-0D7B-4854-83E2-B04F8C151E75}"/>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9675F285-47B5-4581-A456-645EAA629768}"/>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4B40E167-1678-46A1-8D7A-25C4DCFC656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3B8DF0EB-7D5A-425F-8A10-F7D6A0AA328C}"/>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B7C632E5-D730-4F08-A052-983BF4851D6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74577414-93A9-4F96-9E37-5C06285DD271}"/>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BBE5269B-0568-4995-ACB2-F812AD6A3A6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47012</xdr:rowOff>
    </xdr:from>
    <xdr:to>
      <xdr:col>54</xdr:col>
      <xdr:colOff>189865</xdr:colOff>
      <xdr:row>41</xdr:row>
      <xdr:rowOff>98612</xdr:rowOff>
    </xdr:to>
    <xdr:cxnSp macro="">
      <xdr:nvCxnSpPr>
        <xdr:cNvPr id="112" name="直線コネクタ 111">
          <a:extLst>
            <a:ext uri="{FF2B5EF4-FFF2-40B4-BE49-F238E27FC236}">
              <a16:creationId xmlns:a16="http://schemas.microsoft.com/office/drawing/2014/main" id="{5D4C2D1B-4ED0-4D9F-A86D-515E546EC985}"/>
            </a:ext>
          </a:extLst>
        </xdr:cNvPr>
        <xdr:cNvCxnSpPr/>
      </xdr:nvCxnSpPr>
      <xdr:spPr>
        <a:xfrm flipV="1">
          <a:off x="10476865" y="5704862"/>
          <a:ext cx="0" cy="142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102439</xdr:rowOff>
    </xdr:from>
    <xdr:ext cx="469744" cy="259045"/>
    <xdr:sp macro="" textlink="">
      <xdr:nvSpPr>
        <xdr:cNvPr id="113" name="【道路】&#10;一人当たり延長最小値テキスト">
          <a:extLst>
            <a:ext uri="{FF2B5EF4-FFF2-40B4-BE49-F238E27FC236}">
              <a16:creationId xmlns:a16="http://schemas.microsoft.com/office/drawing/2014/main" id="{E635CD44-4876-4539-9B41-04FF1973A8A1}"/>
            </a:ext>
          </a:extLst>
        </xdr:cNvPr>
        <xdr:cNvSpPr txBox="1"/>
      </xdr:nvSpPr>
      <xdr:spPr>
        <a:xfrm>
          <a:off x="10515600" y="7131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98612</xdr:rowOff>
    </xdr:from>
    <xdr:to>
      <xdr:col>55</xdr:col>
      <xdr:colOff>88900</xdr:colOff>
      <xdr:row>41</xdr:row>
      <xdr:rowOff>98612</xdr:rowOff>
    </xdr:to>
    <xdr:cxnSp macro="">
      <xdr:nvCxnSpPr>
        <xdr:cNvPr id="114" name="直線コネクタ 113">
          <a:extLst>
            <a:ext uri="{FF2B5EF4-FFF2-40B4-BE49-F238E27FC236}">
              <a16:creationId xmlns:a16="http://schemas.microsoft.com/office/drawing/2014/main" id="{69C9976B-674F-4545-B431-EAC69888E9C9}"/>
            </a:ext>
          </a:extLst>
        </xdr:cNvPr>
        <xdr:cNvCxnSpPr/>
      </xdr:nvCxnSpPr>
      <xdr:spPr>
        <a:xfrm>
          <a:off x="10388600" y="712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165139</xdr:rowOff>
    </xdr:from>
    <xdr:ext cx="599010" cy="259045"/>
    <xdr:sp macro="" textlink="">
      <xdr:nvSpPr>
        <xdr:cNvPr id="115" name="【道路】&#10;一人当たり延長最大値テキスト">
          <a:extLst>
            <a:ext uri="{FF2B5EF4-FFF2-40B4-BE49-F238E27FC236}">
              <a16:creationId xmlns:a16="http://schemas.microsoft.com/office/drawing/2014/main" id="{64126CC6-5430-4EA5-B002-F6AB63A03324}"/>
            </a:ext>
          </a:extLst>
        </xdr:cNvPr>
        <xdr:cNvSpPr txBox="1"/>
      </xdr:nvSpPr>
      <xdr:spPr>
        <a:xfrm>
          <a:off x="10515600" y="5480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47012</xdr:rowOff>
    </xdr:from>
    <xdr:to>
      <xdr:col>55</xdr:col>
      <xdr:colOff>88900</xdr:colOff>
      <xdr:row>33</xdr:row>
      <xdr:rowOff>47012</xdr:rowOff>
    </xdr:to>
    <xdr:cxnSp macro="">
      <xdr:nvCxnSpPr>
        <xdr:cNvPr id="116" name="直線コネクタ 115">
          <a:extLst>
            <a:ext uri="{FF2B5EF4-FFF2-40B4-BE49-F238E27FC236}">
              <a16:creationId xmlns:a16="http://schemas.microsoft.com/office/drawing/2014/main" id="{C5FDDF0D-513B-43D0-92B0-B1F0B5CA369A}"/>
            </a:ext>
          </a:extLst>
        </xdr:cNvPr>
        <xdr:cNvCxnSpPr/>
      </xdr:nvCxnSpPr>
      <xdr:spPr>
        <a:xfrm>
          <a:off x="10388600" y="57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144070</xdr:rowOff>
    </xdr:from>
    <xdr:ext cx="534377" cy="259045"/>
    <xdr:sp macro="" textlink="">
      <xdr:nvSpPr>
        <xdr:cNvPr id="117" name="【道路】&#10;一人当たり延長平均値テキスト">
          <a:extLst>
            <a:ext uri="{FF2B5EF4-FFF2-40B4-BE49-F238E27FC236}">
              <a16:creationId xmlns:a16="http://schemas.microsoft.com/office/drawing/2014/main" id="{94FB44D1-9B13-4448-8C7A-4922F107663E}"/>
            </a:ext>
          </a:extLst>
        </xdr:cNvPr>
        <xdr:cNvSpPr txBox="1"/>
      </xdr:nvSpPr>
      <xdr:spPr>
        <a:xfrm>
          <a:off x="10515600" y="6659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121193</xdr:rowOff>
    </xdr:from>
    <xdr:to>
      <xdr:col>55</xdr:col>
      <xdr:colOff>50800</xdr:colOff>
      <xdr:row>40</xdr:row>
      <xdr:rowOff>51343</xdr:rowOff>
    </xdr:to>
    <xdr:sp macro="" textlink="">
      <xdr:nvSpPr>
        <xdr:cNvPr id="118" name="フローチャート: 判断 117">
          <a:extLst>
            <a:ext uri="{FF2B5EF4-FFF2-40B4-BE49-F238E27FC236}">
              <a16:creationId xmlns:a16="http://schemas.microsoft.com/office/drawing/2014/main" id="{4C3763A3-6254-4744-84C2-0573DFEFBCDB}"/>
            </a:ext>
          </a:extLst>
        </xdr:cNvPr>
        <xdr:cNvSpPr/>
      </xdr:nvSpPr>
      <xdr:spPr>
        <a:xfrm>
          <a:off x="10426700" y="680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88960</xdr:rowOff>
    </xdr:from>
    <xdr:to>
      <xdr:col>50</xdr:col>
      <xdr:colOff>165100</xdr:colOff>
      <xdr:row>39</xdr:row>
      <xdr:rowOff>19110</xdr:rowOff>
    </xdr:to>
    <xdr:sp macro="" textlink="">
      <xdr:nvSpPr>
        <xdr:cNvPr id="119" name="フローチャート: 判断 118">
          <a:extLst>
            <a:ext uri="{FF2B5EF4-FFF2-40B4-BE49-F238E27FC236}">
              <a16:creationId xmlns:a16="http://schemas.microsoft.com/office/drawing/2014/main" id="{EF0B4447-6A20-4CE0-84E6-837E4C174D88}"/>
            </a:ext>
          </a:extLst>
        </xdr:cNvPr>
        <xdr:cNvSpPr/>
      </xdr:nvSpPr>
      <xdr:spPr>
        <a:xfrm>
          <a:off x="9588500" y="660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108775</xdr:rowOff>
    </xdr:from>
    <xdr:to>
      <xdr:col>46</xdr:col>
      <xdr:colOff>38100</xdr:colOff>
      <xdr:row>39</xdr:row>
      <xdr:rowOff>38925</xdr:rowOff>
    </xdr:to>
    <xdr:sp macro="" textlink="">
      <xdr:nvSpPr>
        <xdr:cNvPr id="120" name="フローチャート: 判断 119">
          <a:extLst>
            <a:ext uri="{FF2B5EF4-FFF2-40B4-BE49-F238E27FC236}">
              <a16:creationId xmlns:a16="http://schemas.microsoft.com/office/drawing/2014/main" id="{072A4E00-1638-444D-9FA9-3E4F972530AE}"/>
            </a:ext>
          </a:extLst>
        </xdr:cNvPr>
        <xdr:cNvSpPr/>
      </xdr:nvSpPr>
      <xdr:spPr>
        <a:xfrm>
          <a:off x="8699500" y="66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83730</xdr:rowOff>
    </xdr:from>
    <xdr:to>
      <xdr:col>41</xdr:col>
      <xdr:colOff>101600</xdr:colOff>
      <xdr:row>39</xdr:row>
      <xdr:rowOff>13880</xdr:rowOff>
    </xdr:to>
    <xdr:sp macro="" textlink="">
      <xdr:nvSpPr>
        <xdr:cNvPr id="121" name="フローチャート: 判断 120">
          <a:extLst>
            <a:ext uri="{FF2B5EF4-FFF2-40B4-BE49-F238E27FC236}">
              <a16:creationId xmlns:a16="http://schemas.microsoft.com/office/drawing/2014/main" id="{FC052C85-D094-4C23-9C5F-FD892E1C5019}"/>
            </a:ext>
          </a:extLst>
        </xdr:cNvPr>
        <xdr:cNvSpPr/>
      </xdr:nvSpPr>
      <xdr:spPr>
        <a:xfrm>
          <a:off x="7810500" y="65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140093</xdr:rowOff>
    </xdr:from>
    <xdr:to>
      <xdr:col>36</xdr:col>
      <xdr:colOff>165100</xdr:colOff>
      <xdr:row>38</xdr:row>
      <xdr:rowOff>70243</xdr:rowOff>
    </xdr:to>
    <xdr:sp macro="" textlink="">
      <xdr:nvSpPr>
        <xdr:cNvPr id="122" name="フローチャート: 判断 121">
          <a:extLst>
            <a:ext uri="{FF2B5EF4-FFF2-40B4-BE49-F238E27FC236}">
              <a16:creationId xmlns:a16="http://schemas.microsoft.com/office/drawing/2014/main" id="{FD711592-976C-4D16-900A-8C13610917A9}"/>
            </a:ext>
          </a:extLst>
        </xdr:cNvPr>
        <xdr:cNvSpPr/>
      </xdr:nvSpPr>
      <xdr:spPr>
        <a:xfrm>
          <a:off x="6921500" y="648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57954D77-9D36-48A1-8C84-085C94169DD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4B5875E-CB0E-43E6-8AD9-4413743AAA0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EE16201-DC3A-4F74-A18B-32887B15289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9E320A1-CA34-4F87-A737-1AD185CCBB4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42067CF-9670-4D31-A221-45ECC28ED99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91731</xdr:rowOff>
    </xdr:from>
    <xdr:to>
      <xdr:col>55</xdr:col>
      <xdr:colOff>50800</xdr:colOff>
      <xdr:row>41</xdr:row>
      <xdr:rowOff>21881</xdr:rowOff>
    </xdr:to>
    <xdr:sp macro="" textlink="">
      <xdr:nvSpPr>
        <xdr:cNvPr id="128" name="楕円 127">
          <a:extLst>
            <a:ext uri="{FF2B5EF4-FFF2-40B4-BE49-F238E27FC236}">
              <a16:creationId xmlns:a16="http://schemas.microsoft.com/office/drawing/2014/main" id="{537782EF-9E81-4563-BDA8-3EC5FD58A5D0}"/>
            </a:ext>
          </a:extLst>
        </xdr:cNvPr>
        <xdr:cNvSpPr/>
      </xdr:nvSpPr>
      <xdr:spPr>
        <a:xfrm>
          <a:off x="10426700" y="694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70158</xdr:rowOff>
    </xdr:from>
    <xdr:ext cx="534377" cy="259045"/>
    <xdr:sp macro="" textlink="">
      <xdr:nvSpPr>
        <xdr:cNvPr id="129" name="【道路】&#10;一人当たり延長該当値テキスト">
          <a:extLst>
            <a:ext uri="{FF2B5EF4-FFF2-40B4-BE49-F238E27FC236}">
              <a16:creationId xmlns:a16="http://schemas.microsoft.com/office/drawing/2014/main" id="{CDEF3220-404B-402F-AD8A-D51F0432BD1B}"/>
            </a:ext>
          </a:extLst>
        </xdr:cNvPr>
        <xdr:cNvSpPr txBox="1"/>
      </xdr:nvSpPr>
      <xdr:spPr>
        <a:xfrm>
          <a:off x="10515600" y="692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95205</xdr:rowOff>
    </xdr:from>
    <xdr:to>
      <xdr:col>50</xdr:col>
      <xdr:colOff>165100</xdr:colOff>
      <xdr:row>41</xdr:row>
      <xdr:rowOff>25355</xdr:rowOff>
    </xdr:to>
    <xdr:sp macro="" textlink="">
      <xdr:nvSpPr>
        <xdr:cNvPr id="130" name="楕円 129">
          <a:extLst>
            <a:ext uri="{FF2B5EF4-FFF2-40B4-BE49-F238E27FC236}">
              <a16:creationId xmlns:a16="http://schemas.microsoft.com/office/drawing/2014/main" id="{F130ECF9-8A05-4823-8931-9D524A82CA33}"/>
            </a:ext>
          </a:extLst>
        </xdr:cNvPr>
        <xdr:cNvSpPr/>
      </xdr:nvSpPr>
      <xdr:spPr>
        <a:xfrm>
          <a:off x="9588500" y="695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142531</xdr:rowOff>
    </xdr:from>
    <xdr:to>
      <xdr:col>55</xdr:col>
      <xdr:colOff>0</xdr:colOff>
      <xdr:row>40</xdr:row>
      <xdr:rowOff>146005</xdr:rowOff>
    </xdr:to>
    <xdr:cxnSp macro="">
      <xdr:nvCxnSpPr>
        <xdr:cNvPr id="131" name="直線コネクタ 130">
          <a:extLst>
            <a:ext uri="{FF2B5EF4-FFF2-40B4-BE49-F238E27FC236}">
              <a16:creationId xmlns:a16="http://schemas.microsoft.com/office/drawing/2014/main" id="{42103771-AF04-4526-B3E5-F7F35902CE04}"/>
            </a:ext>
          </a:extLst>
        </xdr:cNvPr>
        <xdr:cNvCxnSpPr/>
      </xdr:nvCxnSpPr>
      <xdr:spPr>
        <a:xfrm flipV="1">
          <a:off x="9639300" y="7000531"/>
          <a:ext cx="838200" cy="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95379</xdr:rowOff>
    </xdr:from>
    <xdr:to>
      <xdr:col>46</xdr:col>
      <xdr:colOff>38100</xdr:colOff>
      <xdr:row>41</xdr:row>
      <xdr:rowOff>25529</xdr:rowOff>
    </xdr:to>
    <xdr:sp macro="" textlink="">
      <xdr:nvSpPr>
        <xdr:cNvPr id="132" name="楕円 131">
          <a:extLst>
            <a:ext uri="{FF2B5EF4-FFF2-40B4-BE49-F238E27FC236}">
              <a16:creationId xmlns:a16="http://schemas.microsoft.com/office/drawing/2014/main" id="{4FA43189-FBF3-49D7-BD9B-7502CEA0CDD4}"/>
            </a:ext>
          </a:extLst>
        </xdr:cNvPr>
        <xdr:cNvSpPr/>
      </xdr:nvSpPr>
      <xdr:spPr>
        <a:xfrm>
          <a:off x="8699500" y="695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146005</xdr:rowOff>
    </xdr:from>
    <xdr:to>
      <xdr:col>50</xdr:col>
      <xdr:colOff>114300</xdr:colOff>
      <xdr:row>40</xdr:row>
      <xdr:rowOff>146179</xdr:rowOff>
    </xdr:to>
    <xdr:cxnSp macro="">
      <xdr:nvCxnSpPr>
        <xdr:cNvPr id="133" name="直線コネクタ 132">
          <a:extLst>
            <a:ext uri="{FF2B5EF4-FFF2-40B4-BE49-F238E27FC236}">
              <a16:creationId xmlns:a16="http://schemas.microsoft.com/office/drawing/2014/main" id="{C079E366-6C6A-41E7-BFAC-05252F072A5A}"/>
            </a:ext>
          </a:extLst>
        </xdr:cNvPr>
        <xdr:cNvCxnSpPr/>
      </xdr:nvCxnSpPr>
      <xdr:spPr>
        <a:xfrm flipV="1">
          <a:off x="8750300" y="7004005"/>
          <a:ext cx="889000" cy="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101798</xdr:rowOff>
    </xdr:from>
    <xdr:to>
      <xdr:col>41</xdr:col>
      <xdr:colOff>101600</xdr:colOff>
      <xdr:row>41</xdr:row>
      <xdr:rowOff>31948</xdr:rowOff>
    </xdr:to>
    <xdr:sp macro="" textlink="">
      <xdr:nvSpPr>
        <xdr:cNvPr id="134" name="楕円 133">
          <a:extLst>
            <a:ext uri="{FF2B5EF4-FFF2-40B4-BE49-F238E27FC236}">
              <a16:creationId xmlns:a16="http://schemas.microsoft.com/office/drawing/2014/main" id="{F1B1AC44-9BF0-4EF2-BDB0-0A0D5800C48B}"/>
            </a:ext>
          </a:extLst>
        </xdr:cNvPr>
        <xdr:cNvSpPr/>
      </xdr:nvSpPr>
      <xdr:spPr>
        <a:xfrm>
          <a:off x="7810500" y="695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146179</xdr:rowOff>
    </xdr:from>
    <xdr:to>
      <xdr:col>45</xdr:col>
      <xdr:colOff>177800</xdr:colOff>
      <xdr:row>40</xdr:row>
      <xdr:rowOff>152598</xdr:rowOff>
    </xdr:to>
    <xdr:cxnSp macro="">
      <xdr:nvCxnSpPr>
        <xdr:cNvPr id="135" name="直線コネクタ 134">
          <a:extLst>
            <a:ext uri="{FF2B5EF4-FFF2-40B4-BE49-F238E27FC236}">
              <a16:creationId xmlns:a16="http://schemas.microsoft.com/office/drawing/2014/main" id="{03BB0C7F-6311-481B-B3AA-A138254B546B}"/>
            </a:ext>
          </a:extLst>
        </xdr:cNvPr>
        <xdr:cNvCxnSpPr/>
      </xdr:nvCxnSpPr>
      <xdr:spPr>
        <a:xfrm flipV="1">
          <a:off x="7861300" y="7004179"/>
          <a:ext cx="889000" cy="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114188</xdr:rowOff>
    </xdr:from>
    <xdr:to>
      <xdr:col>36</xdr:col>
      <xdr:colOff>165100</xdr:colOff>
      <xdr:row>41</xdr:row>
      <xdr:rowOff>44338</xdr:rowOff>
    </xdr:to>
    <xdr:sp macro="" textlink="">
      <xdr:nvSpPr>
        <xdr:cNvPr id="136" name="楕円 135">
          <a:extLst>
            <a:ext uri="{FF2B5EF4-FFF2-40B4-BE49-F238E27FC236}">
              <a16:creationId xmlns:a16="http://schemas.microsoft.com/office/drawing/2014/main" id="{EAAF6530-79C6-4415-BE9F-1DF1CDC5D378}"/>
            </a:ext>
          </a:extLst>
        </xdr:cNvPr>
        <xdr:cNvSpPr/>
      </xdr:nvSpPr>
      <xdr:spPr>
        <a:xfrm>
          <a:off x="6921500" y="697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152598</xdr:rowOff>
    </xdr:from>
    <xdr:to>
      <xdr:col>41</xdr:col>
      <xdr:colOff>50800</xdr:colOff>
      <xdr:row>40</xdr:row>
      <xdr:rowOff>164988</xdr:rowOff>
    </xdr:to>
    <xdr:cxnSp macro="">
      <xdr:nvCxnSpPr>
        <xdr:cNvPr id="137" name="直線コネクタ 136">
          <a:extLst>
            <a:ext uri="{FF2B5EF4-FFF2-40B4-BE49-F238E27FC236}">
              <a16:creationId xmlns:a16="http://schemas.microsoft.com/office/drawing/2014/main" id="{D0DD47FB-2664-4561-8145-848ABB5EC10F}"/>
            </a:ext>
          </a:extLst>
        </xdr:cNvPr>
        <xdr:cNvCxnSpPr/>
      </xdr:nvCxnSpPr>
      <xdr:spPr>
        <a:xfrm flipV="1">
          <a:off x="6972300" y="7010598"/>
          <a:ext cx="889000" cy="1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35637</xdr:rowOff>
    </xdr:from>
    <xdr:ext cx="534377" cy="259045"/>
    <xdr:sp macro="" textlink="">
      <xdr:nvSpPr>
        <xdr:cNvPr id="138" name="n_1aveValue【道路】&#10;一人当たり延長">
          <a:extLst>
            <a:ext uri="{FF2B5EF4-FFF2-40B4-BE49-F238E27FC236}">
              <a16:creationId xmlns:a16="http://schemas.microsoft.com/office/drawing/2014/main" id="{9509A27E-FCD0-41E3-9562-4F1401C9BA32}"/>
            </a:ext>
          </a:extLst>
        </xdr:cNvPr>
        <xdr:cNvSpPr txBox="1"/>
      </xdr:nvSpPr>
      <xdr:spPr>
        <a:xfrm>
          <a:off x="9359411" y="637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55452</xdr:rowOff>
    </xdr:from>
    <xdr:ext cx="534377" cy="259045"/>
    <xdr:sp macro="" textlink="">
      <xdr:nvSpPr>
        <xdr:cNvPr id="139" name="n_2aveValue【道路】&#10;一人当たり延長">
          <a:extLst>
            <a:ext uri="{FF2B5EF4-FFF2-40B4-BE49-F238E27FC236}">
              <a16:creationId xmlns:a16="http://schemas.microsoft.com/office/drawing/2014/main" id="{71926FBC-98A3-4862-AFA9-EFBB513F8767}"/>
            </a:ext>
          </a:extLst>
        </xdr:cNvPr>
        <xdr:cNvSpPr txBox="1"/>
      </xdr:nvSpPr>
      <xdr:spPr>
        <a:xfrm>
          <a:off x="8483111" y="63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30406</xdr:rowOff>
    </xdr:from>
    <xdr:ext cx="534377" cy="259045"/>
    <xdr:sp macro="" textlink="">
      <xdr:nvSpPr>
        <xdr:cNvPr id="140" name="n_3aveValue【道路】&#10;一人当たり延長">
          <a:extLst>
            <a:ext uri="{FF2B5EF4-FFF2-40B4-BE49-F238E27FC236}">
              <a16:creationId xmlns:a16="http://schemas.microsoft.com/office/drawing/2014/main" id="{41092532-CA1B-443E-B184-E600A1CFEED7}"/>
            </a:ext>
          </a:extLst>
        </xdr:cNvPr>
        <xdr:cNvSpPr txBox="1"/>
      </xdr:nvSpPr>
      <xdr:spPr>
        <a:xfrm>
          <a:off x="7594111" y="637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86770</xdr:rowOff>
    </xdr:from>
    <xdr:ext cx="534377" cy="259045"/>
    <xdr:sp macro="" textlink="">
      <xdr:nvSpPr>
        <xdr:cNvPr id="141" name="n_4aveValue【道路】&#10;一人当たり延長">
          <a:extLst>
            <a:ext uri="{FF2B5EF4-FFF2-40B4-BE49-F238E27FC236}">
              <a16:creationId xmlns:a16="http://schemas.microsoft.com/office/drawing/2014/main" id="{8CF457C9-4E92-420E-9368-DDA4850E6DEF}"/>
            </a:ext>
          </a:extLst>
        </xdr:cNvPr>
        <xdr:cNvSpPr txBox="1"/>
      </xdr:nvSpPr>
      <xdr:spPr>
        <a:xfrm>
          <a:off x="6705111" y="625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16482</xdr:rowOff>
    </xdr:from>
    <xdr:ext cx="534377" cy="259045"/>
    <xdr:sp macro="" textlink="">
      <xdr:nvSpPr>
        <xdr:cNvPr id="142" name="n_1mainValue【道路】&#10;一人当たり延長">
          <a:extLst>
            <a:ext uri="{FF2B5EF4-FFF2-40B4-BE49-F238E27FC236}">
              <a16:creationId xmlns:a16="http://schemas.microsoft.com/office/drawing/2014/main" id="{97A3A9ED-C5FF-45C9-8DBD-F801186ACE4E}"/>
            </a:ext>
          </a:extLst>
        </xdr:cNvPr>
        <xdr:cNvSpPr txBox="1"/>
      </xdr:nvSpPr>
      <xdr:spPr>
        <a:xfrm>
          <a:off x="9359411" y="704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16656</xdr:rowOff>
    </xdr:from>
    <xdr:ext cx="534377" cy="259045"/>
    <xdr:sp macro="" textlink="">
      <xdr:nvSpPr>
        <xdr:cNvPr id="143" name="n_2mainValue【道路】&#10;一人当たり延長">
          <a:extLst>
            <a:ext uri="{FF2B5EF4-FFF2-40B4-BE49-F238E27FC236}">
              <a16:creationId xmlns:a16="http://schemas.microsoft.com/office/drawing/2014/main" id="{4531B90F-9E03-40C7-B020-CE2DC2563800}"/>
            </a:ext>
          </a:extLst>
        </xdr:cNvPr>
        <xdr:cNvSpPr txBox="1"/>
      </xdr:nvSpPr>
      <xdr:spPr>
        <a:xfrm>
          <a:off x="8483111" y="704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23075</xdr:rowOff>
    </xdr:from>
    <xdr:ext cx="534377" cy="259045"/>
    <xdr:sp macro="" textlink="">
      <xdr:nvSpPr>
        <xdr:cNvPr id="144" name="n_3mainValue【道路】&#10;一人当たり延長">
          <a:extLst>
            <a:ext uri="{FF2B5EF4-FFF2-40B4-BE49-F238E27FC236}">
              <a16:creationId xmlns:a16="http://schemas.microsoft.com/office/drawing/2014/main" id="{7D27F6CA-BC1B-47B8-B50C-F2A318344F27}"/>
            </a:ext>
          </a:extLst>
        </xdr:cNvPr>
        <xdr:cNvSpPr txBox="1"/>
      </xdr:nvSpPr>
      <xdr:spPr>
        <a:xfrm>
          <a:off x="7594111" y="705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35465</xdr:rowOff>
    </xdr:from>
    <xdr:ext cx="534377" cy="259045"/>
    <xdr:sp macro="" textlink="">
      <xdr:nvSpPr>
        <xdr:cNvPr id="145" name="n_4mainValue【道路】&#10;一人当たり延長">
          <a:extLst>
            <a:ext uri="{FF2B5EF4-FFF2-40B4-BE49-F238E27FC236}">
              <a16:creationId xmlns:a16="http://schemas.microsoft.com/office/drawing/2014/main" id="{415EEF4B-C24C-4BE0-BFCA-18D5E8217D37}"/>
            </a:ext>
          </a:extLst>
        </xdr:cNvPr>
        <xdr:cNvSpPr txBox="1"/>
      </xdr:nvSpPr>
      <xdr:spPr>
        <a:xfrm>
          <a:off x="6705111" y="706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D00332E3-4C41-441F-BE56-B3FD3BAE8D9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88A3693F-5E53-4190-B091-5C31FF13E38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486D029C-3D1B-4AAC-87C0-948C5B590A7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F3EBA438-E0E8-4A59-A015-66A4C665BE8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1B391288-6C1D-493C-9DFB-6627A60D950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267A7B78-266F-4EBA-B228-B6C8A063A42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ED44163B-995D-465A-9517-401AA96F18A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AB7CF38E-25B7-476D-AE1D-87B9CE44516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91688B75-7535-4E35-9821-867B5903C90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E8D48225-5D87-4520-8197-CE77A017A12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8EAB4DB5-EBCA-41E2-8C67-7E24A2D2557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32227506-461F-4F61-86F2-23715F706B4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36DAC8D8-C000-4E68-9E35-8DDF7AA766A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9FC016F4-AE3C-452B-B9CC-1FD21C72C97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F31BC0E1-1F71-4E49-B4AE-37AEB7AA90E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D3167A17-0673-4744-9BF1-CC2EC7DF70F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2EFC83BB-8D70-48F2-A254-D94AE3BBFB4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886BC47D-3682-4100-84FC-DA0D18ADC4E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1957D377-048E-4EF2-93BD-A4DDFC962C3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B02944AA-14DC-472E-9BB5-5FA9A2CE267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21ED9034-67F4-4910-8EED-94DD63C1DF3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7266A41B-DA78-45A1-91A3-68802366933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5390033B-FCAE-4E93-BAF0-FFCFA402005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CFD8A328-19D3-4AD2-8599-DB5823F4758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4EF6A8C1-885B-4A24-B51C-5373C971A5B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75112</xdr:rowOff>
    </xdr:from>
    <xdr:to>
      <xdr:col>24</xdr:col>
      <xdr:colOff>62865</xdr:colOff>
      <xdr:row>63</xdr:row>
      <xdr:rowOff>135527</xdr:rowOff>
    </xdr:to>
    <xdr:cxnSp macro="">
      <xdr:nvCxnSpPr>
        <xdr:cNvPr id="171" name="直線コネクタ 170">
          <a:extLst>
            <a:ext uri="{FF2B5EF4-FFF2-40B4-BE49-F238E27FC236}">
              <a16:creationId xmlns:a16="http://schemas.microsoft.com/office/drawing/2014/main" id="{C2F8CA84-719B-4E88-9FC6-EF4BC5B46B42}"/>
            </a:ext>
          </a:extLst>
        </xdr:cNvPr>
        <xdr:cNvCxnSpPr/>
      </xdr:nvCxnSpPr>
      <xdr:spPr>
        <a:xfrm flipV="1">
          <a:off x="4634865" y="9504862"/>
          <a:ext cx="0" cy="1432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139354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26F2B8F7-96FD-41F4-987D-E015E793DB2C}"/>
            </a:ext>
          </a:extLst>
        </xdr:cNvPr>
        <xdr:cNvSpPr txBox="1"/>
      </xdr:nvSpPr>
      <xdr:spPr>
        <a:xfrm>
          <a:off x="4673600" y="1094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135527</xdr:rowOff>
    </xdr:from>
    <xdr:to>
      <xdr:col>24</xdr:col>
      <xdr:colOff>152400</xdr:colOff>
      <xdr:row>63</xdr:row>
      <xdr:rowOff>135527</xdr:rowOff>
    </xdr:to>
    <xdr:cxnSp macro="">
      <xdr:nvCxnSpPr>
        <xdr:cNvPr id="173" name="直線コネクタ 172">
          <a:extLst>
            <a:ext uri="{FF2B5EF4-FFF2-40B4-BE49-F238E27FC236}">
              <a16:creationId xmlns:a16="http://schemas.microsoft.com/office/drawing/2014/main" id="{1646A0B3-02D7-4E82-8CC1-1B6EB3F808F6}"/>
            </a:ext>
          </a:extLst>
        </xdr:cNvPr>
        <xdr:cNvCxnSpPr/>
      </xdr:nvCxnSpPr>
      <xdr:spPr>
        <a:xfrm>
          <a:off x="4546600" y="1093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21789</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D4B2DE35-FA60-4637-8EE1-3B25EC7D239B}"/>
            </a:ext>
          </a:extLst>
        </xdr:cNvPr>
        <xdr:cNvSpPr txBox="1"/>
      </xdr:nvSpPr>
      <xdr:spPr>
        <a:xfrm>
          <a:off x="4673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75112</xdr:rowOff>
    </xdr:from>
    <xdr:to>
      <xdr:col>24</xdr:col>
      <xdr:colOff>152400</xdr:colOff>
      <xdr:row>55</xdr:row>
      <xdr:rowOff>75112</xdr:rowOff>
    </xdr:to>
    <xdr:cxnSp macro="">
      <xdr:nvCxnSpPr>
        <xdr:cNvPr id="175" name="直線コネクタ 174">
          <a:extLst>
            <a:ext uri="{FF2B5EF4-FFF2-40B4-BE49-F238E27FC236}">
              <a16:creationId xmlns:a16="http://schemas.microsoft.com/office/drawing/2014/main" id="{F29AA8B8-66F6-48A2-A7EE-B4CA2DB2C9FA}"/>
            </a:ext>
          </a:extLst>
        </xdr:cNvPr>
        <xdr:cNvCxnSpPr/>
      </xdr:nvCxnSpPr>
      <xdr:spPr>
        <a:xfrm>
          <a:off x="4546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30497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5777CDCB-B2BA-40C6-A79F-36A14426C4E6}"/>
            </a:ext>
          </a:extLst>
        </xdr:cNvPr>
        <xdr:cNvSpPr txBox="1"/>
      </xdr:nvSpPr>
      <xdr:spPr>
        <a:xfrm>
          <a:off x="4673600" y="10488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77" name="フローチャート: 判断 176">
          <a:extLst>
            <a:ext uri="{FF2B5EF4-FFF2-40B4-BE49-F238E27FC236}">
              <a16:creationId xmlns:a16="http://schemas.microsoft.com/office/drawing/2014/main" id="{88BC5C77-9908-46B4-B696-BC3B59E1E3CE}"/>
            </a:ext>
          </a:extLst>
        </xdr:cNvPr>
        <xdr:cNvSpPr/>
      </xdr:nvSpPr>
      <xdr:spPr>
        <a:xfrm>
          <a:off x="4584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154940</xdr:rowOff>
    </xdr:from>
    <xdr:to>
      <xdr:col>20</xdr:col>
      <xdr:colOff>38100</xdr:colOff>
      <xdr:row>61</xdr:row>
      <xdr:rowOff>85090</xdr:rowOff>
    </xdr:to>
    <xdr:sp macro="" textlink="">
      <xdr:nvSpPr>
        <xdr:cNvPr id="178" name="フローチャート: 判断 177">
          <a:extLst>
            <a:ext uri="{FF2B5EF4-FFF2-40B4-BE49-F238E27FC236}">
              <a16:creationId xmlns:a16="http://schemas.microsoft.com/office/drawing/2014/main" id="{3E549022-AB2E-42A2-B749-B423E0F325F3}"/>
            </a:ext>
          </a:extLst>
        </xdr:cNvPr>
        <xdr:cNvSpPr/>
      </xdr:nvSpPr>
      <xdr:spPr>
        <a:xfrm>
          <a:off x="3746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146776</xdr:rowOff>
    </xdr:from>
    <xdr:to>
      <xdr:col>15</xdr:col>
      <xdr:colOff>101600</xdr:colOff>
      <xdr:row>61</xdr:row>
      <xdr:rowOff>76926</xdr:rowOff>
    </xdr:to>
    <xdr:sp macro="" textlink="">
      <xdr:nvSpPr>
        <xdr:cNvPr id="179" name="フローチャート: 判断 178">
          <a:extLst>
            <a:ext uri="{FF2B5EF4-FFF2-40B4-BE49-F238E27FC236}">
              <a16:creationId xmlns:a16="http://schemas.microsoft.com/office/drawing/2014/main" id="{4256014C-5EE2-4E98-B07B-A5239264D889}"/>
            </a:ext>
          </a:extLst>
        </xdr:cNvPr>
        <xdr:cNvSpPr/>
      </xdr:nvSpPr>
      <xdr:spPr>
        <a:xfrm>
          <a:off x="2857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81462</xdr:rowOff>
    </xdr:from>
    <xdr:to>
      <xdr:col>10</xdr:col>
      <xdr:colOff>165100</xdr:colOff>
      <xdr:row>61</xdr:row>
      <xdr:rowOff>11612</xdr:rowOff>
    </xdr:to>
    <xdr:sp macro="" textlink="">
      <xdr:nvSpPr>
        <xdr:cNvPr id="180" name="フローチャート: 判断 179">
          <a:extLst>
            <a:ext uri="{FF2B5EF4-FFF2-40B4-BE49-F238E27FC236}">
              <a16:creationId xmlns:a16="http://schemas.microsoft.com/office/drawing/2014/main" id="{E0CD5F8F-FCBD-4973-846C-C3A9E0FBCB4D}"/>
            </a:ext>
          </a:extLst>
        </xdr:cNvPr>
        <xdr:cNvSpPr/>
      </xdr:nvSpPr>
      <xdr:spPr>
        <a:xfrm>
          <a:off x="1968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109220</xdr:rowOff>
    </xdr:from>
    <xdr:to>
      <xdr:col>6</xdr:col>
      <xdr:colOff>38100</xdr:colOff>
      <xdr:row>61</xdr:row>
      <xdr:rowOff>39370</xdr:rowOff>
    </xdr:to>
    <xdr:sp macro="" textlink="">
      <xdr:nvSpPr>
        <xdr:cNvPr id="181" name="フローチャート: 判断 180">
          <a:extLst>
            <a:ext uri="{FF2B5EF4-FFF2-40B4-BE49-F238E27FC236}">
              <a16:creationId xmlns:a16="http://schemas.microsoft.com/office/drawing/2014/main" id="{174A9707-E617-44A2-B18A-300C3F43F570}"/>
            </a:ext>
          </a:extLst>
        </xdr:cNvPr>
        <xdr:cNvSpPr/>
      </xdr:nvSpPr>
      <xdr:spPr>
        <a:xfrm>
          <a:off x="1079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9B6C1971-4694-4288-88C0-5F74904F08B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C3FE515-E47F-4D91-9E4E-3DBBEC50251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05FEDAC-0F01-4D88-B67C-25975ED4A2D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52687ED-FCD2-4A1E-BB21-D0FEE4D8076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425F12C-1DB3-4470-AB12-BF93408490E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120650</xdr:rowOff>
    </xdr:from>
    <xdr:to>
      <xdr:col>24</xdr:col>
      <xdr:colOff>114300</xdr:colOff>
      <xdr:row>57</xdr:row>
      <xdr:rowOff>50800</xdr:rowOff>
    </xdr:to>
    <xdr:sp macro="" textlink="">
      <xdr:nvSpPr>
        <xdr:cNvPr id="187" name="楕円 186">
          <a:extLst>
            <a:ext uri="{FF2B5EF4-FFF2-40B4-BE49-F238E27FC236}">
              <a16:creationId xmlns:a16="http://schemas.microsoft.com/office/drawing/2014/main" id="{BA17243F-3FF2-41AF-B796-B0289668B117}"/>
            </a:ext>
          </a:extLst>
        </xdr:cNvPr>
        <xdr:cNvSpPr/>
      </xdr:nvSpPr>
      <xdr:spPr>
        <a:xfrm>
          <a:off x="45847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143527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458094E8-A782-452A-816B-9B12E8FBFD3B}"/>
            </a:ext>
          </a:extLst>
        </xdr:cNvPr>
        <xdr:cNvSpPr txBox="1"/>
      </xdr:nvSpPr>
      <xdr:spPr>
        <a:xfrm>
          <a:off x="4673600" y="957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128815</xdr:rowOff>
    </xdr:from>
    <xdr:to>
      <xdr:col>20</xdr:col>
      <xdr:colOff>38100</xdr:colOff>
      <xdr:row>57</xdr:row>
      <xdr:rowOff>58965</xdr:rowOff>
    </xdr:to>
    <xdr:sp macro="" textlink="">
      <xdr:nvSpPr>
        <xdr:cNvPr id="189" name="楕円 188">
          <a:extLst>
            <a:ext uri="{FF2B5EF4-FFF2-40B4-BE49-F238E27FC236}">
              <a16:creationId xmlns:a16="http://schemas.microsoft.com/office/drawing/2014/main" id="{56584E72-07B4-4335-8F9E-75B8F5415A9D}"/>
            </a:ext>
          </a:extLst>
        </xdr:cNvPr>
        <xdr:cNvSpPr/>
      </xdr:nvSpPr>
      <xdr:spPr>
        <a:xfrm>
          <a:off x="3746500" y="973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0</xdr:rowOff>
    </xdr:from>
    <xdr:to>
      <xdr:col>24</xdr:col>
      <xdr:colOff>63500</xdr:colOff>
      <xdr:row>57</xdr:row>
      <xdr:rowOff>8165</xdr:rowOff>
    </xdr:to>
    <xdr:cxnSp macro="">
      <xdr:nvCxnSpPr>
        <xdr:cNvPr id="190" name="直線コネクタ 189">
          <a:extLst>
            <a:ext uri="{FF2B5EF4-FFF2-40B4-BE49-F238E27FC236}">
              <a16:creationId xmlns:a16="http://schemas.microsoft.com/office/drawing/2014/main" id="{2369D530-BF61-48D7-8782-44608F40A490}"/>
            </a:ext>
          </a:extLst>
        </xdr:cNvPr>
        <xdr:cNvCxnSpPr/>
      </xdr:nvCxnSpPr>
      <xdr:spPr>
        <a:xfrm flipV="1">
          <a:off x="3797300" y="9772650"/>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136978</xdr:rowOff>
    </xdr:from>
    <xdr:to>
      <xdr:col>15</xdr:col>
      <xdr:colOff>101600</xdr:colOff>
      <xdr:row>57</xdr:row>
      <xdr:rowOff>67128</xdr:rowOff>
    </xdr:to>
    <xdr:sp macro="" textlink="">
      <xdr:nvSpPr>
        <xdr:cNvPr id="191" name="楕円 190">
          <a:extLst>
            <a:ext uri="{FF2B5EF4-FFF2-40B4-BE49-F238E27FC236}">
              <a16:creationId xmlns:a16="http://schemas.microsoft.com/office/drawing/2014/main" id="{72BEB29C-5AF7-4551-BDC4-149F2AAC0460}"/>
            </a:ext>
          </a:extLst>
        </xdr:cNvPr>
        <xdr:cNvSpPr/>
      </xdr:nvSpPr>
      <xdr:spPr>
        <a:xfrm>
          <a:off x="2857500" y="973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8165</xdr:rowOff>
    </xdr:from>
    <xdr:to>
      <xdr:col>19</xdr:col>
      <xdr:colOff>177800</xdr:colOff>
      <xdr:row>57</xdr:row>
      <xdr:rowOff>16328</xdr:rowOff>
    </xdr:to>
    <xdr:cxnSp macro="">
      <xdr:nvCxnSpPr>
        <xdr:cNvPr id="192" name="直線コネクタ 191">
          <a:extLst>
            <a:ext uri="{FF2B5EF4-FFF2-40B4-BE49-F238E27FC236}">
              <a16:creationId xmlns:a16="http://schemas.microsoft.com/office/drawing/2014/main" id="{87C9593C-1FE1-4D29-9E60-5B7C5E0C7C32}"/>
            </a:ext>
          </a:extLst>
        </xdr:cNvPr>
        <xdr:cNvCxnSpPr/>
      </xdr:nvCxnSpPr>
      <xdr:spPr>
        <a:xfrm flipV="1">
          <a:off x="2908300" y="9780815"/>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65133</xdr:rowOff>
    </xdr:from>
    <xdr:to>
      <xdr:col>10</xdr:col>
      <xdr:colOff>165100</xdr:colOff>
      <xdr:row>57</xdr:row>
      <xdr:rowOff>166733</xdr:rowOff>
    </xdr:to>
    <xdr:sp macro="" textlink="">
      <xdr:nvSpPr>
        <xdr:cNvPr id="193" name="楕円 192">
          <a:extLst>
            <a:ext uri="{FF2B5EF4-FFF2-40B4-BE49-F238E27FC236}">
              <a16:creationId xmlns:a16="http://schemas.microsoft.com/office/drawing/2014/main" id="{5EA8194B-CC31-4BEE-B108-E71F1ED72701}"/>
            </a:ext>
          </a:extLst>
        </xdr:cNvPr>
        <xdr:cNvSpPr/>
      </xdr:nvSpPr>
      <xdr:spPr>
        <a:xfrm>
          <a:off x="1968500" y="98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16328</xdr:rowOff>
    </xdr:from>
    <xdr:to>
      <xdr:col>15</xdr:col>
      <xdr:colOff>50800</xdr:colOff>
      <xdr:row>57</xdr:row>
      <xdr:rowOff>115933</xdr:rowOff>
    </xdr:to>
    <xdr:cxnSp macro="">
      <xdr:nvCxnSpPr>
        <xdr:cNvPr id="194" name="直線コネクタ 193">
          <a:extLst>
            <a:ext uri="{FF2B5EF4-FFF2-40B4-BE49-F238E27FC236}">
              <a16:creationId xmlns:a16="http://schemas.microsoft.com/office/drawing/2014/main" id="{A1E6E1C6-0459-4AAC-8799-CBEBACF15EE4}"/>
            </a:ext>
          </a:extLst>
        </xdr:cNvPr>
        <xdr:cNvCxnSpPr/>
      </xdr:nvCxnSpPr>
      <xdr:spPr>
        <a:xfrm flipV="1">
          <a:off x="2019300" y="9788978"/>
          <a:ext cx="889000" cy="9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122283</xdr:rowOff>
    </xdr:from>
    <xdr:to>
      <xdr:col>6</xdr:col>
      <xdr:colOff>38100</xdr:colOff>
      <xdr:row>58</xdr:row>
      <xdr:rowOff>52433</xdr:rowOff>
    </xdr:to>
    <xdr:sp macro="" textlink="">
      <xdr:nvSpPr>
        <xdr:cNvPr id="195" name="楕円 194">
          <a:extLst>
            <a:ext uri="{FF2B5EF4-FFF2-40B4-BE49-F238E27FC236}">
              <a16:creationId xmlns:a16="http://schemas.microsoft.com/office/drawing/2014/main" id="{DEE0215A-268D-476F-AA56-50ED6BE85798}"/>
            </a:ext>
          </a:extLst>
        </xdr:cNvPr>
        <xdr:cNvSpPr/>
      </xdr:nvSpPr>
      <xdr:spPr>
        <a:xfrm>
          <a:off x="1079500" y="989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115933</xdr:rowOff>
    </xdr:from>
    <xdr:to>
      <xdr:col>10</xdr:col>
      <xdr:colOff>114300</xdr:colOff>
      <xdr:row>58</xdr:row>
      <xdr:rowOff>1633</xdr:rowOff>
    </xdr:to>
    <xdr:cxnSp macro="">
      <xdr:nvCxnSpPr>
        <xdr:cNvPr id="196" name="直線コネクタ 195">
          <a:extLst>
            <a:ext uri="{FF2B5EF4-FFF2-40B4-BE49-F238E27FC236}">
              <a16:creationId xmlns:a16="http://schemas.microsoft.com/office/drawing/2014/main" id="{44DD59C7-A04C-4C04-8026-B1020C83B328}"/>
            </a:ext>
          </a:extLst>
        </xdr:cNvPr>
        <xdr:cNvCxnSpPr/>
      </xdr:nvCxnSpPr>
      <xdr:spPr>
        <a:xfrm flipV="1">
          <a:off x="1130300" y="988858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76217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4DE0A6CC-D356-4E21-86A0-6DE419F57133}"/>
            </a:ext>
          </a:extLst>
        </xdr:cNvPr>
        <xdr:cNvSpPr txBox="1"/>
      </xdr:nvSpPr>
      <xdr:spPr>
        <a:xfrm>
          <a:off x="35820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68053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9143968D-C31B-402C-860C-7266BC0C1092}"/>
            </a:ext>
          </a:extLst>
        </xdr:cNvPr>
        <xdr:cNvSpPr txBox="1"/>
      </xdr:nvSpPr>
      <xdr:spPr>
        <a:xfrm>
          <a:off x="27057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2739</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1EF80193-4D50-478C-B2B9-AF100AA079C0}"/>
            </a:ext>
          </a:extLst>
        </xdr:cNvPr>
        <xdr:cNvSpPr txBox="1"/>
      </xdr:nvSpPr>
      <xdr:spPr>
        <a:xfrm>
          <a:off x="1816744"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30497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78D80E50-07D1-4E80-94A5-26D1E5580A81}"/>
            </a:ext>
          </a:extLst>
        </xdr:cNvPr>
        <xdr:cNvSpPr txBox="1"/>
      </xdr:nvSpPr>
      <xdr:spPr>
        <a:xfrm>
          <a:off x="927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75492</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B332AA9F-21D6-4055-8BF6-FD2DDAABCADE}"/>
            </a:ext>
          </a:extLst>
        </xdr:cNvPr>
        <xdr:cNvSpPr txBox="1"/>
      </xdr:nvSpPr>
      <xdr:spPr>
        <a:xfrm>
          <a:off x="3582044" y="950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83655</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45B8B5-157B-4840-9E44-EA12382904C4}"/>
            </a:ext>
          </a:extLst>
        </xdr:cNvPr>
        <xdr:cNvSpPr txBox="1"/>
      </xdr:nvSpPr>
      <xdr:spPr>
        <a:xfrm>
          <a:off x="2705744" y="9513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11810</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8D7DA254-83DD-4DAF-BF10-16A30EC294E9}"/>
            </a:ext>
          </a:extLst>
        </xdr:cNvPr>
        <xdr:cNvSpPr txBox="1"/>
      </xdr:nvSpPr>
      <xdr:spPr>
        <a:xfrm>
          <a:off x="1816744" y="9613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68960</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EEE85DD-140F-487D-A0C5-AF3EEE5F277F}"/>
            </a:ext>
          </a:extLst>
        </xdr:cNvPr>
        <xdr:cNvSpPr txBox="1"/>
      </xdr:nvSpPr>
      <xdr:spPr>
        <a:xfrm>
          <a:off x="927744" y="967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2CA9C24-7AC5-40DC-80E8-91350187CBF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1ED4C5F8-F4A5-4E07-B495-BC1534C4A47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FF915745-294F-46C2-95FF-BA128E8EA73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5D5107BA-450C-4BA4-8399-1DD3B7ED680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50AF8B36-4469-4714-89BE-3B64E53679E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E9AD51F4-09AF-40BA-AC5A-FF0AD6E2670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4D9E1448-7D76-4B03-B5CF-3FE93851D45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98426E7F-52D4-4B9D-9F23-9039BB457FA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482A1239-1E1C-4449-9CF0-D2EA12E6C62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3A9FC6D3-CBEB-4A85-809F-AE2DAD89C11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E4EC9E3C-2A99-4E7C-9A20-8D7EF0FDB8B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55C279BB-03A4-49C3-88FD-A114A35D0FF7}"/>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AAFDA69D-9329-4D1E-9B98-E012E177B7B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a:extLst>
            <a:ext uri="{FF2B5EF4-FFF2-40B4-BE49-F238E27FC236}">
              <a16:creationId xmlns:a16="http://schemas.microsoft.com/office/drawing/2014/main" id="{52888333-7F5C-49DF-8C67-8245FD6602D1}"/>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A0A597D4-4F0C-4E95-A780-5078EFD750D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AAA6B759-B39B-4895-8F11-1B225FA362D7}"/>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8915483B-7452-4530-B588-AC6523223CB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E2D72A79-ED66-49C7-B1C8-AD1651A27296}"/>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D04D896E-11D2-4AD6-AFC0-11854CBF5EF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1BB38E7B-6D4F-46E8-A270-75673BF865A7}"/>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1D9C2800-9BB7-4076-AB33-33F06E8B8AA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53BA054E-930C-40EE-AF17-8A9FC5B69A3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EBA8F876-54DB-433E-9530-503382BFAB9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9741</xdr:rowOff>
    </xdr:from>
    <xdr:to>
      <xdr:col>54</xdr:col>
      <xdr:colOff>189865</xdr:colOff>
      <xdr:row>64</xdr:row>
      <xdr:rowOff>75347</xdr:rowOff>
    </xdr:to>
    <xdr:cxnSp macro="">
      <xdr:nvCxnSpPr>
        <xdr:cNvPr id="228" name="直線コネクタ 227">
          <a:extLst>
            <a:ext uri="{FF2B5EF4-FFF2-40B4-BE49-F238E27FC236}">
              <a16:creationId xmlns:a16="http://schemas.microsoft.com/office/drawing/2014/main" id="{EB18EEAE-6686-4BBB-A9B9-91B5E40CFDBD}"/>
            </a:ext>
          </a:extLst>
        </xdr:cNvPr>
        <xdr:cNvCxnSpPr/>
      </xdr:nvCxnSpPr>
      <xdr:spPr>
        <a:xfrm flipV="1">
          <a:off x="10476865" y="9610941"/>
          <a:ext cx="0" cy="143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79174</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5D2A0874-1A67-4374-BFFE-018815E8CCB9}"/>
            </a:ext>
          </a:extLst>
        </xdr:cNvPr>
        <xdr:cNvSpPr txBox="1"/>
      </xdr:nvSpPr>
      <xdr:spPr>
        <a:xfrm>
          <a:off x="10515600" y="1105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75347</xdr:rowOff>
    </xdr:from>
    <xdr:to>
      <xdr:col>55</xdr:col>
      <xdr:colOff>88900</xdr:colOff>
      <xdr:row>64</xdr:row>
      <xdr:rowOff>75347</xdr:rowOff>
    </xdr:to>
    <xdr:cxnSp macro="">
      <xdr:nvCxnSpPr>
        <xdr:cNvPr id="230" name="直線コネクタ 229">
          <a:extLst>
            <a:ext uri="{FF2B5EF4-FFF2-40B4-BE49-F238E27FC236}">
              <a16:creationId xmlns:a16="http://schemas.microsoft.com/office/drawing/2014/main" id="{3560D673-7D42-431C-86DF-FC030DBF1B35}"/>
            </a:ext>
          </a:extLst>
        </xdr:cNvPr>
        <xdr:cNvCxnSpPr/>
      </xdr:nvCxnSpPr>
      <xdr:spPr>
        <a:xfrm>
          <a:off x="10388600" y="1104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127868</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E14FA163-7AAA-494D-B7C5-A11A03626374}"/>
            </a:ext>
          </a:extLst>
        </xdr:cNvPr>
        <xdr:cNvSpPr txBox="1"/>
      </xdr:nvSpPr>
      <xdr:spPr>
        <a:xfrm>
          <a:off x="10515600" y="9386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3,774,432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9741</xdr:rowOff>
    </xdr:from>
    <xdr:to>
      <xdr:col>55</xdr:col>
      <xdr:colOff>88900</xdr:colOff>
      <xdr:row>56</xdr:row>
      <xdr:rowOff>9741</xdr:rowOff>
    </xdr:to>
    <xdr:cxnSp macro="">
      <xdr:nvCxnSpPr>
        <xdr:cNvPr id="232" name="直線コネクタ 231">
          <a:extLst>
            <a:ext uri="{FF2B5EF4-FFF2-40B4-BE49-F238E27FC236}">
              <a16:creationId xmlns:a16="http://schemas.microsoft.com/office/drawing/2014/main" id="{D63A8FA6-20EE-4146-973D-B67E5C769F16}"/>
            </a:ext>
          </a:extLst>
        </xdr:cNvPr>
        <xdr:cNvCxnSpPr/>
      </xdr:nvCxnSpPr>
      <xdr:spPr>
        <a:xfrm>
          <a:off x="10388600" y="961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35033</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93CCCBBB-7DB8-4922-9ADF-B9D3B6404924}"/>
            </a:ext>
          </a:extLst>
        </xdr:cNvPr>
        <xdr:cNvSpPr txBox="1"/>
      </xdr:nvSpPr>
      <xdr:spPr>
        <a:xfrm>
          <a:off x="10515600" y="106649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12156</xdr:rowOff>
    </xdr:from>
    <xdr:to>
      <xdr:col>55</xdr:col>
      <xdr:colOff>50800</xdr:colOff>
      <xdr:row>63</xdr:row>
      <xdr:rowOff>113756</xdr:rowOff>
    </xdr:to>
    <xdr:sp macro="" textlink="">
      <xdr:nvSpPr>
        <xdr:cNvPr id="234" name="フローチャート: 判断 233">
          <a:extLst>
            <a:ext uri="{FF2B5EF4-FFF2-40B4-BE49-F238E27FC236}">
              <a16:creationId xmlns:a16="http://schemas.microsoft.com/office/drawing/2014/main" id="{D8D92FD0-9326-4F7F-BB52-5793192332BA}"/>
            </a:ext>
          </a:extLst>
        </xdr:cNvPr>
        <xdr:cNvSpPr/>
      </xdr:nvSpPr>
      <xdr:spPr>
        <a:xfrm>
          <a:off x="10426700" y="1081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67260</xdr:rowOff>
    </xdr:from>
    <xdr:to>
      <xdr:col>50</xdr:col>
      <xdr:colOff>165100</xdr:colOff>
      <xdr:row>60</xdr:row>
      <xdr:rowOff>168860</xdr:rowOff>
    </xdr:to>
    <xdr:sp macro="" textlink="">
      <xdr:nvSpPr>
        <xdr:cNvPr id="235" name="フローチャート: 判断 234">
          <a:extLst>
            <a:ext uri="{FF2B5EF4-FFF2-40B4-BE49-F238E27FC236}">
              <a16:creationId xmlns:a16="http://schemas.microsoft.com/office/drawing/2014/main" id="{061E094F-5F52-4C22-A201-EA16994A1A22}"/>
            </a:ext>
          </a:extLst>
        </xdr:cNvPr>
        <xdr:cNvSpPr/>
      </xdr:nvSpPr>
      <xdr:spPr>
        <a:xfrm>
          <a:off x="9588500" y="10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71069</xdr:rowOff>
    </xdr:from>
    <xdr:to>
      <xdr:col>46</xdr:col>
      <xdr:colOff>38100</xdr:colOff>
      <xdr:row>61</xdr:row>
      <xdr:rowOff>1219</xdr:rowOff>
    </xdr:to>
    <xdr:sp macro="" textlink="">
      <xdr:nvSpPr>
        <xdr:cNvPr id="236" name="フローチャート: 判断 235">
          <a:extLst>
            <a:ext uri="{FF2B5EF4-FFF2-40B4-BE49-F238E27FC236}">
              <a16:creationId xmlns:a16="http://schemas.microsoft.com/office/drawing/2014/main" id="{8412D2F4-E483-48D8-949B-281AAA2394CB}"/>
            </a:ext>
          </a:extLst>
        </xdr:cNvPr>
        <xdr:cNvSpPr/>
      </xdr:nvSpPr>
      <xdr:spPr>
        <a:xfrm>
          <a:off x="8699500" y="1035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88538</xdr:rowOff>
    </xdr:from>
    <xdr:to>
      <xdr:col>41</xdr:col>
      <xdr:colOff>101600</xdr:colOff>
      <xdr:row>62</xdr:row>
      <xdr:rowOff>18688</xdr:rowOff>
    </xdr:to>
    <xdr:sp macro="" textlink="">
      <xdr:nvSpPr>
        <xdr:cNvPr id="237" name="フローチャート: 判断 236">
          <a:extLst>
            <a:ext uri="{FF2B5EF4-FFF2-40B4-BE49-F238E27FC236}">
              <a16:creationId xmlns:a16="http://schemas.microsoft.com/office/drawing/2014/main" id="{94657FC7-CD8B-446A-93FA-5F84453C2D27}"/>
            </a:ext>
          </a:extLst>
        </xdr:cNvPr>
        <xdr:cNvSpPr/>
      </xdr:nvSpPr>
      <xdr:spPr>
        <a:xfrm>
          <a:off x="7810500" y="1054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89694</xdr:rowOff>
    </xdr:from>
    <xdr:to>
      <xdr:col>36</xdr:col>
      <xdr:colOff>165100</xdr:colOff>
      <xdr:row>61</xdr:row>
      <xdr:rowOff>19844</xdr:rowOff>
    </xdr:to>
    <xdr:sp macro="" textlink="">
      <xdr:nvSpPr>
        <xdr:cNvPr id="238" name="フローチャート: 判断 237">
          <a:extLst>
            <a:ext uri="{FF2B5EF4-FFF2-40B4-BE49-F238E27FC236}">
              <a16:creationId xmlns:a16="http://schemas.microsoft.com/office/drawing/2014/main" id="{E3DDB050-1A83-402F-914A-B4DCB934AA18}"/>
            </a:ext>
          </a:extLst>
        </xdr:cNvPr>
        <xdr:cNvSpPr/>
      </xdr:nvSpPr>
      <xdr:spPr>
        <a:xfrm>
          <a:off x="6921500" y="1037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C9FB4D7-E403-4BCA-9AF9-936E1B1E6B9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E1BE25D-546F-4384-BAA2-FEC95B1C819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EC7BDBD-49F2-4BDC-B128-315E8999D41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55B1419-3E9C-45A9-8A95-289DAF0F1E6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93F1834-630F-4ADE-8803-4C6ABC8EFCB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29872</xdr:rowOff>
    </xdr:from>
    <xdr:to>
      <xdr:col>55</xdr:col>
      <xdr:colOff>50800</xdr:colOff>
      <xdr:row>63</xdr:row>
      <xdr:rowOff>131472</xdr:rowOff>
    </xdr:to>
    <xdr:sp macro="" textlink="">
      <xdr:nvSpPr>
        <xdr:cNvPr id="244" name="楕円 243">
          <a:extLst>
            <a:ext uri="{FF2B5EF4-FFF2-40B4-BE49-F238E27FC236}">
              <a16:creationId xmlns:a16="http://schemas.microsoft.com/office/drawing/2014/main" id="{8C2F6C24-4F55-44E8-810E-ED33445C5D68}"/>
            </a:ext>
          </a:extLst>
        </xdr:cNvPr>
        <xdr:cNvSpPr/>
      </xdr:nvSpPr>
      <xdr:spPr>
        <a:xfrm>
          <a:off x="10426700" y="1083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8299</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4B5BC0A6-816C-4157-97C3-FD6D95A7F9F8}"/>
            </a:ext>
          </a:extLst>
        </xdr:cNvPr>
        <xdr:cNvSpPr txBox="1"/>
      </xdr:nvSpPr>
      <xdr:spPr>
        <a:xfrm>
          <a:off x="10515600" y="10809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36239</xdr:rowOff>
    </xdr:from>
    <xdr:to>
      <xdr:col>50</xdr:col>
      <xdr:colOff>165100</xdr:colOff>
      <xdr:row>63</xdr:row>
      <xdr:rowOff>137839</xdr:rowOff>
    </xdr:to>
    <xdr:sp macro="" textlink="">
      <xdr:nvSpPr>
        <xdr:cNvPr id="246" name="楕円 245">
          <a:extLst>
            <a:ext uri="{FF2B5EF4-FFF2-40B4-BE49-F238E27FC236}">
              <a16:creationId xmlns:a16="http://schemas.microsoft.com/office/drawing/2014/main" id="{3842770D-9B25-49E5-BCBF-415392574FF5}"/>
            </a:ext>
          </a:extLst>
        </xdr:cNvPr>
        <xdr:cNvSpPr/>
      </xdr:nvSpPr>
      <xdr:spPr>
        <a:xfrm>
          <a:off x="9588500" y="108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80672</xdr:rowOff>
    </xdr:from>
    <xdr:to>
      <xdr:col>55</xdr:col>
      <xdr:colOff>0</xdr:colOff>
      <xdr:row>63</xdr:row>
      <xdr:rowOff>87039</xdr:rowOff>
    </xdr:to>
    <xdr:cxnSp macro="">
      <xdr:nvCxnSpPr>
        <xdr:cNvPr id="247" name="直線コネクタ 246">
          <a:extLst>
            <a:ext uri="{FF2B5EF4-FFF2-40B4-BE49-F238E27FC236}">
              <a16:creationId xmlns:a16="http://schemas.microsoft.com/office/drawing/2014/main" id="{791D3797-7A6E-40B1-86BB-F8F004EBDF3E}"/>
            </a:ext>
          </a:extLst>
        </xdr:cNvPr>
        <xdr:cNvCxnSpPr/>
      </xdr:nvCxnSpPr>
      <xdr:spPr>
        <a:xfrm flipV="1">
          <a:off x="9639300" y="10882022"/>
          <a:ext cx="838200" cy="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32621</xdr:rowOff>
    </xdr:from>
    <xdr:to>
      <xdr:col>46</xdr:col>
      <xdr:colOff>38100</xdr:colOff>
      <xdr:row>63</xdr:row>
      <xdr:rowOff>134221</xdr:rowOff>
    </xdr:to>
    <xdr:sp macro="" textlink="">
      <xdr:nvSpPr>
        <xdr:cNvPr id="248" name="楕円 247">
          <a:extLst>
            <a:ext uri="{FF2B5EF4-FFF2-40B4-BE49-F238E27FC236}">
              <a16:creationId xmlns:a16="http://schemas.microsoft.com/office/drawing/2014/main" id="{4B402E7C-DF24-442B-835C-92E24801EFBB}"/>
            </a:ext>
          </a:extLst>
        </xdr:cNvPr>
        <xdr:cNvSpPr/>
      </xdr:nvSpPr>
      <xdr:spPr>
        <a:xfrm>
          <a:off x="8699500" y="1083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83421</xdr:rowOff>
    </xdr:from>
    <xdr:to>
      <xdr:col>50</xdr:col>
      <xdr:colOff>114300</xdr:colOff>
      <xdr:row>63</xdr:row>
      <xdr:rowOff>87039</xdr:rowOff>
    </xdr:to>
    <xdr:cxnSp macro="">
      <xdr:nvCxnSpPr>
        <xdr:cNvPr id="249" name="直線コネクタ 248">
          <a:extLst>
            <a:ext uri="{FF2B5EF4-FFF2-40B4-BE49-F238E27FC236}">
              <a16:creationId xmlns:a16="http://schemas.microsoft.com/office/drawing/2014/main" id="{3510149B-708A-45B8-AE43-DFBF929F6783}"/>
            </a:ext>
          </a:extLst>
        </xdr:cNvPr>
        <xdr:cNvCxnSpPr/>
      </xdr:nvCxnSpPr>
      <xdr:spPr>
        <a:xfrm>
          <a:off x="8750300" y="10884771"/>
          <a:ext cx="889000" cy="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109304</xdr:rowOff>
    </xdr:from>
    <xdr:to>
      <xdr:col>41</xdr:col>
      <xdr:colOff>101600</xdr:colOff>
      <xdr:row>64</xdr:row>
      <xdr:rowOff>39454</xdr:rowOff>
    </xdr:to>
    <xdr:sp macro="" textlink="">
      <xdr:nvSpPr>
        <xdr:cNvPr id="250" name="楕円 249">
          <a:extLst>
            <a:ext uri="{FF2B5EF4-FFF2-40B4-BE49-F238E27FC236}">
              <a16:creationId xmlns:a16="http://schemas.microsoft.com/office/drawing/2014/main" id="{FBE4ABCD-27BF-44EA-95E9-87E44076DD4D}"/>
            </a:ext>
          </a:extLst>
        </xdr:cNvPr>
        <xdr:cNvSpPr/>
      </xdr:nvSpPr>
      <xdr:spPr>
        <a:xfrm>
          <a:off x="7810500" y="1091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83421</xdr:rowOff>
    </xdr:from>
    <xdr:to>
      <xdr:col>45</xdr:col>
      <xdr:colOff>177800</xdr:colOff>
      <xdr:row>63</xdr:row>
      <xdr:rowOff>160104</xdr:rowOff>
    </xdr:to>
    <xdr:cxnSp macro="">
      <xdr:nvCxnSpPr>
        <xdr:cNvPr id="251" name="直線コネクタ 250">
          <a:extLst>
            <a:ext uri="{FF2B5EF4-FFF2-40B4-BE49-F238E27FC236}">
              <a16:creationId xmlns:a16="http://schemas.microsoft.com/office/drawing/2014/main" id="{99D649BC-8CA8-4CDE-A745-5C79897924D1}"/>
            </a:ext>
          </a:extLst>
        </xdr:cNvPr>
        <xdr:cNvCxnSpPr/>
      </xdr:nvCxnSpPr>
      <xdr:spPr>
        <a:xfrm flipV="1">
          <a:off x="7861300" y="10884771"/>
          <a:ext cx="889000" cy="7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126133</xdr:rowOff>
    </xdr:from>
    <xdr:to>
      <xdr:col>36</xdr:col>
      <xdr:colOff>165100</xdr:colOff>
      <xdr:row>64</xdr:row>
      <xdr:rowOff>56283</xdr:rowOff>
    </xdr:to>
    <xdr:sp macro="" textlink="">
      <xdr:nvSpPr>
        <xdr:cNvPr id="252" name="楕円 251">
          <a:extLst>
            <a:ext uri="{FF2B5EF4-FFF2-40B4-BE49-F238E27FC236}">
              <a16:creationId xmlns:a16="http://schemas.microsoft.com/office/drawing/2014/main" id="{A04AD48E-4801-4189-BC86-C728CC371C53}"/>
            </a:ext>
          </a:extLst>
        </xdr:cNvPr>
        <xdr:cNvSpPr/>
      </xdr:nvSpPr>
      <xdr:spPr>
        <a:xfrm>
          <a:off x="6921500" y="1092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160104</xdr:rowOff>
    </xdr:from>
    <xdr:to>
      <xdr:col>41</xdr:col>
      <xdr:colOff>50800</xdr:colOff>
      <xdr:row>64</xdr:row>
      <xdr:rowOff>5483</xdr:rowOff>
    </xdr:to>
    <xdr:cxnSp macro="">
      <xdr:nvCxnSpPr>
        <xdr:cNvPr id="253" name="直線コネクタ 252">
          <a:extLst>
            <a:ext uri="{FF2B5EF4-FFF2-40B4-BE49-F238E27FC236}">
              <a16:creationId xmlns:a16="http://schemas.microsoft.com/office/drawing/2014/main" id="{6727E6BE-9341-490E-AF66-5D2EB5203AEC}"/>
            </a:ext>
          </a:extLst>
        </xdr:cNvPr>
        <xdr:cNvCxnSpPr/>
      </xdr:nvCxnSpPr>
      <xdr:spPr>
        <a:xfrm flipV="1">
          <a:off x="6972300" y="10961454"/>
          <a:ext cx="889000" cy="1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59</xdr:row>
      <xdr:rowOff>13937</xdr:rowOff>
    </xdr:from>
    <xdr:ext cx="690189" cy="259045"/>
    <xdr:sp macro="" textlink="">
      <xdr:nvSpPr>
        <xdr:cNvPr id="254" name="n_1aveValue【橋りょう・トンネル】&#10;一人当たり有形固定資産（償却資産）額">
          <a:extLst>
            <a:ext uri="{FF2B5EF4-FFF2-40B4-BE49-F238E27FC236}">
              <a16:creationId xmlns:a16="http://schemas.microsoft.com/office/drawing/2014/main" id="{6781DCA7-335D-4F91-BB7E-AF535D86DB08}"/>
            </a:ext>
          </a:extLst>
        </xdr:cNvPr>
        <xdr:cNvSpPr txBox="1"/>
      </xdr:nvSpPr>
      <xdr:spPr>
        <a:xfrm>
          <a:off x="9281505" y="101294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59</xdr:row>
      <xdr:rowOff>17746</xdr:rowOff>
    </xdr:from>
    <xdr:ext cx="690189" cy="259045"/>
    <xdr:sp macro="" textlink="">
      <xdr:nvSpPr>
        <xdr:cNvPr id="255" name="n_2aveValue【橋りょう・トンネル】&#10;一人当たり有形固定資産（償却資産）額">
          <a:extLst>
            <a:ext uri="{FF2B5EF4-FFF2-40B4-BE49-F238E27FC236}">
              <a16:creationId xmlns:a16="http://schemas.microsoft.com/office/drawing/2014/main" id="{A13C2A2D-0C60-48E6-BAF4-961A01F96FBB}"/>
            </a:ext>
          </a:extLst>
        </xdr:cNvPr>
        <xdr:cNvSpPr txBox="1"/>
      </xdr:nvSpPr>
      <xdr:spPr>
        <a:xfrm>
          <a:off x="8405205" y="101332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35215</xdr:rowOff>
    </xdr:from>
    <xdr:ext cx="690189" cy="259045"/>
    <xdr:sp macro="" textlink="">
      <xdr:nvSpPr>
        <xdr:cNvPr id="256" name="n_3aveValue【橋りょう・トンネル】&#10;一人当たり有形固定資産（償却資産）額">
          <a:extLst>
            <a:ext uri="{FF2B5EF4-FFF2-40B4-BE49-F238E27FC236}">
              <a16:creationId xmlns:a16="http://schemas.microsoft.com/office/drawing/2014/main" id="{57544F30-4EA9-40AD-8C1F-9EB19A540C91}"/>
            </a:ext>
          </a:extLst>
        </xdr:cNvPr>
        <xdr:cNvSpPr txBox="1"/>
      </xdr:nvSpPr>
      <xdr:spPr>
        <a:xfrm>
          <a:off x="7516205" y="103222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59</xdr:row>
      <xdr:rowOff>36371</xdr:rowOff>
    </xdr:from>
    <xdr:ext cx="690189" cy="259045"/>
    <xdr:sp macro="" textlink="">
      <xdr:nvSpPr>
        <xdr:cNvPr id="257" name="n_4aveValue【橋りょう・トンネル】&#10;一人当たり有形固定資産（償却資産）額">
          <a:extLst>
            <a:ext uri="{FF2B5EF4-FFF2-40B4-BE49-F238E27FC236}">
              <a16:creationId xmlns:a16="http://schemas.microsoft.com/office/drawing/2014/main" id="{7576F75F-F58B-4366-B4F0-D17539987452}"/>
            </a:ext>
          </a:extLst>
        </xdr:cNvPr>
        <xdr:cNvSpPr txBox="1"/>
      </xdr:nvSpPr>
      <xdr:spPr>
        <a:xfrm>
          <a:off x="6627205" y="101519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128966</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12D8AFE7-1710-48E6-A3C3-8683030D48B7}"/>
            </a:ext>
          </a:extLst>
        </xdr:cNvPr>
        <xdr:cNvSpPr txBox="1"/>
      </xdr:nvSpPr>
      <xdr:spPr>
        <a:xfrm>
          <a:off x="9327095" y="10930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125348</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FF566722-A148-423F-9339-1D8576C4C659}"/>
            </a:ext>
          </a:extLst>
        </xdr:cNvPr>
        <xdr:cNvSpPr txBox="1"/>
      </xdr:nvSpPr>
      <xdr:spPr>
        <a:xfrm>
          <a:off x="8450795" y="10926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30581</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45BD58C3-DB8C-485F-BFDA-4A04B45CA9D6}"/>
            </a:ext>
          </a:extLst>
        </xdr:cNvPr>
        <xdr:cNvSpPr txBox="1"/>
      </xdr:nvSpPr>
      <xdr:spPr>
        <a:xfrm>
          <a:off x="7561795" y="11003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47410</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62D38581-862B-459A-8772-4F636E38FE3C}"/>
            </a:ext>
          </a:extLst>
        </xdr:cNvPr>
        <xdr:cNvSpPr txBox="1"/>
      </xdr:nvSpPr>
      <xdr:spPr>
        <a:xfrm>
          <a:off x="6672795" y="1102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2B45D86E-BCEA-4CBF-989E-642BB8883EA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219525FA-EAB5-4B8D-B362-1E89BE3E81B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7B83C188-666E-4926-B5AD-AADDFC73611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BA0A027-FB15-4484-BBE9-AFF3D711F28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8E2F1958-2617-4A60-B382-DD4E3C8721B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E2337026-8EEF-44FA-BB38-5C4602BE0BF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C2FECE4E-0B80-47C4-8116-3B90986657D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F7A02575-3658-43B3-BAF6-8AC7F8E23A9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6B5AF5FD-627B-4550-B5C8-6FC83273883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5E7E2D97-EE3D-4F82-85E2-20CFA29665C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723EEBB3-47B1-40E8-832A-BBEC5A79DC6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B944A346-3BD2-4976-9EAA-093B099024AB}"/>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54759114-9313-43BC-9C52-CE313683DF18}"/>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EB348BF6-8F89-468B-9B9A-B20134F1CE0D}"/>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638C9C00-9B2B-47AC-B702-CC22AC79AB7D}"/>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ECEB3B71-3557-46F4-A761-3E965FE4807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19F3ADDE-508C-49E6-88AE-EABC26E90962}"/>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E4F91ABC-16E5-4986-BD48-9626701CEBE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76FA95D6-63C0-4C5F-8C2B-7C812E904BE1}"/>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089CC1AB-B2C5-4EA1-9968-7A3D216424EC}"/>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C6F38818-DB74-48E3-A005-974AAF8678E6}"/>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3A6E209C-9560-4099-99A9-3EF8257C3664}"/>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01E955E6-49F9-4D57-9D1C-425246DCEADC}"/>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DFA2269F-A386-49AB-929E-D5A3DD068FA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82C882CC-D3D7-494A-ADE4-DD0AFB9DFDF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39732</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9D82D5EE-A261-492E-AFE9-6F953AAADD3A}"/>
            </a:ext>
          </a:extLst>
        </xdr:cNvPr>
        <xdr:cNvCxnSpPr/>
      </xdr:nvCxnSpPr>
      <xdr:spPr>
        <a:xfrm flipV="1">
          <a:off x="4634865" y="13412832"/>
          <a:ext cx="0" cy="150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E19A3C87-5B41-4218-B76E-2334184A304E}"/>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EE8AF57D-C3CD-4824-8B50-57C1738ECD8D}"/>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157859</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CAD73EDA-D318-41EC-BA2D-DDC89E4DAD5B}"/>
            </a:ext>
          </a:extLst>
        </xdr:cNvPr>
        <xdr:cNvSpPr txBox="1"/>
      </xdr:nvSpPr>
      <xdr:spPr>
        <a:xfrm>
          <a:off x="4673600" y="1318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39732</xdr:rowOff>
    </xdr:from>
    <xdr:to>
      <xdr:col>24</xdr:col>
      <xdr:colOff>152400</xdr:colOff>
      <xdr:row>78</xdr:row>
      <xdr:rowOff>39732</xdr:rowOff>
    </xdr:to>
    <xdr:cxnSp macro="">
      <xdr:nvCxnSpPr>
        <xdr:cNvPr id="291" name="直線コネクタ 290">
          <a:extLst>
            <a:ext uri="{FF2B5EF4-FFF2-40B4-BE49-F238E27FC236}">
              <a16:creationId xmlns:a16="http://schemas.microsoft.com/office/drawing/2014/main" id="{EE2FCE22-430C-4291-93BE-5EC65979BDE5}"/>
            </a:ext>
          </a:extLst>
        </xdr:cNvPr>
        <xdr:cNvCxnSpPr/>
      </xdr:nvCxnSpPr>
      <xdr:spPr>
        <a:xfrm>
          <a:off x="4546600" y="1341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26143</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B7F6B336-D9F5-4C9C-ADAD-DF4B1E131EAF}"/>
            </a:ext>
          </a:extLst>
        </xdr:cNvPr>
        <xdr:cNvSpPr txBox="1"/>
      </xdr:nvSpPr>
      <xdr:spPr>
        <a:xfrm>
          <a:off x="4673600" y="14256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47716</xdr:rowOff>
    </xdr:from>
    <xdr:to>
      <xdr:col>24</xdr:col>
      <xdr:colOff>114300</xdr:colOff>
      <xdr:row>83</xdr:row>
      <xdr:rowOff>149316</xdr:rowOff>
    </xdr:to>
    <xdr:sp macro="" textlink="">
      <xdr:nvSpPr>
        <xdr:cNvPr id="293" name="フローチャート: 判断 292">
          <a:extLst>
            <a:ext uri="{FF2B5EF4-FFF2-40B4-BE49-F238E27FC236}">
              <a16:creationId xmlns:a16="http://schemas.microsoft.com/office/drawing/2014/main" id="{878FD812-1CEE-473A-B631-0981C77DF270}"/>
            </a:ext>
          </a:extLst>
        </xdr:cNvPr>
        <xdr:cNvSpPr/>
      </xdr:nvSpPr>
      <xdr:spPr>
        <a:xfrm>
          <a:off x="45847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3629</xdr:rowOff>
    </xdr:from>
    <xdr:to>
      <xdr:col>20</xdr:col>
      <xdr:colOff>38100</xdr:colOff>
      <xdr:row>83</xdr:row>
      <xdr:rowOff>105229</xdr:rowOff>
    </xdr:to>
    <xdr:sp macro="" textlink="">
      <xdr:nvSpPr>
        <xdr:cNvPr id="294" name="フローチャート: 判断 293">
          <a:extLst>
            <a:ext uri="{FF2B5EF4-FFF2-40B4-BE49-F238E27FC236}">
              <a16:creationId xmlns:a16="http://schemas.microsoft.com/office/drawing/2014/main" id="{EDD4A823-5A75-4CAB-A389-8D33766565B0}"/>
            </a:ext>
          </a:extLst>
        </xdr:cNvPr>
        <xdr:cNvSpPr/>
      </xdr:nvSpPr>
      <xdr:spPr>
        <a:xfrm>
          <a:off x="37465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55880</xdr:rowOff>
    </xdr:from>
    <xdr:to>
      <xdr:col>15</xdr:col>
      <xdr:colOff>101600</xdr:colOff>
      <xdr:row>83</xdr:row>
      <xdr:rowOff>157480</xdr:rowOff>
    </xdr:to>
    <xdr:sp macro="" textlink="">
      <xdr:nvSpPr>
        <xdr:cNvPr id="295" name="フローチャート: 判断 294">
          <a:extLst>
            <a:ext uri="{FF2B5EF4-FFF2-40B4-BE49-F238E27FC236}">
              <a16:creationId xmlns:a16="http://schemas.microsoft.com/office/drawing/2014/main" id="{E8FAAFE7-3C61-43A0-94E6-8CB52E55CB0F}"/>
            </a:ext>
          </a:extLst>
        </xdr:cNvPr>
        <xdr:cNvSpPr/>
      </xdr:nvSpPr>
      <xdr:spPr>
        <a:xfrm>
          <a:off x="2857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24856</xdr:rowOff>
    </xdr:from>
    <xdr:to>
      <xdr:col>10</xdr:col>
      <xdr:colOff>165100</xdr:colOff>
      <xdr:row>83</xdr:row>
      <xdr:rowOff>126456</xdr:rowOff>
    </xdr:to>
    <xdr:sp macro="" textlink="">
      <xdr:nvSpPr>
        <xdr:cNvPr id="296" name="フローチャート: 判断 295">
          <a:extLst>
            <a:ext uri="{FF2B5EF4-FFF2-40B4-BE49-F238E27FC236}">
              <a16:creationId xmlns:a16="http://schemas.microsoft.com/office/drawing/2014/main" id="{6D865819-AD83-4009-9F56-3C15D8FE674E}"/>
            </a:ext>
          </a:extLst>
        </xdr:cNvPr>
        <xdr:cNvSpPr/>
      </xdr:nvSpPr>
      <xdr:spPr>
        <a:xfrm>
          <a:off x="1968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3629</xdr:rowOff>
    </xdr:from>
    <xdr:to>
      <xdr:col>6</xdr:col>
      <xdr:colOff>38100</xdr:colOff>
      <xdr:row>83</xdr:row>
      <xdr:rowOff>105229</xdr:rowOff>
    </xdr:to>
    <xdr:sp macro="" textlink="">
      <xdr:nvSpPr>
        <xdr:cNvPr id="297" name="フローチャート: 判断 296">
          <a:extLst>
            <a:ext uri="{FF2B5EF4-FFF2-40B4-BE49-F238E27FC236}">
              <a16:creationId xmlns:a16="http://schemas.microsoft.com/office/drawing/2014/main" id="{AFB7A2B1-5169-4C61-A9D1-525A803BA201}"/>
            </a:ext>
          </a:extLst>
        </xdr:cNvPr>
        <xdr:cNvSpPr/>
      </xdr:nvSpPr>
      <xdr:spPr>
        <a:xfrm>
          <a:off x="10795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083869B-A9F5-43DE-98FD-A1705D66B2C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2DA05CD-C418-4F1A-A5EC-1A07272F809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600CBE4-E760-4A20-8BAA-B6EE2170D87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3669D19-CD84-4840-AA94-E19CE1F5138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DB80AE6-F215-4D95-8F5A-E062B97C37E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116295</xdr:rowOff>
    </xdr:from>
    <xdr:to>
      <xdr:col>24</xdr:col>
      <xdr:colOff>114300</xdr:colOff>
      <xdr:row>82</xdr:row>
      <xdr:rowOff>46445</xdr:rowOff>
    </xdr:to>
    <xdr:sp macro="" textlink="">
      <xdr:nvSpPr>
        <xdr:cNvPr id="303" name="楕円 302">
          <a:extLst>
            <a:ext uri="{FF2B5EF4-FFF2-40B4-BE49-F238E27FC236}">
              <a16:creationId xmlns:a16="http://schemas.microsoft.com/office/drawing/2014/main" id="{2C49C1AE-910B-46C1-9D1F-981BB7B0AD4C}"/>
            </a:ext>
          </a:extLst>
        </xdr:cNvPr>
        <xdr:cNvSpPr/>
      </xdr:nvSpPr>
      <xdr:spPr>
        <a:xfrm>
          <a:off x="4584700" y="1400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139172</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63DE2FD2-BBB2-4527-B280-DA435F8D9315}"/>
            </a:ext>
          </a:extLst>
        </xdr:cNvPr>
        <xdr:cNvSpPr txBox="1"/>
      </xdr:nvSpPr>
      <xdr:spPr>
        <a:xfrm>
          <a:off x="4673600" y="1385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78739</xdr:rowOff>
    </xdr:from>
    <xdr:to>
      <xdr:col>20</xdr:col>
      <xdr:colOff>38100</xdr:colOff>
      <xdr:row>82</xdr:row>
      <xdr:rowOff>8889</xdr:rowOff>
    </xdr:to>
    <xdr:sp macro="" textlink="">
      <xdr:nvSpPr>
        <xdr:cNvPr id="305" name="楕円 304">
          <a:extLst>
            <a:ext uri="{FF2B5EF4-FFF2-40B4-BE49-F238E27FC236}">
              <a16:creationId xmlns:a16="http://schemas.microsoft.com/office/drawing/2014/main" id="{CB702BB8-1D76-4AE1-838B-A92A981B21F6}"/>
            </a:ext>
          </a:extLst>
        </xdr:cNvPr>
        <xdr:cNvSpPr/>
      </xdr:nvSpPr>
      <xdr:spPr>
        <a:xfrm>
          <a:off x="3746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129539</xdr:rowOff>
    </xdr:from>
    <xdr:to>
      <xdr:col>24</xdr:col>
      <xdr:colOff>63500</xdr:colOff>
      <xdr:row>81</xdr:row>
      <xdr:rowOff>167095</xdr:rowOff>
    </xdr:to>
    <xdr:cxnSp macro="">
      <xdr:nvCxnSpPr>
        <xdr:cNvPr id="306" name="直線コネクタ 305">
          <a:extLst>
            <a:ext uri="{FF2B5EF4-FFF2-40B4-BE49-F238E27FC236}">
              <a16:creationId xmlns:a16="http://schemas.microsoft.com/office/drawing/2014/main" id="{7CCD4D96-0DD2-49B0-984B-87D3DFFB8756}"/>
            </a:ext>
          </a:extLst>
        </xdr:cNvPr>
        <xdr:cNvCxnSpPr/>
      </xdr:nvCxnSpPr>
      <xdr:spPr>
        <a:xfrm>
          <a:off x="3797300" y="14016989"/>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37919</xdr:rowOff>
    </xdr:from>
    <xdr:to>
      <xdr:col>15</xdr:col>
      <xdr:colOff>101600</xdr:colOff>
      <xdr:row>81</xdr:row>
      <xdr:rowOff>139519</xdr:rowOff>
    </xdr:to>
    <xdr:sp macro="" textlink="">
      <xdr:nvSpPr>
        <xdr:cNvPr id="307" name="楕円 306">
          <a:extLst>
            <a:ext uri="{FF2B5EF4-FFF2-40B4-BE49-F238E27FC236}">
              <a16:creationId xmlns:a16="http://schemas.microsoft.com/office/drawing/2014/main" id="{B0EFEDC1-2D10-4089-8473-71DD60F11E1E}"/>
            </a:ext>
          </a:extLst>
        </xdr:cNvPr>
        <xdr:cNvSpPr/>
      </xdr:nvSpPr>
      <xdr:spPr>
        <a:xfrm>
          <a:off x="2857500" y="1392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88719</xdr:rowOff>
    </xdr:from>
    <xdr:to>
      <xdr:col>19</xdr:col>
      <xdr:colOff>177800</xdr:colOff>
      <xdr:row>81</xdr:row>
      <xdr:rowOff>129539</xdr:rowOff>
    </xdr:to>
    <xdr:cxnSp macro="">
      <xdr:nvCxnSpPr>
        <xdr:cNvPr id="308" name="直線コネクタ 307">
          <a:extLst>
            <a:ext uri="{FF2B5EF4-FFF2-40B4-BE49-F238E27FC236}">
              <a16:creationId xmlns:a16="http://schemas.microsoft.com/office/drawing/2014/main" id="{0CB01004-5B35-4340-9093-5004BDA0DEDD}"/>
            </a:ext>
          </a:extLst>
        </xdr:cNvPr>
        <xdr:cNvCxnSpPr/>
      </xdr:nvCxnSpPr>
      <xdr:spPr>
        <a:xfrm>
          <a:off x="2908300" y="13976169"/>
          <a:ext cx="8890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165281</xdr:rowOff>
    </xdr:from>
    <xdr:to>
      <xdr:col>10</xdr:col>
      <xdr:colOff>165100</xdr:colOff>
      <xdr:row>81</xdr:row>
      <xdr:rowOff>95431</xdr:rowOff>
    </xdr:to>
    <xdr:sp macro="" textlink="">
      <xdr:nvSpPr>
        <xdr:cNvPr id="309" name="楕円 308">
          <a:extLst>
            <a:ext uri="{FF2B5EF4-FFF2-40B4-BE49-F238E27FC236}">
              <a16:creationId xmlns:a16="http://schemas.microsoft.com/office/drawing/2014/main" id="{940234E6-ACFB-413A-8024-A13E9966DA7B}"/>
            </a:ext>
          </a:extLst>
        </xdr:cNvPr>
        <xdr:cNvSpPr/>
      </xdr:nvSpPr>
      <xdr:spPr>
        <a:xfrm>
          <a:off x="1968500" y="1388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44631</xdr:rowOff>
    </xdr:from>
    <xdr:to>
      <xdr:col>15</xdr:col>
      <xdr:colOff>50800</xdr:colOff>
      <xdr:row>81</xdr:row>
      <xdr:rowOff>88719</xdr:rowOff>
    </xdr:to>
    <xdr:cxnSp macro="">
      <xdr:nvCxnSpPr>
        <xdr:cNvPr id="310" name="直線コネクタ 309">
          <a:extLst>
            <a:ext uri="{FF2B5EF4-FFF2-40B4-BE49-F238E27FC236}">
              <a16:creationId xmlns:a16="http://schemas.microsoft.com/office/drawing/2014/main" id="{D0D07A44-922B-4B9F-8691-FA0C77C73789}"/>
            </a:ext>
          </a:extLst>
        </xdr:cNvPr>
        <xdr:cNvCxnSpPr/>
      </xdr:nvCxnSpPr>
      <xdr:spPr>
        <a:xfrm>
          <a:off x="2019300" y="13932081"/>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124461</xdr:rowOff>
    </xdr:from>
    <xdr:to>
      <xdr:col>6</xdr:col>
      <xdr:colOff>38100</xdr:colOff>
      <xdr:row>81</xdr:row>
      <xdr:rowOff>54611</xdr:rowOff>
    </xdr:to>
    <xdr:sp macro="" textlink="">
      <xdr:nvSpPr>
        <xdr:cNvPr id="311" name="楕円 310">
          <a:extLst>
            <a:ext uri="{FF2B5EF4-FFF2-40B4-BE49-F238E27FC236}">
              <a16:creationId xmlns:a16="http://schemas.microsoft.com/office/drawing/2014/main" id="{3F55966A-8CE9-4818-8F03-389241F79B99}"/>
            </a:ext>
          </a:extLst>
        </xdr:cNvPr>
        <xdr:cNvSpPr/>
      </xdr:nvSpPr>
      <xdr:spPr>
        <a:xfrm>
          <a:off x="1079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3811</xdr:rowOff>
    </xdr:from>
    <xdr:to>
      <xdr:col>10</xdr:col>
      <xdr:colOff>114300</xdr:colOff>
      <xdr:row>81</xdr:row>
      <xdr:rowOff>44631</xdr:rowOff>
    </xdr:to>
    <xdr:cxnSp macro="">
      <xdr:nvCxnSpPr>
        <xdr:cNvPr id="312" name="直線コネクタ 311">
          <a:extLst>
            <a:ext uri="{FF2B5EF4-FFF2-40B4-BE49-F238E27FC236}">
              <a16:creationId xmlns:a16="http://schemas.microsoft.com/office/drawing/2014/main" id="{D944A42F-EFDB-4A0D-96EB-98DFA728CA40}"/>
            </a:ext>
          </a:extLst>
        </xdr:cNvPr>
        <xdr:cNvCxnSpPr/>
      </xdr:nvCxnSpPr>
      <xdr:spPr>
        <a:xfrm>
          <a:off x="1130300" y="13891261"/>
          <a:ext cx="8890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96356</xdr:rowOff>
    </xdr:from>
    <xdr:ext cx="405111" cy="259045"/>
    <xdr:sp macro="" textlink="">
      <xdr:nvSpPr>
        <xdr:cNvPr id="313" name="n_1aveValue【公営住宅】&#10;有形固定資産減価償却率">
          <a:extLst>
            <a:ext uri="{FF2B5EF4-FFF2-40B4-BE49-F238E27FC236}">
              <a16:creationId xmlns:a16="http://schemas.microsoft.com/office/drawing/2014/main" id="{00F88E0E-B1D5-49B6-BCEF-37FB4F83D46E}"/>
            </a:ext>
          </a:extLst>
        </xdr:cNvPr>
        <xdr:cNvSpPr txBox="1"/>
      </xdr:nvSpPr>
      <xdr:spPr>
        <a:xfrm>
          <a:off x="3582044" y="1432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148607</xdr:rowOff>
    </xdr:from>
    <xdr:ext cx="405111" cy="259045"/>
    <xdr:sp macro="" textlink="">
      <xdr:nvSpPr>
        <xdr:cNvPr id="314" name="n_2aveValue【公営住宅】&#10;有形固定資産減価償却率">
          <a:extLst>
            <a:ext uri="{FF2B5EF4-FFF2-40B4-BE49-F238E27FC236}">
              <a16:creationId xmlns:a16="http://schemas.microsoft.com/office/drawing/2014/main" id="{9DD38F48-6CAF-4F56-9688-4962A97B8B6A}"/>
            </a:ext>
          </a:extLst>
        </xdr:cNvPr>
        <xdr:cNvSpPr txBox="1"/>
      </xdr:nvSpPr>
      <xdr:spPr>
        <a:xfrm>
          <a:off x="2705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117583</xdr:rowOff>
    </xdr:from>
    <xdr:ext cx="405111" cy="259045"/>
    <xdr:sp macro="" textlink="">
      <xdr:nvSpPr>
        <xdr:cNvPr id="315" name="n_3aveValue【公営住宅】&#10;有形固定資産減価償却率">
          <a:extLst>
            <a:ext uri="{FF2B5EF4-FFF2-40B4-BE49-F238E27FC236}">
              <a16:creationId xmlns:a16="http://schemas.microsoft.com/office/drawing/2014/main" id="{6058ED92-6B5C-45D3-8781-C9848A0A2EAC}"/>
            </a:ext>
          </a:extLst>
        </xdr:cNvPr>
        <xdr:cNvSpPr txBox="1"/>
      </xdr:nvSpPr>
      <xdr:spPr>
        <a:xfrm>
          <a:off x="18167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96356</xdr:rowOff>
    </xdr:from>
    <xdr:ext cx="405111" cy="259045"/>
    <xdr:sp macro="" textlink="">
      <xdr:nvSpPr>
        <xdr:cNvPr id="316" name="n_4aveValue【公営住宅】&#10;有形固定資産減価償却率">
          <a:extLst>
            <a:ext uri="{FF2B5EF4-FFF2-40B4-BE49-F238E27FC236}">
              <a16:creationId xmlns:a16="http://schemas.microsoft.com/office/drawing/2014/main" id="{AC1D1229-CE0E-4B37-B7AA-5D1C2318D93B}"/>
            </a:ext>
          </a:extLst>
        </xdr:cNvPr>
        <xdr:cNvSpPr txBox="1"/>
      </xdr:nvSpPr>
      <xdr:spPr>
        <a:xfrm>
          <a:off x="927744" y="1432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25416</xdr:rowOff>
    </xdr:from>
    <xdr:ext cx="405111" cy="259045"/>
    <xdr:sp macro="" textlink="">
      <xdr:nvSpPr>
        <xdr:cNvPr id="317" name="n_1mainValue【公営住宅】&#10;有形固定資産減価償却率">
          <a:extLst>
            <a:ext uri="{FF2B5EF4-FFF2-40B4-BE49-F238E27FC236}">
              <a16:creationId xmlns:a16="http://schemas.microsoft.com/office/drawing/2014/main" id="{1E8BF3B9-0A4F-4CEB-8FF3-2A7378926D0D}"/>
            </a:ext>
          </a:extLst>
        </xdr:cNvPr>
        <xdr:cNvSpPr txBox="1"/>
      </xdr:nvSpPr>
      <xdr:spPr>
        <a:xfrm>
          <a:off x="35820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156046</xdr:rowOff>
    </xdr:from>
    <xdr:ext cx="405111" cy="259045"/>
    <xdr:sp macro="" textlink="">
      <xdr:nvSpPr>
        <xdr:cNvPr id="318" name="n_2mainValue【公営住宅】&#10;有形固定資産減価償却率">
          <a:extLst>
            <a:ext uri="{FF2B5EF4-FFF2-40B4-BE49-F238E27FC236}">
              <a16:creationId xmlns:a16="http://schemas.microsoft.com/office/drawing/2014/main" id="{11220006-DEE5-4E1F-B982-6BCA296B2C05}"/>
            </a:ext>
          </a:extLst>
        </xdr:cNvPr>
        <xdr:cNvSpPr txBox="1"/>
      </xdr:nvSpPr>
      <xdr:spPr>
        <a:xfrm>
          <a:off x="2705744" y="1370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111958</xdr:rowOff>
    </xdr:from>
    <xdr:ext cx="405111" cy="259045"/>
    <xdr:sp macro="" textlink="">
      <xdr:nvSpPr>
        <xdr:cNvPr id="319" name="n_3mainValue【公営住宅】&#10;有形固定資産減価償却率">
          <a:extLst>
            <a:ext uri="{FF2B5EF4-FFF2-40B4-BE49-F238E27FC236}">
              <a16:creationId xmlns:a16="http://schemas.microsoft.com/office/drawing/2014/main" id="{D1F8AB9D-01E2-4BDD-8C63-9F2A2D0AA55B}"/>
            </a:ext>
          </a:extLst>
        </xdr:cNvPr>
        <xdr:cNvSpPr txBox="1"/>
      </xdr:nvSpPr>
      <xdr:spPr>
        <a:xfrm>
          <a:off x="1816744" y="1365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71138</xdr:rowOff>
    </xdr:from>
    <xdr:ext cx="405111" cy="259045"/>
    <xdr:sp macro="" textlink="">
      <xdr:nvSpPr>
        <xdr:cNvPr id="320" name="n_4mainValue【公営住宅】&#10;有形固定資産減価償却率">
          <a:extLst>
            <a:ext uri="{FF2B5EF4-FFF2-40B4-BE49-F238E27FC236}">
              <a16:creationId xmlns:a16="http://schemas.microsoft.com/office/drawing/2014/main" id="{A1E64234-AC56-4BF7-BAB9-2FA745D7C82C}"/>
            </a:ext>
          </a:extLst>
        </xdr:cNvPr>
        <xdr:cNvSpPr txBox="1"/>
      </xdr:nvSpPr>
      <xdr:spPr>
        <a:xfrm>
          <a:off x="927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298C6BD8-B189-45D3-9C20-E555DD83412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C116A631-05EB-4B2E-9C40-51B2C1C88D0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5A6174EF-E8D3-499C-9B49-B6BD7B847E2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BC8937E2-2D97-49CD-AA82-5B22632DDCE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75B84EE2-FEE4-4C31-90A3-3174A3FE1D8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C66F9733-45F7-4475-B2AC-105AF5CE826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C81CF6A8-9DA0-4DA5-A9F0-4B8441FE58D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334259B4-4B98-4923-BCBD-A8E97975739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68FBF3B3-3C09-4A5E-9706-D2570CF6DCF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B81873F8-971E-404B-A553-2C2AD7EEF19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381F215A-F089-40A3-B6D2-6461FD17021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17A6CE53-2749-42EF-B417-5E49EF31B16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A1B5EBA7-B3F6-46DA-A163-15BAC615902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6538AF2D-99DE-40FE-9EA1-5DA143146B2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63FC0A8D-D19D-4EC3-8666-6C8C0F853A8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949E363B-206A-4138-854B-B1E70BC64E8A}"/>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0A556F2F-9D8A-430E-B689-84AD7E93A39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361B3992-0C8A-48A6-8ABF-6619EBA03D8E}"/>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39217EEF-4688-41AF-94F7-6B079659FF4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id="{91BABEB7-781A-4E56-91A8-D4185FA25727}"/>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D42E30DD-68FA-473E-A417-698EA0DCF90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2" name="テキスト ボックス 341">
          <a:extLst>
            <a:ext uri="{FF2B5EF4-FFF2-40B4-BE49-F238E27FC236}">
              <a16:creationId xmlns:a16="http://schemas.microsoft.com/office/drawing/2014/main" id="{59F79EEA-3495-4109-91E2-D5BBF0F987C7}"/>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AEED58CA-A877-4A4E-81B8-C32DDF7EB69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108014</xdr:rowOff>
    </xdr:from>
    <xdr:to>
      <xdr:col>54</xdr:col>
      <xdr:colOff>189865</xdr:colOff>
      <xdr:row>86</xdr:row>
      <xdr:rowOff>111252</xdr:rowOff>
    </xdr:to>
    <xdr:cxnSp macro="">
      <xdr:nvCxnSpPr>
        <xdr:cNvPr id="344" name="直線コネクタ 343">
          <a:extLst>
            <a:ext uri="{FF2B5EF4-FFF2-40B4-BE49-F238E27FC236}">
              <a16:creationId xmlns:a16="http://schemas.microsoft.com/office/drawing/2014/main" id="{B4A57ABD-47BA-41F4-98BD-84C0AF319498}"/>
            </a:ext>
          </a:extLst>
        </xdr:cNvPr>
        <xdr:cNvCxnSpPr/>
      </xdr:nvCxnSpPr>
      <xdr:spPr>
        <a:xfrm flipV="1">
          <a:off x="10476865" y="13309664"/>
          <a:ext cx="0" cy="1546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45" name="【公営住宅】&#10;一人当たり面積最小値テキスト">
          <a:extLst>
            <a:ext uri="{FF2B5EF4-FFF2-40B4-BE49-F238E27FC236}">
              <a16:creationId xmlns:a16="http://schemas.microsoft.com/office/drawing/2014/main" id="{0CB11E82-7F74-4B74-B18B-A40A29C72423}"/>
            </a:ext>
          </a:extLst>
        </xdr:cNvPr>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46" name="直線コネクタ 345">
          <a:extLst>
            <a:ext uri="{FF2B5EF4-FFF2-40B4-BE49-F238E27FC236}">
              <a16:creationId xmlns:a16="http://schemas.microsoft.com/office/drawing/2014/main" id="{02D26254-0CF0-4D71-ACCD-85ABAF2C4D20}"/>
            </a:ext>
          </a:extLst>
        </xdr:cNvPr>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54691</xdr:rowOff>
    </xdr:from>
    <xdr:ext cx="469744" cy="259045"/>
    <xdr:sp macro="" textlink="">
      <xdr:nvSpPr>
        <xdr:cNvPr id="347" name="【公営住宅】&#10;一人当たり面積最大値テキスト">
          <a:extLst>
            <a:ext uri="{FF2B5EF4-FFF2-40B4-BE49-F238E27FC236}">
              <a16:creationId xmlns:a16="http://schemas.microsoft.com/office/drawing/2014/main" id="{14BB0303-6AEF-4B0F-8C13-D270B6113E0D}"/>
            </a:ext>
          </a:extLst>
        </xdr:cNvPr>
        <xdr:cNvSpPr txBox="1"/>
      </xdr:nvSpPr>
      <xdr:spPr>
        <a:xfrm>
          <a:off x="10515600" y="130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108014</xdr:rowOff>
    </xdr:from>
    <xdr:to>
      <xdr:col>55</xdr:col>
      <xdr:colOff>88900</xdr:colOff>
      <xdr:row>77</xdr:row>
      <xdr:rowOff>108014</xdr:rowOff>
    </xdr:to>
    <xdr:cxnSp macro="">
      <xdr:nvCxnSpPr>
        <xdr:cNvPr id="348" name="直線コネクタ 347">
          <a:extLst>
            <a:ext uri="{FF2B5EF4-FFF2-40B4-BE49-F238E27FC236}">
              <a16:creationId xmlns:a16="http://schemas.microsoft.com/office/drawing/2014/main" id="{94FD6E0C-D143-4C89-9147-E93C7C99CD75}"/>
            </a:ext>
          </a:extLst>
        </xdr:cNvPr>
        <xdr:cNvCxnSpPr/>
      </xdr:nvCxnSpPr>
      <xdr:spPr>
        <a:xfrm>
          <a:off x="10388600" y="133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47262</xdr:rowOff>
    </xdr:from>
    <xdr:ext cx="469744" cy="259045"/>
    <xdr:sp macro="" textlink="">
      <xdr:nvSpPr>
        <xdr:cNvPr id="349" name="【公営住宅】&#10;一人当たり面積平均値テキスト">
          <a:extLst>
            <a:ext uri="{FF2B5EF4-FFF2-40B4-BE49-F238E27FC236}">
              <a16:creationId xmlns:a16="http://schemas.microsoft.com/office/drawing/2014/main" id="{A723FA81-0BCE-4DF1-9C2D-57B05E583BEE}"/>
            </a:ext>
          </a:extLst>
        </xdr:cNvPr>
        <xdr:cNvSpPr txBox="1"/>
      </xdr:nvSpPr>
      <xdr:spPr>
        <a:xfrm>
          <a:off x="10515600" y="14449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68835</xdr:rowOff>
    </xdr:from>
    <xdr:to>
      <xdr:col>55</xdr:col>
      <xdr:colOff>50800</xdr:colOff>
      <xdr:row>84</xdr:row>
      <xdr:rowOff>170435</xdr:rowOff>
    </xdr:to>
    <xdr:sp macro="" textlink="">
      <xdr:nvSpPr>
        <xdr:cNvPr id="350" name="フローチャート: 判断 349">
          <a:extLst>
            <a:ext uri="{FF2B5EF4-FFF2-40B4-BE49-F238E27FC236}">
              <a16:creationId xmlns:a16="http://schemas.microsoft.com/office/drawing/2014/main" id="{CF9BE94F-B2F5-4D1C-BCCE-D8774C934B43}"/>
            </a:ext>
          </a:extLst>
        </xdr:cNvPr>
        <xdr:cNvSpPr/>
      </xdr:nvSpPr>
      <xdr:spPr>
        <a:xfrm>
          <a:off x="10426700" y="1447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56642</xdr:rowOff>
    </xdr:from>
    <xdr:to>
      <xdr:col>50</xdr:col>
      <xdr:colOff>165100</xdr:colOff>
      <xdr:row>81</xdr:row>
      <xdr:rowOff>158242</xdr:rowOff>
    </xdr:to>
    <xdr:sp macro="" textlink="">
      <xdr:nvSpPr>
        <xdr:cNvPr id="351" name="フローチャート: 判断 350">
          <a:extLst>
            <a:ext uri="{FF2B5EF4-FFF2-40B4-BE49-F238E27FC236}">
              <a16:creationId xmlns:a16="http://schemas.microsoft.com/office/drawing/2014/main" id="{9435A030-0895-4A6E-B57C-E00CF851DFBB}"/>
            </a:ext>
          </a:extLst>
        </xdr:cNvPr>
        <xdr:cNvSpPr/>
      </xdr:nvSpPr>
      <xdr:spPr>
        <a:xfrm>
          <a:off x="9588500" y="1394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103696</xdr:rowOff>
    </xdr:from>
    <xdr:to>
      <xdr:col>46</xdr:col>
      <xdr:colOff>38100</xdr:colOff>
      <xdr:row>82</xdr:row>
      <xdr:rowOff>33846</xdr:rowOff>
    </xdr:to>
    <xdr:sp macro="" textlink="">
      <xdr:nvSpPr>
        <xdr:cNvPr id="352" name="フローチャート: 判断 351">
          <a:extLst>
            <a:ext uri="{FF2B5EF4-FFF2-40B4-BE49-F238E27FC236}">
              <a16:creationId xmlns:a16="http://schemas.microsoft.com/office/drawing/2014/main" id="{7483A80B-7BF6-48E1-A6DC-7C9FE10219A3}"/>
            </a:ext>
          </a:extLst>
        </xdr:cNvPr>
        <xdr:cNvSpPr/>
      </xdr:nvSpPr>
      <xdr:spPr>
        <a:xfrm>
          <a:off x="8699500" y="13991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146938</xdr:rowOff>
    </xdr:from>
    <xdr:to>
      <xdr:col>41</xdr:col>
      <xdr:colOff>101600</xdr:colOff>
      <xdr:row>83</xdr:row>
      <xdr:rowOff>77088</xdr:rowOff>
    </xdr:to>
    <xdr:sp macro="" textlink="">
      <xdr:nvSpPr>
        <xdr:cNvPr id="353" name="フローチャート: 判断 352">
          <a:extLst>
            <a:ext uri="{FF2B5EF4-FFF2-40B4-BE49-F238E27FC236}">
              <a16:creationId xmlns:a16="http://schemas.microsoft.com/office/drawing/2014/main" id="{1936D063-1EBF-48C2-8B78-44AD328BBB44}"/>
            </a:ext>
          </a:extLst>
        </xdr:cNvPr>
        <xdr:cNvSpPr/>
      </xdr:nvSpPr>
      <xdr:spPr>
        <a:xfrm>
          <a:off x="7810500" y="14205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62357</xdr:rowOff>
    </xdr:from>
    <xdr:to>
      <xdr:col>36</xdr:col>
      <xdr:colOff>165100</xdr:colOff>
      <xdr:row>82</xdr:row>
      <xdr:rowOff>163957</xdr:rowOff>
    </xdr:to>
    <xdr:sp macro="" textlink="">
      <xdr:nvSpPr>
        <xdr:cNvPr id="354" name="フローチャート: 判断 353">
          <a:extLst>
            <a:ext uri="{FF2B5EF4-FFF2-40B4-BE49-F238E27FC236}">
              <a16:creationId xmlns:a16="http://schemas.microsoft.com/office/drawing/2014/main" id="{D3158B90-609D-442C-8792-5E0844032CFC}"/>
            </a:ext>
          </a:extLst>
        </xdr:cNvPr>
        <xdr:cNvSpPr/>
      </xdr:nvSpPr>
      <xdr:spPr>
        <a:xfrm>
          <a:off x="6921500" y="1412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61654EF-11CE-4A84-B108-B3F307C3420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7519E5B-3428-43DF-B3FD-29BF82049A4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AF4F8F6-4069-4A43-BF59-C2568CEB271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927CB1F-7915-4A79-8705-B957796B3A6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C7C2B953-5A33-4767-BCE8-B3CBFEFA6C0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129603</xdr:rowOff>
    </xdr:from>
    <xdr:to>
      <xdr:col>55</xdr:col>
      <xdr:colOff>50800</xdr:colOff>
      <xdr:row>83</xdr:row>
      <xdr:rowOff>59753</xdr:rowOff>
    </xdr:to>
    <xdr:sp macro="" textlink="">
      <xdr:nvSpPr>
        <xdr:cNvPr id="360" name="楕円 359">
          <a:extLst>
            <a:ext uri="{FF2B5EF4-FFF2-40B4-BE49-F238E27FC236}">
              <a16:creationId xmlns:a16="http://schemas.microsoft.com/office/drawing/2014/main" id="{E1551667-28A0-4702-8C08-0D4F02183772}"/>
            </a:ext>
          </a:extLst>
        </xdr:cNvPr>
        <xdr:cNvSpPr/>
      </xdr:nvSpPr>
      <xdr:spPr>
        <a:xfrm>
          <a:off x="10426700" y="1418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152480</xdr:rowOff>
    </xdr:from>
    <xdr:ext cx="469744" cy="259045"/>
    <xdr:sp macro="" textlink="">
      <xdr:nvSpPr>
        <xdr:cNvPr id="361" name="【公営住宅】&#10;一人当たり面積該当値テキスト">
          <a:extLst>
            <a:ext uri="{FF2B5EF4-FFF2-40B4-BE49-F238E27FC236}">
              <a16:creationId xmlns:a16="http://schemas.microsoft.com/office/drawing/2014/main" id="{53821E40-BDF5-430C-BDA2-7DE68349A574}"/>
            </a:ext>
          </a:extLst>
        </xdr:cNvPr>
        <xdr:cNvSpPr txBox="1"/>
      </xdr:nvSpPr>
      <xdr:spPr>
        <a:xfrm>
          <a:off x="10515600" y="1403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141224</xdr:rowOff>
    </xdr:from>
    <xdr:to>
      <xdr:col>50</xdr:col>
      <xdr:colOff>165100</xdr:colOff>
      <xdr:row>83</xdr:row>
      <xdr:rowOff>71374</xdr:rowOff>
    </xdr:to>
    <xdr:sp macro="" textlink="">
      <xdr:nvSpPr>
        <xdr:cNvPr id="362" name="楕円 361">
          <a:extLst>
            <a:ext uri="{FF2B5EF4-FFF2-40B4-BE49-F238E27FC236}">
              <a16:creationId xmlns:a16="http://schemas.microsoft.com/office/drawing/2014/main" id="{503778C4-1127-4949-AF35-28318E29A797}"/>
            </a:ext>
          </a:extLst>
        </xdr:cNvPr>
        <xdr:cNvSpPr/>
      </xdr:nvSpPr>
      <xdr:spPr>
        <a:xfrm>
          <a:off x="9588500" y="1420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8953</xdr:rowOff>
    </xdr:from>
    <xdr:to>
      <xdr:col>55</xdr:col>
      <xdr:colOff>0</xdr:colOff>
      <xdr:row>83</xdr:row>
      <xdr:rowOff>20574</xdr:rowOff>
    </xdr:to>
    <xdr:cxnSp macro="">
      <xdr:nvCxnSpPr>
        <xdr:cNvPr id="363" name="直線コネクタ 362">
          <a:extLst>
            <a:ext uri="{FF2B5EF4-FFF2-40B4-BE49-F238E27FC236}">
              <a16:creationId xmlns:a16="http://schemas.microsoft.com/office/drawing/2014/main" id="{ECBD4480-53B2-4AA3-A72B-3EACF8D70033}"/>
            </a:ext>
          </a:extLst>
        </xdr:cNvPr>
        <xdr:cNvCxnSpPr/>
      </xdr:nvCxnSpPr>
      <xdr:spPr>
        <a:xfrm flipV="1">
          <a:off x="9639300" y="14239303"/>
          <a:ext cx="8382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144272</xdr:rowOff>
    </xdr:from>
    <xdr:to>
      <xdr:col>46</xdr:col>
      <xdr:colOff>38100</xdr:colOff>
      <xdr:row>84</xdr:row>
      <xdr:rowOff>74422</xdr:rowOff>
    </xdr:to>
    <xdr:sp macro="" textlink="">
      <xdr:nvSpPr>
        <xdr:cNvPr id="364" name="楕円 363">
          <a:extLst>
            <a:ext uri="{FF2B5EF4-FFF2-40B4-BE49-F238E27FC236}">
              <a16:creationId xmlns:a16="http://schemas.microsoft.com/office/drawing/2014/main" id="{C0F236DA-A779-4535-B1C1-62CEFECAFD93}"/>
            </a:ext>
          </a:extLst>
        </xdr:cNvPr>
        <xdr:cNvSpPr/>
      </xdr:nvSpPr>
      <xdr:spPr>
        <a:xfrm>
          <a:off x="8699500" y="1437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20574</xdr:rowOff>
    </xdr:from>
    <xdr:to>
      <xdr:col>50</xdr:col>
      <xdr:colOff>114300</xdr:colOff>
      <xdr:row>84</xdr:row>
      <xdr:rowOff>23622</xdr:rowOff>
    </xdr:to>
    <xdr:cxnSp macro="">
      <xdr:nvCxnSpPr>
        <xdr:cNvPr id="365" name="直線コネクタ 364">
          <a:extLst>
            <a:ext uri="{FF2B5EF4-FFF2-40B4-BE49-F238E27FC236}">
              <a16:creationId xmlns:a16="http://schemas.microsoft.com/office/drawing/2014/main" id="{FC224CF0-64EF-433D-A5DD-AF972EFF6D24}"/>
            </a:ext>
          </a:extLst>
        </xdr:cNvPr>
        <xdr:cNvCxnSpPr/>
      </xdr:nvCxnSpPr>
      <xdr:spPr>
        <a:xfrm flipV="1">
          <a:off x="8750300" y="14250924"/>
          <a:ext cx="889000" cy="17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155130</xdr:rowOff>
    </xdr:from>
    <xdr:to>
      <xdr:col>41</xdr:col>
      <xdr:colOff>101600</xdr:colOff>
      <xdr:row>84</xdr:row>
      <xdr:rowOff>85280</xdr:rowOff>
    </xdr:to>
    <xdr:sp macro="" textlink="">
      <xdr:nvSpPr>
        <xdr:cNvPr id="366" name="楕円 365">
          <a:extLst>
            <a:ext uri="{FF2B5EF4-FFF2-40B4-BE49-F238E27FC236}">
              <a16:creationId xmlns:a16="http://schemas.microsoft.com/office/drawing/2014/main" id="{E997FCA9-32D8-41FD-8CCE-4DB6927F7B3A}"/>
            </a:ext>
          </a:extLst>
        </xdr:cNvPr>
        <xdr:cNvSpPr/>
      </xdr:nvSpPr>
      <xdr:spPr>
        <a:xfrm>
          <a:off x="7810500" y="1438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23622</xdr:rowOff>
    </xdr:from>
    <xdr:to>
      <xdr:col>45</xdr:col>
      <xdr:colOff>177800</xdr:colOff>
      <xdr:row>84</xdr:row>
      <xdr:rowOff>34480</xdr:rowOff>
    </xdr:to>
    <xdr:cxnSp macro="">
      <xdr:nvCxnSpPr>
        <xdr:cNvPr id="367" name="直線コネクタ 366">
          <a:extLst>
            <a:ext uri="{FF2B5EF4-FFF2-40B4-BE49-F238E27FC236}">
              <a16:creationId xmlns:a16="http://schemas.microsoft.com/office/drawing/2014/main" id="{1A20994A-52B9-4628-8959-33D43AA71666}"/>
            </a:ext>
          </a:extLst>
        </xdr:cNvPr>
        <xdr:cNvCxnSpPr/>
      </xdr:nvCxnSpPr>
      <xdr:spPr>
        <a:xfrm flipV="1">
          <a:off x="7861300" y="14425422"/>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166370</xdr:rowOff>
    </xdr:from>
    <xdr:to>
      <xdr:col>36</xdr:col>
      <xdr:colOff>165100</xdr:colOff>
      <xdr:row>84</xdr:row>
      <xdr:rowOff>96520</xdr:rowOff>
    </xdr:to>
    <xdr:sp macro="" textlink="">
      <xdr:nvSpPr>
        <xdr:cNvPr id="368" name="楕円 367">
          <a:extLst>
            <a:ext uri="{FF2B5EF4-FFF2-40B4-BE49-F238E27FC236}">
              <a16:creationId xmlns:a16="http://schemas.microsoft.com/office/drawing/2014/main" id="{CF9974D5-C204-4A3D-B153-75D00DE07654}"/>
            </a:ext>
          </a:extLst>
        </xdr:cNvPr>
        <xdr:cNvSpPr/>
      </xdr:nvSpPr>
      <xdr:spPr>
        <a:xfrm>
          <a:off x="69215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34480</xdr:rowOff>
    </xdr:from>
    <xdr:to>
      <xdr:col>41</xdr:col>
      <xdr:colOff>50800</xdr:colOff>
      <xdr:row>84</xdr:row>
      <xdr:rowOff>45720</xdr:rowOff>
    </xdr:to>
    <xdr:cxnSp macro="">
      <xdr:nvCxnSpPr>
        <xdr:cNvPr id="369" name="直線コネクタ 368">
          <a:extLst>
            <a:ext uri="{FF2B5EF4-FFF2-40B4-BE49-F238E27FC236}">
              <a16:creationId xmlns:a16="http://schemas.microsoft.com/office/drawing/2014/main" id="{1F19CC9D-69D6-418A-9AF0-40FBDC059095}"/>
            </a:ext>
          </a:extLst>
        </xdr:cNvPr>
        <xdr:cNvCxnSpPr/>
      </xdr:nvCxnSpPr>
      <xdr:spPr>
        <a:xfrm flipV="1">
          <a:off x="6972300" y="14436280"/>
          <a:ext cx="8890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3319</xdr:rowOff>
    </xdr:from>
    <xdr:ext cx="469744" cy="259045"/>
    <xdr:sp macro="" textlink="">
      <xdr:nvSpPr>
        <xdr:cNvPr id="370" name="n_1aveValue【公営住宅】&#10;一人当たり面積">
          <a:extLst>
            <a:ext uri="{FF2B5EF4-FFF2-40B4-BE49-F238E27FC236}">
              <a16:creationId xmlns:a16="http://schemas.microsoft.com/office/drawing/2014/main" id="{98BD3D5A-2246-4C3E-AA8C-64C213981412}"/>
            </a:ext>
          </a:extLst>
        </xdr:cNvPr>
        <xdr:cNvSpPr txBox="1"/>
      </xdr:nvSpPr>
      <xdr:spPr>
        <a:xfrm>
          <a:off x="9391727" y="1371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50373</xdr:rowOff>
    </xdr:from>
    <xdr:ext cx="469744" cy="259045"/>
    <xdr:sp macro="" textlink="">
      <xdr:nvSpPr>
        <xdr:cNvPr id="371" name="n_2aveValue【公営住宅】&#10;一人当たり面積">
          <a:extLst>
            <a:ext uri="{FF2B5EF4-FFF2-40B4-BE49-F238E27FC236}">
              <a16:creationId xmlns:a16="http://schemas.microsoft.com/office/drawing/2014/main" id="{A186F425-1390-4317-8D90-317C59637092}"/>
            </a:ext>
          </a:extLst>
        </xdr:cNvPr>
        <xdr:cNvSpPr txBox="1"/>
      </xdr:nvSpPr>
      <xdr:spPr>
        <a:xfrm>
          <a:off x="8515427" y="13766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93615</xdr:rowOff>
    </xdr:from>
    <xdr:ext cx="469744" cy="259045"/>
    <xdr:sp macro="" textlink="">
      <xdr:nvSpPr>
        <xdr:cNvPr id="372" name="n_3aveValue【公営住宅】&#10;一人当たり面積">
          <a:extLst>
            <a:ext uri="{FF2B5EF4-FFF2-40B4-BE49-F238E27FC236}">
              <a16:creationId xmlns:a16="http://schemas.microsoft.com/office/drawing/2014/main" id="{BD41D5CD-BCDC-42DB-83D6-F1D63A7898D7}"/>
            </a:ext>
          </a:extLst>
        </xdr:cNvPr>
        <xdr:cNvSpPr txBox="1"/>
      </xdr:nvSpPr>
      <xdr:spPr>
        <a:xfrm>
          <a:off x="7626427" y="13981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9034</xdr:rowOff>
    </xdr:from>
    <xdr:ext cx="469744" cy="259045"/>
    <xdr:sp macro="" textlink="">
      <xdr:nvSpPr>
        <xdr:cNvPr id="373" name="n_4aveValue【公営住宅】&#10;一人当たり面積">
          <a:extLst>
            <a:ext uri="{FF2B5EF4-FFF2-40B4-BE49-F238E27FC236}">
              <a16:creationId xmlns:a16="http://schemas.microsoft.com/office/drawing/2014/main" id="{DF434A9B-5289-49AE-9E5E-5AF27DE4921E}"/>
            </a:ext>
          </a:extLst>
        </xdr:cNvPr>
        <xdr:cNvSpPr txBox="1"/>
      </xdr:nvSpPr>
      <xdr:spPr>
        <a:xfrm>
          <a:off x="6737427" y="1389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62501</xdr:rowOff>
    </xdr:from>
    <xdr:ext cx="469744" cy="259045"/>
    <xdr:sp macro="" textlink="">
      <xdr:nvSpPr>
        <xdr:cNvPr id="374" name="n_1mainValue【公営住宅】&#10;一人当たり面積">
          <a:extLst>
            <a:ext uri="{FF2B5EF4-FFF2-40B4-BE49-F238E27FC236}">
              <a16:creationId xmlns:a16="http://schemas.microsoft.com/office/drawing/2014/main" id="{31077179-633A-44D6-AC99-1715F6788504}"/>
            </a:ext>
          </a:extLst>
        </xdr:cNvPr>
        <xdr:cNvSpPr txBox="1"/>
      </xdr:nvSpPr>
      <xdr:spPr>
        <a:xfrm>
          <a:off x="9391727" y="14292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65549</xdr:rowOff>
    </xdr:from>
    <xdr:ext cx="469744" cy="259045"/>
    <xdr:sp macro="" textlink="">
      <xdr:nvSpPr>
        <xdr:cNvPr id="375" name="n_2mainValue【公営住宅】&#10;一人当たり面積">
          <a:extLst>
            <a:ext uri="{FF2B5EF4-FFF2-40B4-BE49-F238E27FC236}">
              <a16:creationId xmlns:a16="http://schemas.microsoft.com/office/drawing/2014/main" id="{35CE7E94-D673-4DE1-B0EC-119AFB4F4E46}"/>
            </a:ext>
          </a:extLst>
        </xdr:cNvPr>
        <xdr:cNvSpPr txBox="1"/>
      </xdr:nvSpPr>
      <xdr:spPr>
        <a:xfrm>
          <a:off x="8515427" y="1446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76407</xdr:rowOff>
    </xdr:from>
    <xdr:ext cx="469744" cy="259045"/>
    <xdr:sp macro="" textlink="">
      <xdr:nvSpPr>
        <xdr:cNvPr id="376" name="n_3mainValue【公営住宅】&#10;一人当たり面積">
          <a:extLst>
            <a:ext uri="{FF2B5EF4-FFF2-40B4-BE49-F238E27FC236}">
              <a16:creationId xmlns:a16="http://schemas.microsoft.com/office/drawing/2014/main" id="{7F1D4AB0-B874-4C96-9BAB-C633A5757316}"/>
            </a:ext>
          </a:extLst>
        </xdr:cNvPr>
        <xdr:cNvSpPr txBox="1"/>
      </xdr:nvSpPr>
      <xdr:spPr>
        <a:xfrm>
          <a:off x="7626427" y="1447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87647</xdr:rowOff>
    </xdr:from>
    <xdr:ext cx="469744" cy="259045"/>
    <xdr:sp macro="" textlink="">
      <xdr:nvSpPr>
        <xdr:cNvPr id="377" name="n_4mainValue【公営住宅】&#10;一人当たり面積">
          <a:extLst>
            <a:ext uri="{FF2B5EF4-FFF2-40B4-BE49-F238E27FC236}">
              <a16:creationId xmlns:a16="http://schemas.microsoft.com/office/drawing/2014/main" id="{C7366C2C-3289-4504-9540-47ECF992B4B5}"/>
            </a:ext>
          </a:extLst>
        </xdr:cNvPr>
        <xdr:cNvSpPr txBox="1"/>
      </xdr:nvSpPr>
      <xdr:spPr>
        <a:xfrm>
          <a:off x="6737427" y="1448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96E5EC66-5B30-4029-8B15-F04ACAF85CA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BED1A72F-8542-47B1-B9BE-4DE414537A7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BAD4B9B0-C95B-4834-86DC-F88158CE50B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48C2E625-3F44-4088-923D-BB1BAD8D12B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B24456FA-A92C-45CA-B649-75A61BE0BD7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AFCA6D50-50C9-4A09-A7A8-CF5A307BE22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A9CA5AEE-0BB1-4F87-AD23-E83515D4CB0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CB3C17B0-B791-434D-92F5-48616A1071E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5DCA4CF1-3E86-49C2-968F-456FFBD8F66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5B670943-CE16-47F7-BE98-9324CFD6C67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7A9AECC1-358A-4366-9810-ED09E1A178D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2CF4D754-712E-4D55-9990-B573C3D1B0C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02C66B63-FAEC-429C-999D-929B4B645FF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DD0F9B5D-3128-4592-AEE1-0DDA0ED86FF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FC2AB303-9CA3-406F-8EA4-09984F8E06E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7D351AE5-6E01-454F-8D99-BCBAD9664EB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695F26DD-B4F2-4D3F-9488-8A7E43CF2B8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C7A8CCC2-49E8-41F4-B1A0-1632787715E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8FB382B2-D5E0-4AED-9715-5F125AC8366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2D43D41E-51E6-4354-B4DD-299B8DE36BA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6179248E-18E8-4DB2-87EA-E8A12D23EBE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7B359CA4-7DCD-4A7F-ABAC-01CD8F641D8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7EF23D83-83A7-48F7-9D73-79B43EA9D2B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4EB5B903-0147-47A1-9203-34E888A1B16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1D63703C-226E-426A-A97A-09AB286E44B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904268A1-F7BA-4817-AEE1-C79B2EC63AB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9A83F820-73C7-4A25-95D9-CF73675F5D3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0EC27F64-9CF3-428D-AD61-5B0542CB6A0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9EC79366-DFDA-4A66-9F05-90C9354FDAE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BE72AD66-EF54-4CFE-B75C-6055348A0A5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07835ECF-4CF4-465B-A8E5-F33528DE078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28FB0928-BAF6-493D-961D-46AC09A8FB2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2D7363BF-B4FD-4EF8-B60A-07A8EC03D83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559DA3CB-3462-47A6-9D3A-44E8759BA7E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EDDFC536-05BF-4EA1-89D8-BE7BC448747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6D92AC7A-50F9-45E2-88DA-6AC8922470F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BDE8C127-1493-41A9-A702-6E5897A1692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1B65AA77-B86A-47B3-B8E0-6786EA7C26C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7D019637-A5AA-4488-90CC-93BCA395DBE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9FF556D5-2AC4-4C50-8686-E6B36955E21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167640</xdr:rowOff>
    </xdr:from>
    <xdr:to>
      <xdr:col>85</xdr:col>
      <xdr:colOff>126364</xdr:colOff>
      <xdr:row>42</xdr:row>
      <xdr:rowOff>38100</xdr:rowOff>
    </xdr:to>
    <xdr:cxnSp macro="">
      <xdr:nvCxnSpPr>
        <xdr:cNvPr id="418" name="直線コネクタ 417">
          <a:extLst>
            <a:ext uri="{FF2B5EF4-FFF2-40B4-BE49-F238E27FC236}">
              <a16:creationId xmlns:a16="http://schemas.microsoft.com/office/drawing/2014/main" id="{FC786C97-F034-415C-8914-205A3C4A6187}"/>
            </a:ext>
          </a:extLst>
        </xdr:cNvPr>
        <xdr:cNvCxnSpPr/>
      </xdr:nvCxnSpPr>
      <xdr:spPr>
        <a:xfrm flipV="1">
          <a:off x="16318864" y="56540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435DC69C-89D8-427C-A5B0-AA6DB9FC803B}"/>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a:extLst>
            <a:ext uri="{FF2B5EF4-FFF2-40B4-BE49-F238E27FC236}">
              <a16:creationId xmlns:a16="http://schemas.microsoft.com/office/drawing/2014/main" id="{59B8F211-14DD-47D8-82D6-E5325D2D690B}"/>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114317</xdr:rowOff>
    </xdr:from>
    <xdr:ext cx="405111" cy="259045"/>
    <xdr:sp macro="" textlink="">
      <xdr:nvSpPr>
        <xdr:cNvPr id="421" name="【認定こども園・幼稚園・保育所】&#10;有形固定資産減価償却率最大値テキスト">
          <a:extLst>
            <a:ext uri="{FF2B5EF4-FFF2-40B4-BE49-F238E27FC236}">
              <a16:creationId xmlns:a16="http://schemas.microsoft.com/office/drawing/2014/main" id="{1609F84B-21AA-4CB5-924A-55CD97CAD5C0}"/>
            </a:ext>
          </a:extLst>
        </xdr:cNvPr>
        <xdr:cNvSpPr txBox="1"/>
      </xdr:nvSpPr>
      <xdr:spPr>
        <a:xfrm>
          <a:off x="16357600" y="542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167640</xdr:rowOff>
    </xdr:from>
    <xdr:to>
      <xdr:col>86</xdr:col>
      <xdr:colOff>25400</xdr:colOff>
      <xdr:row>32</xdr:row>
      <xdr:rowOff>167640</xdr:rowOff>
    </xdr:to>
    <xdr:cxnSp macro="">
      <xdr:nvCxnSpPr>
        <xdr:cNvPr id="422" name="直線コネクタ 421">
          <a:extLst>
            <a:ext uri="{FF2B5EF4-FFF2-40B4-BE49-F238E27FC236}">
              <a16:creationId xmlns:a16="http://schemas.microsoft.com/office/drawing/2014/main" id="{2545B62E-8920-4A50-968E-CEF6AF091218}"/>
            </a:ext>
          </a:extLst>
        </xdr:cNvPr>
        <xdr:cNvCxnSpPr/>
      </xdr:nvCxnSpPr>
      <xdr:spPr>
        <a:xfrm>
          <a:off x="16230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3827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DAA6F10A-3928-4E56-A7F7-8EB95096780E}"/>
            </a:ext>
          </a:extLst>
        </xdr:cNvPr>
        <xdr:cNvSpPr txBox="1"/>
      </xdr:nvSpPr>
      <xdr:spPr>
        <a:xfrm>
          <a:off x="16357600" y="634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25400</xdr:rowOff>
    </xdr:from>
    <xdr:to>
      <xdr:col>85</xdr:col>
      <xdr:colOff>177800</xdr:colOff>
      <xdr:row>37</xdr:row>
      <xdr:rowOff>127000</xdr:rowOff>
    </xdr:to>
    <xdr:sp macro="" textlink="">
      <xdr:nvSpPr>
        <xdr:cNvPr id="424" name="フローチャート: 判断 423">
          <a:extLst>
            <a:ext uri="{FF2B5EF4-FFF2-40B4-BE49-F238E27FC236}">
              <a16:creationId xmlns:a16="http://schemas.microsoft.com/office/drawing/2014/main" id="{2067CE3B-962C-4190-BCE2-4463D26B8D22}"/>
            </a:ext>
          </a:extLst>
        </xdr:cNvPr>
        <xdr:cNvSpPr/>
      </xdr:nvSpPr>
      <xdr:spPr>
        <a:xfrm>
          <a:off x="16268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82550</xdr:rowOff>
    </xdr:from>
    <xdr:to>
      <xdr:col>81</xdr:col>
      <xdr:colOff>101600</xdr:colOff>
      <xdr:row>36</xdr:row>
      <xdr:rowOff>12700</xdr:rowOff>
    </xdr:to>
    <xdr:sp macro="" textlink="">
      <xdr:nvSpPr>
        <xdr:cNvPr id="425" name="フローチャート: 判断 424">
          <a:extLst>
            <a:ext uri="{FF2B5EF4-FFF2-40B4-BE49-F238E27FC236}">
              <a16:creationId xmlns:a16="http://schemas.microsoft.com/office/drawing/2014/main" id="{71A27D64-7E17-4F8E-8422-23590965755A}"/>
            </a:ext>
          </a:extLst>
        </xdr:cNvPr>
        <xdr:cNvSpPr/>
      </xdr:nvSpPr>
      <xdr:spPr>
        <a:xfrm>
          <a:off x="154305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101600</xdr:rowOff>
    </xdr:from>
    <xdr:to>
      <xdr:col>76</xdr:col>
      <xdr:colOff>165100</xdr:colOff>
      <xdr:row>36</xdr:row>
      <xdr:rowOff>31750</xdr:rowOff>
    </xdr:to>
    <xdr:sp macro="" textlink="">
      <xdr:nvSpPr>
        <xdr:cNvPr id="426" name="フローチャート: 判断 425">
          <a:extLst>
            <a:ext uri="{FF2B5EF4-FFF2-40B4-BE49-F238E27FC236}">
              <a16:creationId xmlns:a16="http://schemas.microsoft.com/office/drawing/2014/main" id="{326819CC-423E-44A7-B832-9DA742EA4B72}"/>
            </a:ext>
          </a:extLst>
        </xdr:cNvPr>
        <xdr:cNvSpPr/>
      </xdr:nvSpPr>
      <xdr:spPr>
        <a:xfrm>
          <a:off x="14541500" y="610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132080</xdr:rowOff>
    </xdr:from>
    <xdr:to>
      <xdr:col>72</xdr:col>
      <xdr:colOff>38100</xdr:colOff>
      <xdr:row>37</xdr:row>
      <xdr:rowOff>62230</xdr:rowOff>
    </xdr:to>
    <xdr:sp macro="" textlink="">
      <xdr:nvSpPr>
        <xdr:cNvPr id="427" name="フローチャート: 判断 426">
          <a:extLst>
            <a:ext uri="{FF2B5EF4-FFF2-40B4-BE49-F238E27FC236}">
              <a16:creationId xmlns:a16="http://schemas.microsoft.com/office/drawing/2014/main" id="{1E0E729D-9731-449F-A930-A20BD1080007}"/>
            </a:ext>
          </a:extLst>
        </xdr:cNvPr>
        <xdr:cNvSpPr/>
      </xdr:nvSpPr>
      <xdr:spPr>
        <a:xfrm>
          <a:off x="13652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139700</xdr:rowOff>
    </xdr:from>
    <xdr:to>
      <xdr:col>67</xdr:col>
      <xdr:colOff>101600</xdr:colOff>
      <xdr:row>37</xdr:row>
      <xdr:rowOff>69850</xdr:rowOff>
    </xdr:to>
    <xdr:sp macro="" textlink="">
      <xdr:nvSpPr>
        <xdr:cNvPr id="428" name="フローチャート: 判断 427">
          <a:extLst>
            <a:ext uri="{FF2B5EF4-FFF2-40B4-BE49-F238E27FC236}">
              <a16:creationId xmlns:a16="http://schemas.microsoft.com/office/drawing/2014/main" id="{F7E1BD6B-D9F9-48DD-A0CC-B6E43696AD66}"/>
            </a:ext>
          </a:extLst>
        </xdr:cNvPr>
        <xdr:cNvSpPr/>
      </xdr:nvSpPr>
      <xdr:spPr>
        <a:xfrm>
          <a:off x="12763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4B187381-315C-47D0-958E-60ED3CA06C3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22282E94-E276-4279-8DA0-E87E4E2001F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A219C664-67BC-41EE-8646-FF5232AA56C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11734E4C-A36D-44E6-819B-89543F65E88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D4A58E0E-54CD-4961-898E-FF54A7B149D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114935</xdr:rowOff>
    </xdr:from>
    <xdr:to>
      <xdr:col>85</xdr:col>
      <xdr:colOff>177800</xdr:colOff>
      <xdr:row>34</xdr:row>
      <xdr:rowOff>45085</xdr:rowOff>
    </xdr:to>
    <xdr:sp macro="" textlink="">
      <xdr:nvSpPr>
        <xdr:cNvPr id="434" name="楕円 433">
          <a:extLst>
            <a:ext uri="{FF2B5EF4-FFF2-40B4-BE49-F238E27FC236}">
              <a16:creationId xmlns:a16="http://schemas.microsoft.com/office/drawing/2014/main" id="{5C632724-EEF8-4F85-9F19-B34C5FCD2F97}"/>
            </a:ext>
          </a:extLst>
        </xdr:cNvPr>
        <xdr:cNvSpPr/>
      </xdr:nvSpPr>
      <xdr:spPr>
        <a:xfrm>
          <a:off x="16268700" y="577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137812</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2C459219-36D9-45DF-A49A-AC05055D1877}"/>
            </a:ext>
          </a:extLst>
        </xdr:cNvPr>
        <xdr:cNvSpPr txBox="1"/>
      </xdr:nvSpPr>
      <xdr:spPr>
        <a:xfrm>
          <a:off x="16357600" y="562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120650</xdr:rowOff>
    </xdr:from>
    <xdr:to>
      <xdr:col>81</xdr:col>
      <xdr:colOff>101600</xdr:colOff>
      <xdr:row>42</xdr:row>
      <xdr:rowOff>50800</xdr:rowOff>
    </xdr:to>
    <xdr:sp macro="" textlink="">
      <xdr:nvSpPr>
        <xdr:cNvPr id="436" name="楕円 435">
          <a:extLst>
            <a:ext uri="{FF2B5EF4-FFF2-40B4-BE49-F238E27FC236}">
              <a16:creationId xmlns:a16="http://schemas.microsoft.com/office/drawing/2014/main" id="{8A1B1DEA-B7F7-4A31-99C4-FF9B904D7C43}"/>
            </a:ext>
          </a:extLst>
        </xdr:cNvPr>
        <xdr:cNvSpPr/>
      </xdr:nvSpPr>
      <xdr:spPr>
        <a:xfrm>
          <a:off x="154305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165735</xdr:rowOff>
    </xdr:from>
    <xdr:to>
      <xdr:col>85</xdr:col>
      <xdr:colOff>127000</xdr:colOff>
      <xdr:row>42</xdr:row>
      <xdr:rowOff>0</xdr:rowOff>
    </xdr:to>
    <xdr:cxnSp macro="">
      <xdr:nvCxnSpPr>
        <xdr:cNvPr id="437" name="直線コネクタ 436">
          <a:extLst>
            <a:ext uri="{FF2B5EF4-FFF2-40B4-BE49-F238E27FC236}">
              <a16:creationId xmlns:a16="http://schemas.microsoft.com/office/drawing/2014/main" id="{D1B4ECFE-4255-4C1F-8648-15FF273CFC0B}"/>
            </a:ext>
          </a:extLst>
        </xdr:cNvPr>
        <xdr:cNvCxnSpPr/>
      </xdr:nvCxnSpPr>
      <xdr:spPr>
        <a:xfrm flipV="1">
          <a:off x="15481300" y="5823585"/>
          <a:ext cx="838200" cy="137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101600</xdr:rowOff>
    </xdr:from>
    <xdr:to>
      <xdr:col>76</xdr:col>
      <xdr:colOff>165100</xdr:colOff>
      <xdr:row>42</xdr:row>
      <xdr:rowOff>31750</xdr:rowOff>
    </xdr:to>
    <xdr:sp macro="" textlink="">
      <xdr:nvSpPr>
        <xdr:cNvPr id="438" name="楕円 437">
          <a:extLst>
            <a:ext uri="{FF2B5EF4-FFF2-40B4-BE49-F238E27FC236}">
              <a16:creationId xmlns:a16="http://schemas.microsoft.com/office/drawing/2014/main" id="{0508BFC4-6147-42CF-ADEB-ADE783B6013F}"/>
            </a:ext>
          </a:extLst>
        </xdr:cNvPr>
        <xdr:cNvSpPr/>
      </xdr:nvSpPr>
      <xdr:spPr>
        <a:xfrm>
          <a:off x="14541500" y="713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152400</xdr:rowOff>
    </xdr:from>
    <xdr:to>
      <xdr:col>81</xdr:col>
      <xdr:colOff>50800</xdr:colOff>
      <xdr:row>42</xdr:row>
      <xdr:rowOff>0</xdr:rowOff>
    </xdr:to>
    <xdr:cxnSp macro="">
      <xdr:nvCxnSpPr>
        <xdr:cNvPr id="439" name="直線コネクタ 438">
          <a:extLst>
            <a:ext uri="{FF2B5EF4-FFF2-40B4-BE49-F238E27FC236}">
              <a16:creationId xmlns:a16="http://schemas.microsoft.com/office/drawing/2014/main" id="{E97D2177-57BD-4654-9A82-4DD8FEA58564}"/>
            </a:ext>
          </a:extLst>
        </xdr:cNvPr>
        <xdr:cNvCxnSpPr/>
      </xdr:nvCxnSpPr>
      <xdr:spPr>
        <a:xfrm>
          <a:off x="14592300" y="7181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82550</xdr:rowOff>
    </xdr:from>
    <xdr:to>
      <xdr:col>72</xdr:col>
      <xdr:colOff>38100</xdr:colOff>
      <xdr:row>42</xdr:row>
      <xdr:rowOff>12700</xdr:rowOff>
    </xdr:to>
    <xdr:sp macro="" textlink="">
      <xdr:nvSpPr>
        <xdr:cNvPr id="440" name="楕円 439">
          <a:extLst>
            <a:ext uri="{FF2B5EF4-FFF2-40B4-BE49-F238E27FC236}">
              <a16:creationId xmlns:a16="http://schemas.microsoft.com/office/drawing/2014/main" id="{6B83E3B1-4531-4222-BE72-D01CB3E36046}"/>
            </a:ext>
          </a:extLst>
        </xdr:cNvPr>
        <xdr:cNvSpPr/>
      </xdr:nvSpPr>
      <xdr:spPr>
        <a:xfrm>
          <a:off x="13652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133350</xdr:rowOff>
    </xdr:from>
    <xdr:to>
      <xdr:col>76</xdr:col>
      <xdr:colOff>114300</xdr:colOff>
      <xdr:row>41</xdr:row>
      <xdr:rowOff>152400</xdr:rowOff>
    </xdr:to>
    <xdr:cxnSp macro="">
      <xdr:nvCxnSpPr>
        <xdr:cNvPr id="441" name="直線コネクタ 440">
          <a:extLst>
            <a:ext uri="{FF2B5EF4-FFF2-40B4-BE49-F238E27FC236}">
              <a16:creationId xmlns:a16="http://schemas.microsoft.com/office/drawing/2014/main" id="{065B4CDA-FA38-4649-8E40-B79D13DB9C60}"/>
            </a:ext>
          </a:extLst>
        </xdr:cNvPr>
        <xdr:cNvCxnSpPr/>
      </xdr:nvCxnSpPr>
      <xdr:spPr>
        <a:xfrm>
          <a:off x="13703300" y="7162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63500</xdr:rowOff>
    </xdr:from>
    <xdr:to>
      <xdr:col>67</xdr:col>
      <xdr:colOff>101600</xdr:colOff>
      <xdr:row>41</xdr:row>
      <xdr:rowOff>165100</xdr:rowOff>
    </xdr:to>
    <xdr:sp macro="" textlink="">
      <xdr:nvSpPr>
        <xdr:cNvPr id="442" name="楕円 441">
          <a:extLst>
            <a:ext uri="{FF2B5EF4-FFF2-40B4-BE49-F238E27FC236}">
              <a16:creationId xmlns:a16="http://schemas.microsoft.com/office/drawing/2014/main" id="{5CE6251A-5075-4C6F-8FB3-40A6F7D4E5C2}"/>
            </a:ext>
          </a:extLst>
        </xdr:cNvPr>
        <xdr:cNvSpPr/>
      </xdr:nvSpPr>
      <xdr:spPr>
        <a:xfrm>
          <a:off x="12763500" y="70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114300</xdr:rowOff>
    </xdr:from>
    <xdr:to>
      <xdr:col>71</xdr:col>
      <xdr:colOff>177800</xdr:colOff>
      <xdr:row>41</xdr:row>
      <xdr:rowOff>133350</xdr:rowOff>
    </xdr:to>
    <xdr:cxnSp macro="">
      <xdr:nvCxnSpPr>
        <xdr:cNvPr id="443" name="直線コネクタ 442">
          <a:extLst>
            <a:ext uri="{FF2B5EF4-FFF2-40B4-BE49-F238E27FC236}">
              <a16:creationId xmlns:a16="http://schemas.microsoft.com/office/drawing/2014/main" id="{24F5679D-7B0A-42D9-97FE-D5869660865C}"/>
            </a:ext>
          </a:extLst>
        </xdr:cNvPr>
        <xdr:cNvCxnSpPr/>
      </xdr:nvCxnSpPr>
      <xdr:spPr>
        <a:xfrm>
          <a:off x="12814300" y="7143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29227</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0F297EAE-0E76-487E-9945-31D5D8AB38D8}"/>
            </a:ext>
          </a:extLst>
        </xdr:cNvPr>
        <xdr:cNvSpPr txBox="1"/>
      </xdr:nvSpPr>
      <xdr:spPr>
        <a:xfrm>
          <a:off x="152660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48277</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60373F25-EB60-4FE6-8CC1-4CFEFD7FF4F0}"/>
            </a:ext>
          </a:extLst>
        </xdr:cNvPr>
        <xdr:cNvSpPr txBox="1"/>
      </xdr:nvSpPr>
      <xdr:spPr>
        <a:xfrm>
          <a:off x="14389744"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78757</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25BD8799-A3F0-42A6-8FFA-1EA87160EA38}"/>
            </a:ext>
          </a:extLst>
        </xdr:cNvPr>
        <xdr:cNvSpPr txBox="1"/>
      </xdr:nvSpPr>
      <xdr:spPr>
        <a:xfrm>
          <a:off x="13500744"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86377</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FD676A1A-2D63-4F8C-B652-1BE46CD6F68F}"/>
            </a:ext>
          </a:extLst>
        </xdr:cNvPr>
        <xdr:cNvSpPr txBox="1"/>
      </xdr:nvSpPr>
      <xdr:spPr>
        <a:xfrm>
          <a:off x="12611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41927</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119915BF-D0CB-4E83-A33F-E762E92C376B}"/>
            </a:ext>
          </a:extLst>
        </xdr:cNvPr>
        <xdr:cNvSpPr txBox="1"/>
      </xdr:nvSpPr>
      <xdr:spPr>
        <a:xfrm>
          <a:off x="15266044" y="724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22877</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D1B68C70-CE93-494E-9778-8AE1C9B56CC4}"/>
            </a:ext>
          </a:extLst>
        </xdr:cNvPr>
        <xdr:cNvSpPr txBox="1"/>
      </xdr:nvSpPr>
      <xdr:spPr>
        <a:xfrm>
          <a:off x="14389744"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3827</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0691FFA7-45FE-4D9D-B8C8-A7850D2E8B0D}"/>
            </a:ext>
          </a:extLst>
        </xdr:cNvPr>
        <xdr:cNvSpPr txBox="1"/>
      </xdr:nvSpPr>
      <xdr:spPr>
        <a:xfrm>
          <a:off x="13500744"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156227</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4481337F-F7CD-4C8B-BD00-C659433A5F55}"/>
            </a:ext>
          </a:extLst>
        </xdr:cNvPr>
        <xdr:cNvSpPr txBox="1"/>
      </xdr:nvSpPr>
      <xdr:spPr>
        <a:xfrm>
          <a:off x="12611744" y="718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5C2A86FC-8159-4041-9219-431600CA677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F24EBBA8-2A62-4770-847B-1894040AC11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BF4A37A7-BD34-4B3D-AC1B-7E0465D4F2F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38F25C38-9BDB-45E3-B822-56CA179BAF2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2C2F963F-BF7A-4FFB-A535-9C407460F40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933CF857-05CB-4E47-A891-96E898EF24F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5B3C1FE7-045A-48F5-8DF5-CF3D273ED22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E2E815C2-0DA9-474C-8197-7AB435C5580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F9A92FD4-5ECE-42A6-AAB2-E4FCB5321A0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6D1B03FD-4157-4CC3-9A57-ECF06A36B70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45D0B0F0-A595-43B3-8774-9145DB4D6E34}"/>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30D8932A-C200-4A32-964B-7DF76B5552C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F7B85CC1-4F95-48DD-A10A-3E23027CBC76}"/>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E34B711D-6D0D-489E-8ECC-1B0525B83B3B}"/>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B66A667F-00F5-4CD3-A6A7-2B09007143C9}"/>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E1D9C60A-DBF6-41C0-9AEA-825AECBB2A93}"/>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88B938D2-52F4-450E-BA59-822504357C1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EAFD4304-29D8-41D1-BA46-7656F7FF2AF1}"/>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EF77B3E0-27E9-470E-A9BF-8FBE30F1F45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9E55DCFF-1D95-4DB4-8514-471FBEAD80C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39638E9F-931A-400A-B471-1C9577D7733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8992</xdr:rowOff>
    </xdr:from>
    <xdr:to>
      <xdr:col>116</xdr:col>
      <xdr:colOff>62864</xdr:colOff>
      <xdr:row>41</xdr:row>
      <xdr:rowOff>67513</xdr:rowOff>
    </xdr:to>
    <xdr:cxnSp macro="">
      <xdr:nvCxnSpPr>
        <xdr:cNvPr id="473" name="直線コネクタ 472">
          <a:extLst>
            <a:ext uri="{FF2B5EF4-FFF2-40B4-BE49-F238E27FC236}">
              <a16:creationId xmlns:a16="http://schemas.microsoft.com/office/drawing/2014/main" id="{190A5419-3604-47D4-816F-E7185C5B6BFA}"/>
            </a:ext>
          </a:extLst>
        </xdr:cNvPr>
        <xdr:cNvCxnSpPr/>
      </xdr:nvCxnSpPr>
      <xdr:spPr>
        <a:xfrm flipV="1">
          <a:off x="22160864" y="5666842"/>
          <a:ext cx="0" cy="143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71340</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0887D8A2-8A79-457D-A47D-DCECDA7E38A9}"/>
            </a:ext>
          </a:extLst>
        </xdr:cNvPr>
        <xdr:cNvSpPr txBox="1"/>
      </xdr:nvSpPr>
      <xdr:spPr>
        <a:xfrm>
          <a:off x="22199600" y="710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67513</xdr:rowOff>
    </xdr:from>
    <xdr:to>
      <xdr:col>116</xdr:col>
      <xdr:colOff>152400</xdr:colOff>
      <xdr:row>41</xdr:row>
      <xdr:rowOff>67513</xdr:rowOff>
    </xdr:to>
    <xdr:cxnSp macro="">
      <xdr:nvCxnSpPr>
        <xdr:cNvPr id="475" name="直線コネクタ 474">
          <a:extLst>
            <a:ext uri="{FF2B5EF4-FFF2-40B4-BE49-F238E27FC236}">
              <a16:creationId xmlns:a16="http://schemas.microsoft.com/office/drawing/2014/main" id="{6FF1CE7B-EA2B-4D0E-9BAC-CBE4367B427C}"/>
            </a:ext>
          </a:extLst>
        </xdr:cNvPr>
        <xdr:cNvCxnSpPr/>
      </xdr:nvCxnSpPr>
      <xdr:spPr>
        <a:xfrm>
          <a:off x="22072600" y="7096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127119</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80651EB1-24DA-428C-9914-DB3126710E00}"/>
            </a:ext>
          </a:extLst>
        </xdr:cNvPr>
        <xdr:cNvSpPr txBox="1"/>
      </xdr:nvSpPr>
      <xdr:spPr>
        <a:xfrm>
          <a:off x="22199600" y="544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8992</xdr:rowOff>
    </xdr:from>
    <xdr:to>
      <xdr:col>116</xdr:col>
      <xdr:colOff>152400</xdr:colOff>
      <xdr:row>33</xdr:row>
      <xdr:rowOff>8992</xdr:rowOff>
    </xdr:to>
    <xdr:cxnSp macro="">
      <xdr:nvCxnSpPr>
        <xdr:cNvPr id="477" name="直線コネクタ 476">
          <a:extLst>
            <a:ext uri="{FF2B5EF4-FFF2-40B4-BE49-F238E27FC236}">
              <a16:creationId xmlns:a16="http://schemas.microsoft.com/office/drawing/2014/main" id="{99B54254-1005-49B9-9DEC-CFE2564E3A71}"/>
            </a:ext>
          </a:extLst>
        </xdr:cNvPr>
        <xdr:cNvCxnSpPr/>
      </xdr:nvCxnSpPr>
      <xdr:spPr>
        <a:xfrm>
          <a:off x="22072600" y="5666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124985</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AFB0B02A-BE74-47FF-B6FF-D59726050DBC}"/>
            </a:ext>
          </a:extLst>
        </xdr:cNvPr>
        <xdr:cNvSpPr txBox="1"/>
      </xdr:nvSpPr>
      <xdr:spPr>
        <a:xfrm>
          <a:off x="22199600" y="6811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479" name="フローチャート: 判断 478">
          <a:extLst>
            <a:ext uri="{FF2B5EF4-FFF2-40B4-BE49-F238E27FC236}">
              <a16:creationId xmlns:a16="http://schemas.microsoft.com/office/drawing/2014/main" id="{603BC010-19C0-4C24-AED4-3194F999C81A}"/>
            </a:ext>
          </a:extLst>
        </xdr:cNvPr>
        <xdr:cNvSpPr/>
      </xdr:nvSpPr>
      <xdr:spPr>
        <a:xfrm>
          <a:off x="221107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26771</xdr:rowOff>
    </xdr:from>
    <xdr:to>
      <xdr:col>112</xdr:col>
      <xdr:colOff>38100</xdr:colOff>
      <xdr:row>39</xdr:row>
      <xdr:rowOff>128371</xdr:rowOff>
    </xdr:to>
    <xdr:sp macro="" textlink="">
      <xdr:nvSpPr>
        <xdr:cNvPr id="480" name="フローチャート: 判断 479">
          <a:extLst>
            <a:ext uri="{FF2B5EF4-FFF2-40B4-BE49-F238E27FC236}">
              <a16:creationId xmlns:a16="http://schemas.microsoft.com/office/drawing/2014/main" id="{CF360EC5-28B1-4D58-9AE1-DC676148727C}"/>
            </a:ext>
          </a:extLst>
        </xdr:cNvPr>
        <xdr:cNvSpPr/>
      </xdr:nvSpPr>
      <xdr:spPr>
        <a:xfrm>
          <a:off x="21272500" y="67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44145</xdr:rowOff>
    </xdr:from>
    <xdr:to>
      <xdr:col>107</xdr:col>
      <xdr:colOff>101600</xdr:colOff>
      <xdr:row>39</xdr:row>
      <xdr:rowOff>145745</xdr:rowOff>
    </xdr:to>
    <xdr:sp macro="" textlink="">
      <xdr:nvSpPr>
        <xdr:cNvPr id="481" name="フローチャート: 判断 480">
          <a:extLst>
            <a:ext uri="{FF2B5EF4-FFF2-40B4-BE49-F238E27FC236}">
              <a16:creationId xmlns:a16="http://schemas.microsoft.com/office/drawing/2014/main" id="{659A47CE-ACD1-4114-AB63-D4C49B7B3C2D}"/>
            </a:ext>
          </a:extLst>
        </xdr:cNvPr>
        <xdr:cNvSpPr/>
      </xdr:nvSpPr>
      <xdr:spPr>
        <a:xfrm>
          <a:off x="20383500" y="673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51460</xdr:rowOff>
    </xdr:from>
    <xdr:to>
      <xdr:col>102</xdr:col>
      <xdr:colOff>165100</xdr:colOff>
      <xdr:row>39</xdr:row>
      <xdr:rowOff>153060</xdr:rowOff>
    </xdr:to>
    <xdr:sp macro="" textlink="">
      <xdr:nvSpPr>
        <xdr:cNvPr id="482" name="フローチャート: 判断 481">
          <a:extLst>
            <a:ext uri="{FF2B5EF4-FFF2-40B4-BE49-F238E27FC236}">
              <a16:creationId xmlns:a16="http://schemas.microsoft.com/office/drawing/2014/main" id="{FEA9DDC8-380A-42CD-9199-6A589F71801F}"/>
            </a:ext>
          </a:extLst>
        </xdr:cNvPr>
        <xdr:cNvSpPr/>
      </xdr:nvSpPr>
      <xdr:spPr>
        <a:xfrm>
          <a:off x="19494500" y="673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53289</xdr:rowOff>
    </xdr:from>
    <xdr:to>
      <xdr:col>98</xdr:col>
      <xdr:colOff>38100</xdr:colOff>
      <xdr:row>39</xdr:row>
      <xdr:rowOff>154889</xdr:rowOff>
    </xdr:to>
    <xdr:sp macro="" textlink="">
      <xdr:nvSpPr>
        <xdr:cNvPr id="483" name="フローチャート: 判断 482">
          <a:extLst>
            <a:ext uri="{FF2B5EF4-FFF2-40B4-BE49-F238E27FC236}">
              <a16:creationId xmlns:a16="http://schemas.microsoft.com/office/drawing/2014/main" id="{9C5483CA-BF4B-4A09-96C4-FC1DEEF7E04A}"/>
            </a:ext>
          </a:extLst>
        </xdr:cNvPr>
        <xdr:cNvSpPr/>
      </xdr:nvSpPr>
      <xdr:spPr>
        <a:xfrm>
          <a:off x="18605500" y="673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7CCF8995-78EC-4A10-9E73-CAFC02D86AC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A8FDF84D-7BEF-4285-9D3B-615BE6D5D5E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B983A8FD-1866-47DF-B4FD-184E6130E0A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3710F640-6180-48F1-9791-0F09A71572C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35BAEB9F-BC43-4194-AB2A-C66988B3649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4826</xdr:rowOff>
    </xdr:from>
    <xdr:to>
      <xdr:col>116</xdr:col>
      <xdr:colOff>114300</xdr:colOff>
      <xdr:row>39</xdr:row>
      <xdr:rowOff>106426</xdr:rowOff>
    </xdr:to>
    <xdr:sp macro="" textlink="">
      <xdr:nvSpPr>
        <xdr:cNvPr id="489" name="楕円 488">
          <a:extLst>
            <a:ext uri="{FF2B5EF4-FFF2-40B4-BE49-F238E27FC236}">
              <a16:creationId xmlns:a16="http://schemas.microsoft.com/office/drawing/2014/main" id="{12254BFF-B498-431A-8CEA-1EBBDB9E7A23}"/>
            </a:ext>
          </a:extLst>
        </xdr:cNvPr>
        <xdr:cNvSpPr/>
      </xdr:nvSpPr>
      <xdr:spPr>
        <a:xfrm>
          <a:off x="22110700" y="66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27703</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5564A9F1-1CD5-4669-874C-D4D0E4A5734A}"/>
            </a:ext>
          </a:extLst>
        </xdr:cNvPr>
        <xdr:cNvSpPr txBox="1"/>
      </xdr:nvSpPr>
      <xdr:spPr>
        <a:xfrm>
          <a:off x="22199600" y="654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128270</xdr:rowOff>
    </xdr:from>
    <xdr:to>
      <xdr:col>112</xdr:col>
      <xdr:colOff>38100</xdr:colOff>
      <xdr:row>40</xdr:row>
      <xdr:rowOff>58420</xdr:rowOff>
    </xdr:to>
    <xdr:sp macro="" textlink="">
      <xdr:nvSpPr>
        <xdr:cNvPr id="491" name="楕円 490">
          <a:extLst>
            <a:ext uri="{FF2B5EF4-FFF2-40B4-BE49-F238E27FC236}">
              <a16:creationId xmlns:a16="http://schemas.microsoft.com/office/drawing/2014/main" id="{7EBD3790-6384-486A-BF03-CBF382134A71}"/>
            </a:ext>
          </a:extLst>
        </xdr:cNvPr>
        <xdr:cNvSpPr/>
      </xdr:nvSpPr>
      <xdr:spPr>
        <a:xfrm>
          <a:off x="21272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55626</xdr:rowOff>
    </xdr:from>
    <xdr:to>
      <xdr:col>116</xdr:col>
      <xdr:colOff>63500</xdr:colOff>
      <xdr:row>40</xdr:row>
      <xdr:rowOff>7620</xdr:rowOff>
    </xdr:to>
    <xdr:cxnSp macro="">
      <xdr:nvCxnSpPr>
        <xdr:cNvPr id="492" name="直線コネクタ 491">
          <a:extLst>
            <a:ext uri="{FF2B5EF4-FFF2-40B4-BE49-F238E27FC236}">
              <a16:creationId xmlns:a16="http://schemas.microsoft.com/office/drawing/2014/main" id="{ECF38ABA-DE93-40F7-A7D8-607BC35F9CE4}"/>
            </a:ext>
          </a:extLst>
        </xdr:cNvPr>
        <xdr:cNvCxnSpPr/>
      </xdr:nvCxnSpPr>
      <xdr:spPr>
        <a:xfrm flipV="1">
          <a:off x="21323300" y="6742176"/>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127356</xdr:rowOff>
    </xdr:from>
    <xdr:to>
      <xdr:col>107</xdr:col>
      <xdr:colOff>101600</xdr:colOff>
      <xdr:row>40</xdr:row>
      <xdr:rowOff>57506</xdr:rowOff>
    </xdr:to>
    <xdr:sp macro="" textlink="">
      <xdr:nvSpPr>
        <xdr:cNvPr id="493" name="楕円 492">
          <a:extLst>
            <a:ext uri="{FF2B5EF4-FFF2-40B4-BE49-F238E27FC236}">
              <a16:creationId xmlns:a16="http://schemas.microsoft.com/office/drawing/2014/main" id="{3965433D-F883-44D9-8988-7ECA8C670B42}"/>
            </a:ext>
          </a:extLst>
        </xdr:cNvPr>
        <xdr:cNvSpPr/>
      </xdr:nvSpPr>
      <xdr:spPr>
        <a:xfrm>
          <a:off x="20383500" y="681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6706</xdr:rowOff>
    </xdr:from>
    <xdr:to>
      <xdr:col>111</xdr:col>
      <xdr:colOff>177800</xdr:colOff>
      <xdr:row>40</xdr:row>
      <xdr:rowOff>7620</xdr:rowOff>
    </xdr:to>
    <xdr:cxnSp macro="">
      <xdr:nvCxnSpPr>
        <xdr:cNvPr id="494" name="直線コネクタ 493">
          <a:extLst>
            <a:ext uri="{FF2B5EF4-FFF2-40B4-BE49-F238E27FC236}">
              <a16:creationId xmlns:a16="http://schemas.microsoft.com/office/drawing/2014/main" id="{4EF7A183-38F4-44FB-8BDD-12ED798981BE}"/>
            </a:ext>
          </a:extLst>
        </xdr:cNvPr>
        <xdr:cNvCxnSpPr/>
      </xdr:nvCxnSpPr>
      <xdr:spPr>
        <a:xfrm>
          <a:off x="20434300" y="6864706"/>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134671</xdr:rowOff>
    </xdr:from>
    <xdr:to>
      <xdr:col>102</xdr:col>
      <xdr:colOff>165100</xdr:colOff>
      <xdr:row>40</xdr:row>
      <xdr:rowOff>64821</xdr:rowOff>
    </xdr:to>
    <xdr:sp macro="" textlink="">
      <xdr:nvSpPr>
        <xdr:cNvPr id="495" name="楕円 494">
          <a:extLst>
            <a:ext uri="{FF2B5EF4-FFF2-40B4-BE49-F238E27FC236}">
              <a16:creationId xmlns:a16="http://schemas.microsoft.com/office/drawing/2014/main" id="{7117ED38-8A28-44E9-B311-60FBC191444F}"/>
            </a:ext>
          </a:extLst>
        </xdr:cNvPr>
        <xdr:cNvSpPr/>
      </xdr:nvSpPr>
      <xdr:spPr>
        <a:xfrm>
          <a:off x="19494500" y="682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6706</xdr:rowOff>
    </xdr:from>
    <xdr:to>
      <xdr:col>107</xdr:col>
      <xdr:colOff>50800</xdr:colOff>
      <xdr:row>40</xdr:row>
      <xdr:rowOff>14021</xdr:rowOff>
    </xdr:to>
    <xdr:cxnSp macro="">
      <xdr:nvCxnSpPr>
        <xdr:cNvPr id="496" name="直線コネクタ 495">
          <a:extLst>
            <a:ext uri="{FF2B5EF4-FFF2-40B4-BE49-F238E27FC236}">
              <a16:creationId xmlns:a16="http://schemas.microsoft.com/office/drawing/2014/main" id="{DE9F2359-4214-48C1-BAF2-A6C46570F246}"/>
            </a:ext>
          </a:extLst>
        </xdr:cNvPr>
        <xdr:cNvCxnSpPr/>
      </xdr:nvCxnSpPr>
      <xdr:spPr>
        <a:xfrm flipV="1">
          <a:off x="19545300" y="6864706"/>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142901</xdr:rowOff>
    </xdr:from>
    <xdr:to>
      <xdr:col>98</xdr:col>
      <xdr:colOff>38100</xdr:colOff>
      <xdr:row>40</xdr:row>
      <xdr:rowOff>73051</xdr:rowOff>
    </xdr:to>
    <xdr:sp macro="" textlink="">
      <xdr:nvSpPr>
        <xdr:cNvPr id="497" name="楕円 496">
          <a:extLst>
            <a:ext uri="{FF2B5EF4-FFF2-40B4-BE49-F238E27FC236}">
              <a16:creationId xmlns:a16="http://schemas.microsoft.com/office/drawing/2014/main" id="{8AEBAC73-A724-46D1-82AF-7A91488FDD42}"/>
            </a:ext>
          </a:extLst>
        </xdr:cNvPr>
        <xdr:cNvSpPr/>
      </xdr:nvSpPr>
      <xdr:spPr>
        <a:xfrm>
          <a:off x="18605500" y="682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14021</xdr:rowOff>
    </xdr:from>
    <xdr:to>
      <xdr:col>102</xdr:col>
      <xdr:colOff>114300</xdr:colOff>
      <xdr:row>40</xdr:row>
      <xdr:rowOff>22251</xdr:rowOff>
    </xdr:to>
    <xdr:cxnSp macro="">
      <xdr:nvCxnSpPr>
        <xdr:cNvPr id="498" name="直線コネクタ 497">
          <a:extLst>
            <a:ext uri="{FF2B5EF4-FFF2-40B4-BE49-F238E27FC236}">
              <a16:creationId xmlns:a16="http://schemas.microsoft.com/office/drawing/2014/main" id="{79EBA13F-1A58-4AA4-9AF1-9F19CCDD9DD6}"/>
            </a:ext>
          </a:extLst>
        </xdr:cNvPr>
        <xdr:cNvCxnSpPr/>
      </xdr:nvCxnSpPr>
      <xdr:spPr>
        <a:xfrm flipV="1">
          <a:off x="18656300" y="6872021"/>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144898</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798E3A5D-7946-4D28-A600-1E4FF94AAAD6}"/>
            </a:ext>
          </a:extLst>
        </xdr:cNvPr>
        <xdr:cNvSpPr txBox="1"/>
      </xdr:nvSpPr>
      <xdr:spPr>
        <a:xfrm>
          <a:off x="21075727" y="648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162272</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698C5DC3-3FB1-47B9-9AA3-F6B68FDAA891}"/>
            </a:ext>
          </a:extLst>
        </xdr:cNvPr>
        <xdr:cNvSpPr txBox="1"/>
      </xdr:nvSpPr>
      <xdr:spPr>
        <a:xfrm>
          <a:off x="20199427" y="650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169587</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4EF2D3BB-1AA8-4744-8E3C-B0017570D6B9}"/>
            </a:ext>
          </a:extLst>
        </xdr:cNvPr>
        <xdr:cNvSpPr txBox="1"/>
      </xdr:nvSpPr>
      <xdr:spPr>
        <a:xfrm>
          <a:off x="19310427" y="651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171416</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796A7F1C-A1AC-4DF8-83BA-476CA3431F3D}"/>
            </a:ext>
          </a:extLst>
        </xdr:cNvPr>
        <xdr:cNvSpPr txBox="1"/>
      </xdr:nvSpPr>
      <xdr:spPr>
        <a:xfrm>
          <a:off x="18421427" y="6515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49547</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38F2848A-DFE5-4653-BFC8-58341A59D29B}"/>
            </a:ext>
          </a:extLst>
        </xdr:cNvPr>
        <xdr:cNvSpPr txBox="1"/>
      </xdr:nvSpPr>
      <xdr:spPr>
        <a:xfrm>
          <a:off x="210757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48633</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FA78D65E-2018-4590-A447-7FFD12949DC2}"/>
            </a:ext>
          </a:extLst>
        </xdr:cNvPr>
        <xdr:cNvSpPr txBox="1"/>
      </xdr:nvSpPr>
      <xdr:spPr>
        <a:xfrm>
          <a:off x="20199427" y="690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55948</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F0442898-4828-4738-82E3-7C8623789889}"/>
            </a:ext>
          </a:extLst>
        </xdr:cNvPr>
        <xdr:cNvSpPr txBox="1"/>
      </xdr:nvSpPr>
      <xdr:spPr>
        <a:xfrm>
          <a:off x="19310427" y="691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64178</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98966CAE-9B01-4F11-81B8-68DF1F3EEC07}"/>
            </a:ext>
          </a:extLst>
        </xdr:cNvPr>
        <xdr:cNvSpPr txBox="1"/>
      </xdr:nvSpPr>
      <xdr:spPr>
        <a:xfrm>
          <a:off x="18421427" y="692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CDC73D55-7443-4C54-B3C0-D5CC980FC03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39C94CEB-101A-4455-B997-202288EB617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8B88762F-F8E4-468C-96CA-5A54462D9EB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EE13D224-ACA8-4052-82BA-5711AC28B7B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22B2E0F5-AB14-4A9C-A73C-45F81031368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FFB05E47-EF94-4D6F-B06D-7287111AFDA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298CCEA1-BCFE-4C4E-9F89-2BA85BEFA88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715BE0F7-096F-4EBA-8BC7-77EBAAF7F08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3C621704-92A6-4307-A665-61673DA0AAB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B17B7767-74DA-41D2-B788-8F0450E1584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4ED067A8-3A8B-4469-A893-E5370DDB7A6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AFA8240A-70CC-45E9-AB5B-C2F2D792B111}"/>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9" name="テキスト ボックス 518">
          <a:extLst>
            <a:ext uri="{FF2B5EF4-FFF2-40B4-BE49-F238E27FC236}">
              <a16:creationId xmlns:a16="http://schemas.microsoft.com/office/drawing/2014/main" id="{0714298B-90FC-4D92-A468-C9DBA0F57C44}"/>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FC35D90A-306C-424F-905C-12720F5D656E}"/>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105B281E-CFCC-48AE-AF83-208836F6A972}"/>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D1F26E16-6DDD-4FEF-90AB-B70A620EC936}"/>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2C5C3BDF-86DA-4D8F-B617-7B1D576FCC0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36E41A42-68CF-4A49-B5E2-541F38347BB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6F4799A5-156A-4456-B8C8-DF9A12CBFC7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3BCA0ED8-6540-485A-A434-18E2CAAEB22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2DD80D74-124F-4674-A860-EAA87FAFBFA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E4DD3B29-4406-4C1A-9FCE-A32F1D0C7AB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9" name="テキスト ボックス 528">
          <a:extLst>
            <a:ext uri="{FF2B5EF4-FFF2-40B4-BE49-F238E27FC236}">
              <a16:creationId xmlns:a16="http://schemas.microsoft.com/office/drawing/2014/main" id="{2CFFB9E6-272F-445B-8799-8F4669433083}"/>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6043A90C-7DA1-42E6-86AD-850B4E69139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D7D00217-DB0A-471A-B20F-46D1E48AE07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42454</xdr:rowOff>
    </xdr:to>
    <xdr:cxnSp macro="">
      <xdr:nvCxnSpPr>
        <xdr:cNvPr id="532" name="直線コネクタ 531">
          <a:extLst>
            <a:ext uri="{FF2B5EF4-FFF2-40B4-BE49-F238E27FC236}">
              <a16:creationId xmlns:a16="http://schemas.microsoft.com/office/drawing/2014/main" id="{2CC1F0F9-2CF8-4F05-988F-F641DC6D64FD}"/>
            </a:ext>
          </a:extLst>
        </xdr:cNvPr>
        <xdr:cNvCxnSpPr/>
      </xdr:nvCxnSpPr>
      <xdr:spPr>
        <a:xfrm flipV="1">
          <a:off x="16318864" y="9666515"/>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46281</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70AF09A7-649C-4A68-AB3E-3BE41DA5AF37}"/>
            </a:ext>
          </a:extLst>
        </xdr:cNvPr>
        <xdr:cNvSpPr txBox="1"/>
      </xdr:nvSpPr>
      <xdr:spPr>
        <a:xfrm>
          <a:off x="16357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42454</xdr:rowOff>
    </xdr:from>
    <xdr:to>
      <xdr:col>86</xdr:col>
      <xdr:colOff>25400</xdr:colOff>
      <xdr:row>64</xdr:row>
      <xdr:rowOff>42454</xdr:rowOff>
    </xdr:to>
    <xdr:cxnSp macro="">
      <xdr:nvCxnSpPr>
        <xdr:cNvPr id="534" name="直線コネクタ 533">
          <a:extLst>
            <a:ext uri="{FF2B5EF4-FFF2-40B4-BE49-F238E27FC236}">
              <a16:creationId xmlns:a16="http://schemas.microsoft.com/office/drawing/2014/main" id="{C5FD8BEF-F567-48DC-957F-C077179DF568}"/>
            </a:ext>
          </a:extLst>
        </xdr:cNvPr>
        <xdr:cNvCxnSpPr/>
      </xdr:nvCxnSpPr>
      <xdr:spPr>
        <a:xfrm>
          <a:off x="16230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5EF3B1B9-DBF7-4BF2-8F05-5A6CF0B79C83}"/>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536" name="直線コネクタ 535">
          <a:extLst>
            <a:ext uri="{FF2B5EF4-FFF2-40B4-BE49-F238E27FC236}">
              <a16:creationId xmlns:a16="http://schemas.microsoft.com/office/drawing/2014/main" id="{6FE05E68-7EC3-480A-858C-320C56F47587}"/>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163121</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9FC884F7-D6FE-453B-8E89-88A90185DA2B}"/>
            </a:ext>
          </a:extLst>
        </xdr:cNvPr>
        <xdr:cNvSpPr txBox="1"/>
      </xdr:nvSpPr>
      <xdr:spPr>
        <a:xfrm>
          <a:off x="16357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538" name="フローチャート: 判断 537">
          <a:extLst>
            <a:ext uri="{FF2B5EF4-FFF2-40B4-BE49-F238E27FC236}">
              <a16:creationId xmlns:a16="http://schemas.microsoft.com/office/drawing/2014/main" id="{47125FA6-6D3B-4791-930A-2FBD1C2BF4E1}"/>
            </a:ext>
          </a:extLst>
        </xdr:cNvPr>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138612</xdr:rowOff>
    </xdr:from>
    <xdr:to>
      <xdr:col>81</xdr:col>
      <xdr:colOff>101600</xdr:colOff>
      <xdr:row>61</xdr:row>
      <xdr:rowOff>68762</xdr:rowOff>
    </xdr:to>
    <xdr:sp macro="" textlink="">
      <xdr:nvSpPr>
        <xdr:cNvPr id="539" name="フローチャート: 判断 538">
          <a:extLst>
            <a:ext uri="{FF2B5EF4-FFF2-40B4-BE49-F238E27FC236}">
              <a16:creationId xmlns:a16="http://schemas.microsoft.com/office/drawing/2014/main" id="{BFB55EBF-A6EE-4500-B0EB-A46B32A91AF3}"/>
            </a:ext>
          </a:extLst>
        </xdr:cNvPr>
        <xdr:cNvSpPr/>
      </xdr:nvSpPr>
      <xdr:spPr>
        <a:xfrm>
          <a:off x="15430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117384</xdr:rowOff>
    </xdr:from>
    <xdr:to>
      <xdr:col>76</xdr:col>
      <xdr:colOff>165100</xdr:colOff>
      <xdr:row>61</xdr:row>
      <xdr:rowOff>47534</xdr:rowOff>
    </xdr:to>
    <xdr:sp macro="" textlink="">
      <xdr:nvSpPr>
        <xdr:cNvPr id="540" name="フローチャート: 判断 539">
          <a:extLst>
            <a:ext uri="{FF2B5EF4-FFF2-40B4-BE49-F238E27FC236}">
              <a16:creationId xmlns:a16="http://schemas.microsoft.com/office/drawing/2014/main" id="{9757D73A-7C7E-455F-A4FE-B59A18333B8D}"/>
            </a:ext>
          </a:extLst>
        </xdr:cNvPr>
        <xdr:cNvSpPr/>
      </xdr:nvSpPr>
      <xdr:spPr>
        <a:xfrm>
          <a:off x="14541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53703</xdr:rowOff>
    </xdr:from>
    <xdr:to>
      <xdr:col>72</xdr:col>
      <xdr:colOff>38100</xdr:colOff>
      <xdr:row>60</xdr:row>
      <xdr:rowOff>155303</xdr:rowOff>
    </xdr:to>
    <xdr:sp macro="" textlink="">
      <xdr:nvSpPr>
        <xdr:cNvPr id="541" name="フローチャート: 判断 540">
          <a:extLst>
            <a:ext uri="{FF2B5EF4-FFF2-40B4-BE49-F238E27FC236}">
              <a16:creationId xmlns:a16="http://schemas.microsoft.com/office/drawing/2014/main" id="{1701E7B2-C88F-42CA-A9E5-2C3F3B38F6DA}"/>
            </a:ext>
          </a:extLst>
        </xdr:cNvPr>
        <xdr:cNvSpPr/>
      </xdr:nvSpPr>
      <xdr:spPr>
        <a:xfrm>
          <a:off x="13652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73297</xdr:rowOff>
    </xdr:from>
    <xdr:to>
      <xdr:col>67</xdr:col>
      <xdr:colOff>101600</xdr:colOff>
      <xdr:row>61</xdr:row>
      <xdr:rowOff>3447</xdr:rowOff>
    </xdr:to>
    <xdr:sp macro="" textlink="">
      <xdr:nvSpPr>
        <xdr:cNvPr id="542" name="フローチャート: 判断 541">
          <a:extLst>
            <a:ext uri="{FF2B5EF4-FFF2-40B4-BE49-F238E27FC236}">
              <a16:creationId xmlns:a16="http://schemas.microsoft.com/office/drawing/2014/main" id="{5D964CFD-7125-4826-8D26-AC82515D49A7}"/>
            </a:ext>
          </a:extLst>
        </xdr:cNvPr>
        <xdr:cNvSpPr/>
      </xdr:nvSpPr>
      <xdr:spPr>
        <a:xfrm>
          <a:off x="127635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760D5E47-F299-4B04-80C0-D98E63E6757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60980C4D-8455-4684-855C-A21827B7738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64328B8C-D367-4D90-8C75-B755181D13F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B2607CFD-C203-458D-A1E4-A9B6F02E32D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3F0523DA-DFF1-412C-B5AE-6567D7E1F07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123916</xdr:rowOff>
    </xdr:from>
    <xdr:to>
      <xdr:col>85</xdr:col>
      <xdr:colOff>177800</xdr:colOff>
      <xdr:row>63</xdr:row>
      <xdr:rowOff>54066</xdr:rowOff>
    </xdr:to>
    <xdr:sp macro="" textlink="">
      <xdr:nvSpPr>
        <xdr:cNvPr id="548" name="楕円 547">
          <a:extLst>
            <a:ext uri="{FF2B5EF4-FFF2-40B4-BE49-F238E27FC236}">
              <a16:creationId xmlns:a16="http://schemas.microsoft.com/office/drawing/2014/main" id="{576DC9BD-8BBE-4EEE-B383-3F587DAFD943}"/>
            </a:ext>
          </a:extLst>
        </xdr:cNvPr>
        <xdr:cNvSpPr/>
      </xdr:nvSpPr>
      <xdr:spPr>
        <a:xfrm>
          <a:off x="16268700" y="1075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102343</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B5512AA9-C90E-436D-B227-968EA0A6A493}"/>
            </a:ext>
          </a:extLst>
        </xdr:cNvPr>
        <xdr:cNvSpPr txBox="1"/>
      </xdr:nvSpPr>
      <xdr:spPr>
        <a:xfrm>
          <a:off x="16357600" y="1073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109220</xdr:rowOff>
    </xdr:from>
    <xdr:to>
      <xdr:col>81</xdr:col>
      <xdr:colOff>101600</xdr:colOff>
      <xdr:row>63</xdr:row>
      <xdr:rowOff>39370</xdr:rowOff>
    </xdr:to>
    <xdr:sp macro="" textlink="">
      <xdr:nvSpPr>
        <xdr:cNvPr id="550" name="楕円 549">
          <a:extLst>
            <a:ext uri="{FF2B5EF4-FFF2-40B4-BE49-F238E27FC236}">
              <a16:creationId xmlns:a16="http://schemas.microsoft.com/office/drawing/2014/main" id="{3ED0EFB3-8247-414B-955F-1BFFB6416038}"/>
            </a:ext>
          </a:extLst>
        </xdr:cNvPr>
        <xdr:cNvSpPr/>
      </xdr:nvSpPr>
      <xdr:spPr>
        <a:xfrm>
          <a:off x="15430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160020</xdr:rowOff>
    </xdr:from>
    <xdr:to>
      <xdr:col>85</xdr:col>
      <xdr:colOff>127000</xdr:colOff>
      <xdr:row>63</xdr:row>
      <xdr:rowOff>3266</xdr:rowOff>
    </xdr:to>
    <xdr:cxnSp macro="">
      <xdr:nvCxnSpPr>
        <xdr:cNvPr id="551" name="直線コネクタ 550">
          <a:extLst>
            <a:ext uri="{FF2B5EF4-FFF2-40B4-BE49-F238E27FC236}">
              <a16:creationId xmlns:a16="http://schemas.microsoft.com/office/drawing/2014/main" id="{DE4FDBE5-3E98-4E1B-A9F7-56B551B19143}"/>
            </a:ext>
          </a:extLst>
        </xdr:cNvPr>
        <xdr:cNvCxnSpPr/>
      </xdr:nvCxnSpPr>
      <xdr:spPr>
        <a:xfrm>
          <a:off x="15481300" y="10789920"/>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76563</xdr:rowOff>
    </xdr:from>
    <xdr:to>
      <xdr:col>76</xdr:col>
      <xdr:colOff>165100</xdr:colOff>
      <xdr:row>63</xdr:row>
      <xdr:rowOff>6713</xdr:rowOff>
    </xdr:to>
    <xdr:sp macro="" textlink="">
      <xdr:nvSpPr>
        <xdr:cNvPr id="552" name="楕円 551">
          <a:extLst>
            <a:ext uri="{FF2B5EF4-FFF2-40B4-BE49-F238E27FC236}">
              <a16:creationId xmlns:a16="http://schemas.microsoft.com/office/drawing/2014/main" id="{C0BC08B7-E6B7-43F6-A515-DDEC1C7F8343}"/>
            </a:ext>
          </a:extLst>
        </xdr:cNvPr>
        <xdr:cNvSpPr/>
      </xdr:nvSpPr>
      <xdr:spPr>
        <a:xfrm>
          <a:off x="14541500" y="1070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127363</xdr:rowOff>
    </xdr:from>
    <xdr:to>
      <xdr:col>81</xdr:col>
      <xdr:colOff>50800</xdr:colOff>
      <xdr:row>62</xdr:row>
      <xdr:rowOff>160020</xdr:rowOff>
    </xdr:to>
    <xdr:cxnSp macro="">
      <xdr:nvCxnSpPr>
        <xdr:cNvPr id="553" name="直線コネクタ 552">
          <a:extLst>
            <a:ext uri="{FF2B5EF4-FFF2-40B4-BE49-F238E27FC236}">
              <a16:creationId xmlns:a16="http://schemas.microsoft.com/office/drawing/2014/main" id="{0BF0717C-5807-4F83-937F-3542D1FDEDF5}"/>
            </a:ext>
          </a:extLst>
        </xdr:cNvPr>
        <xdr:cNvCxnSpPr/>
      </xdr:nvCxnSpPr>
      <xdr:spPr>
        <a:xfrm>
          <a:off x="14592300" y="1075726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58601</xdr:rowOff>
    </xdr:from>
    <xdr:to>
      <xdr:col>72</xdr:col>
      <xdr:colOff>38100</xdr:colOff>
      <xdr:row>62</xdr:row>
      <xdr:rowOff>160201</xdr:rowOff>
    </xdr:to>
    <xdr:sp macro="" textlink="">
      <xdr:nvSpPr>
        <xdr:cNvPr id="554" name="楕円 553">
          <a:extLst>
            <a:ext uri="{FF2B5EF4-FFF2-40B4-BE49-F238E27FC236}">
              <a16:creationId xmlns:a16="http://schemas.microsoft.com/office/drawing/2014/main" id="{081DCE65-38AB-4429-AEEC-764AC4E5AD4A}"/>
            </a:ext>
          </a:extLst>
        </xdr:cNvPr>
        <xdr:cNvSpPr/>
      </xdr:nvSpPr>
      <xdr:spPr>
        <a:xfrm>
          <a:off x="13652500" y="1068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109401</xdr:rowOff>
    </xdr:from>
    <xdr:to>
      <xdr:col>76</xdr:col>
      <xdr:colOff>114300</xdr:colOff>
      <xdr:row>62</xdr:row>
      <xdr:rowOff>127363</xdr:rowOff>
    </xdr:to>
    <xdr:cxnSp macro="">
      <xdr:nvCxnSpPr>
        <xdr:cNvPr id="555" name="直線コネクタ 554">
          <a:extLst>
            <a:ext uri="{FF2B5EF4-FFF2-40B4-BE49-F238E27FC236}">
              <a16:creationId xmlns:a16="http://schemas.microsoft.com/office/drawing/2014/main" id="{2EED707A-5E3C-456B-96B4-969DADA23591}"/>
            </a:ext>
          </a:extLst>
        </xdr:cNvPr>
        <xdr:cNvCxnSpPr/>
      </xdr:nvCxnSpPr>
      <xdr:spPr>
        <a:xfrm>
          <a:off x="13703300" y="1073930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29210</xdr:rowOff>
    </xdr:from>
    <xdr:to>
      <xdr:col>67</xdr:col>
      <xdr:colOff>101600</xdr:colOff>
      <xdr:row>62</xdr:row>
      <xdr:rowOff>130810</xdr:rowOff>
    </xdr:to>
    <xdr:sp macro="" textlink="">
      <xdr:nvSpPr>
        <xdr:cNvPr id="556" name="楕円 555">
          <a:extLst>
            <a:ext uri="{FF2B5EF4-FFF2-40B4-BE49-F238E27FC236}">
              <a16:creationId xmlns:a16="http://schemas.microsoft.com/office/drawing/2014/main" id="{8707725A-3E17-40A6-9ECC-81A8700BBB24}"/>
            </a:ext>
          </a:extLst>
        </xdr:cNvPr>
        <xdr:cNvSpPr/>
      </xdr:nvSpPr>
      <xdr:spPr>
        <a:xfrm>
          <a:off x="12763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80010</xdr:rowOff>
    </xdr:from>
    <xdr:to>
      <xdr:col>71</xdr:col>
      <xdr:colOff>177800</xdr:colOff>
      <xdr:row>62</xdr:row>
      <xdr:rowOff>109401</xdr:rowOff>
    </xdr:to>
    <xdr:cxnSp macro="">
      <xdr:nvCxnSpPr>
        <xdr:cNvPr id="557" name="直線コネクタ 556">
          <a:extLst>
            <a:ext uri="{FF2B5EF4-FFF2-40B4-BE49-F238E27FC236}">
              <a16:creationId xmlns:a16="http://schemas.microsoft.com/office/drawing/2014/main" id="{DD2A2114-3695-4F74-B426-C97997BFC2E7}"/>
            </a:ext>
          </a:extLst>
        </xdr:cNvPr>
        <xdr:cNvCxnSpPr/>
      </xdr:nvCxnSpPr>
      <xdr:spPr>
        <a:xfrm>
          <a:off x="12814300" y="1070991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85289</xdr:rowOff>
    </xdr:from>
    <xdr:ext cx="405111" cy="259045"/>
    <xdr:sp macro="" textlink="">
      <xdr:nvSpPr>
        <xdr:cNvPr id="558" name="n_1aveValue【学校施設】&#10;有形固定資産減価償却率">
          <a:extLst>
            <a:ext uri="{FF2B5EF4-FFF2-40B4-BE49-F238E27FC236}">
              <a16:creationId xmlns:a16="http://schemas.microsoft.com/office/drawing/2014/main" id="{6232F436-CB1E-4E06-9726-E819CF10D9EB}"/>
            </a:ext>
          </a:extLst>
        </xdr:cNvPr>
        <xdr:cNvSpPr txBox="1"/>
      </xdr:nvSpPr>
      <xdr:spPr>
        <a:xfrm>
          <a:off x="152660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64061</xdr:rowOff>
    </xdr:from>
    <xdr:ext cx="405111" cy="259045"/>
    <xdr:sp macro="" textlink="">
      <xdr:nvSpPr>
        <xdr:cNvPr id="559" name="n_2aveValue【学校施設】&#10;有形固定資産減価償却率">
          <a:extLst>
            <a:ext uri="{FF2B5EF4-FFF2-40B4-BE49-F238E27FC236}">
              <a16:creationId xmlns:a16="http://schemas.microsoft.com/office/drawing/2014/main" id="{8EF9AA43-1A21-452F-96BD-8A795D6ED38D}"/>
            </a:ext>
          </a:extLst>
        </xdr:cNvPr>
        <xdr:cNvSpPr txBox="1"/>
      </xdr:nvSpPr>
      <xdr:spPr>
        <a:xfrm>
          <a:off x="14389744" y="1017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380</xdr:rowOff>
    </xdr:from>
    <xdr:ext cx="405111" cy="259045"/>
    <xdr:sp macro="" textlink="">
      <xdr:nvSpPr>
        <xdr:cNvPr id="560" name="n_3aveValue【学校施設】&#10;有形固定資産減価償却率">
          <a:extLst>
            <a:ext uri="{FF2B5EF4-FFF2-40B4-BE49-F238E27FC236}">
              <a16:creationId xmlns:a16="http://schemas.microsoft.com/office/drawing/2014/main" id="{7FB535FB-A251-4879-8EDB-FF19B4961D48}"/>
            </a:ext>
          </a:extLst>
        </xdr:cNvPr>
        <xdr:cNvSpPr txBox="1"/>
      </xdr:nvSpPr>
      <xdr:spPr>
        <a:xfrm>
          <a:off x="13500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19974</xdr:rowOff>
    </xdr:from>
    <xdr:ext cx="405111" cy="259045"/>
    <xdr:sp macro="" textlink="">
      <xdr:nvSpPr>
        <xdr:cNvPr id="561" name="n_4aveValue【学校施設】&#10;有形固定資産減価償却率">
          <a:extLst>
            <a:ext uri="{FF2B5EF4-FFF2-40B4-BE49-F238E27FC236}">
              <a16:creationId xmlns:a16="http://schemas.microsoft.com/office/drawing/2014/main" id="{23771B21-6912-4E56-AA7A-115DCD480F45}"/>
            </a:ext>
          </a:extLst>
        </xdr:cNvPr>
        <xdr:cNvSpPr txBox="1"/>
      </xdr:nvSpPr>
      <xdr:spPr>
        <a:xfrm>
          <a:off x="126117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30497</xdr:rowOff>
    </xdr:from>
    <xdr:ext cx="405111" cy="259045"/>
    <xdr:sp macro="" textlink="">
      <xdr:nvSpPr>
        <xdr:cNvPr id="562" name="n_1mainValue【学校施設】&#10;有形固定資産減価償却率">
          <a:extLst>
            <a:ext uri="{FF2B5EF4-FFF2-40B4-BE49-F238E27FC236}">
              <a16:creationId xmlns:a16="http://schemas.microsoft.com/office/drawing/2014/main" id="{642E5F4E-2C7A-4B01-B3EC-B2D91ABF67E4}"/>
            </a:ext>
          </a:extLst>
        </xdr:cNvPr>
        <xdr:cNvSpPr txBox="1"/>
      </xdr:nvSpPr>
      <xdr:spPr>
        <a:xfrm>
          <a:off x="15266044"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169290</xdr:rowOff>
    </xdr:from>
    <xdr:ext cx="405111" cy="259045"/>
    <xdr:sp macro="" textlink="">
      <xdr:nvSpPr>
        <xdr:cNvPr id="563" name="n_2mainValue【学校施設】&#10;有形固定資産減価償却率">
          <a:extLst>
            <a:ext uri="{FF2B5EF4-FFF2-40B4-BE49-F238E27FC236}">
              <a16:creationId xmlns:a16="http://schemas.microsoft.com/office/drawing/2014/main" id="{61267A1E-6BDB-4E7F-ADFE-F198909F95DF}"/>
            </a:ext>
          </a:extLst>
        </xdr:cNvPr>
        <xdr:cNvSpPr txBox="1"/>
      </xdr:nvSpPr>
      <xdr:spPr>
        <a:xfrm>
          <a:off x="14389744" y="1079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151328</xdr:rowOff>
    </xdr:from>
    <xdr:ext cx="405111" cy="259045"/>
    <xdr:sp macro="" textlink="">
      <xdr:nvSpPr>
        <xdr:cNvPr id="564" name="n_3mainValue【学校施設】&#10;有形固定資産減価償却率">
          <a:extLst>
            <a:ext uri="{FF2B5EF4-FFF2-40B4-BE49-F238E27FC236}">
              <a16:creationId xmlns:a16="http://schemas.microsoft.com/office/drawing/2014/main" id="{AFE6871C-C1E6-4A32-BF8F-000830A20C57}"/>
            </a:ext>
          </a:extLst>
        </xdr:cNvPr>
        <xdr:cNvSpPr txBox="1"/>
      </xdr:nvSpPr>
      <xdr:spPr>
        <a:xfrm>
          <a:off x="13500744" y="1078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121937</xdr:rowOff>
    </xdr:from>
    <xdr:ext cx="405111" cy="259045"/>
    <xdr:sp macro="" textlink="">
      <xdr:nvSpPr>
        <xdr:cNvPr id="565" name="n_4mainValue【学校施設】&#10;有形固定資産減価償却率">
          <a:extLst>
            <a:ext uri="{FF2B5EF4-FFF2-40B4-BE49-F238E27FC236}">
              <a16:creationId xmlns:a16="http://schemas.microsoft.com/office/drawing/2014/main" id="{C2F2DB70-BDB0-4AE2-9423-BD98F182D3AF}"/>
            </a:ext>
          </a:extLst>
        </xdr:cNvPr>
        <xdr:cNvSpPr txBox="1"/>
      </xdr:nvSpPr>
      <xdr:spPr>
        <a:xfrm>
          <a:off x="12611744"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A3A45EFB-B6ED-47C5-9F64-657C35B4F2F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33901158-9103-49E2-B6B4-0A26C31E6B6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E91FA6EF-527C-459D-8E6B-2A736165821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FCAF269C-7577-4835-B7B1-F06200598AE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C869CDAD-A487-41F6-8ADF-8560D57EB99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848D8F98-2897-49E1-BBBF-073B45AD1DE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E5174B1F-9DE3-4C3D-ADCA-C28391BBD03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9E829413-14E2-4C54-8CB6-A4C6AA996BE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E13D9686-7DA6-4C83-AB46-4623F68D317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6F7112E5-7B90-42AC-B84B-45BE79ED1A4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id="{1CFF8AC2-CDD5-496B-9A34-8C8E9915FF6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id="{D5258E8A-6AFB-4037-B84E-3CF71C3CC0F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id="{0EBC065B-0CF7-4BA4-B3EA-088BEEC7897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id="{AA0FAF40-9D11-4E64-927F-3274A055EE3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F0EDE86D-B0F5-4910-AD0C-7A9B6684824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2B44AEC5-94C1-425E-B029-F3DB39C8B2A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id="{973B79AE-E703-4E26-9252-B6260F69C75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a:extLst>
            <a:ext uri="{FF2B5EF4-FFF2-40B4-BE49-F238E27FC236}">
              <a16:creationId xmlns:a16="http://schemas.microsoft.com/office/drawing/2014/main" id="{7A4087C5-29D2-4D5F-BBEC-97C13B55AA6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id="{400FDC5E-0B3F-457C-861C-EA4F07DCD63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a:extLst>
            <a:ext uri="{FF2B5EF4-FFF2-40B4-BE49-F238E27FC236}">
              <a16:creationId xmlns:a16="http://schemas.microsoft.com/office/drawing/2014/main" id="{6F7ED7AE-E87F-4F4D-9F36-07728C41C27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9D9F49BB-3006-49C2-B3B8-69E6338ECE8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7" name="テキスト ボックス 586">
          <a:extLst>
            <a:ext uri="{FF2B5EF4-FFF2-40B4-BE49-F238E27FC236}">
              <a16:creationId xmlns:a16="http://schemas.microsoft.com/office/drawing/2014/main" id="{397AE07A-9F2D-4997-8F57-43DF75C8BAAC}"/>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BEF687A7-B804-4949-992E-90C70CF4A4F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100774</xdr:rowOff>
    </xdr:from>
    <xdr:to>
      <xdr:col>116</xdr:col>
      <xdr:colOff>62864</xdr:colOff>
      <xdr:row>63</xdr:row>
      <xdr:rowOff>70104</xdr:rowOff>
    </xdr:to>
    <xdr:cxnSp macro="">
      <xdr:nvCxnSpPr>
        <xdr:cNvPr id="589" name="直線コネクタ 588">
          <a:extLst>
            <a:ext uri="{FF2B5EF4-FFF2-40B4-BE49-F238E27FC236}">
              <a16:creationId xmlns:a16="http://schemas.microsoft.com/office/drawing/2014/main" id="{90853498-06D9-459E-9BC4-0851F420AF45}"/>
            </a:ext>
          </a:extLst>
        </xdr:cNvPr>
        <xdr:cNvCxnSpPr/>
      </xdr:nvCxnSpPr>
      <xdr:spPr>
        <a:xfrm flipV="1">
          <a:off x="22160864" y="9701974"/>
          <a:ext cx="0" cy="1169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73931</xdr:rowOff>
    </xdr:from>
    <xdr:ext cx="469744" cy="259045"/>
    <xdr:sp macro="" textlink="">
      <xdr:nvSpPr>
        <xdr:cNvPr id="590" name="【学校施設】&#10;一人当たり面積最小値テキスト">
          <a:extLst>
            <a:ext uri="{FF2B5EF4-FFF2-40B4-BE49-F238E27FC236}">
              <a16:creationId xmlns:a16="http://schemas.microsoft.com/office/drawing/2014/main" id="{78541237-6E38-47AC-806D-D3E43433B828}"/>
            </a:ext>
          </a:extLst>
        </xdr:cNvPr>
        <xdr:cNvSpPr txBox="1"/>
      </xdr:nvSpPr>
      <xdr:spPr>
        <a:xfrm>
          <a:off x="22199600" y="1087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70104</xdr:rowOff>
    </xdr:from>
    <xdr:to>
      <xdr:col>116</xdr:col>
      <xdr:colOff>152400</xdr:colOff>
      <xdr:row>63</xdr:row>
      <xdr:rowOff>70104</xdr:rowOff>
    </xdr:to>
    <xdr:cxnSp macro="">
      <xdr:nvCxnSpPr>
        <xdr:cNvPr id="591" name="直線コネクタ 590">
          <a:extLst>
            <a:ext uri="{FF2B5EF4-FFF2-40B4-BE49-F238E27FC236}">
              <a16:creationId xmlns:a16="http://schemas.microsoft.com/office/drawing/2014/main" id="{E948623D-7E9A-4076-880D-7DE99285DE60}"/>
            </a:ext>
          </a:extLst>
        </xdr:cNvPr>
        <xdr:cNvCxnSpPr/>
      </xdr:nvCxnSpPr>
      <xdr:spPr>
        <a:xfrm>
          <a:off x="22072600" y="1087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47451</xdr:rowOff>
    </xdr:from>
    <xdr:ext cx="469744" cy="259045"/>
    <xdr:sp macro="" textlink="">
      <xdr:nvSpPr>
        <xdr:cNvPr id="592" name="【学校施設】&#10;一人当たり面積最大値テキスト">
          <a:extLst>
            <a:ext uri="{FF2B5EF4-FFF2-40B4-BE49-F238E27FC236}">
              <a16:creationId xmlns:a16="http://schemas.microsoft.com/office/drawing/2014/main" id="{6DD4C4E5-D8B3-42D9-B7F1-63D504D614DE}"/>
            </a:ext>
          </a:extLst>
        </xdr:cNvPr>
        <xdr:cNvSpPr txBox="1"/>
      </xdr:nvSpPr>
      <xdr:spPr>
        <a:xfrm>
          <a:off x="22199600" y="947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100774</xdr:rowOff>
    </xdr:from>
    <xdr:to>
      <xdr:col>116</xdr:col>
      <xdr:colOff>152400</xdr:colOff>
      <xdr:row>56</xdr:row>
      <xdr:rowOff>100774</xdr:rowOff>
    </xdr:to>
    <xdr:cxnSp macro="">
      <xdr:nvCxnSpPr>
        <xdr:cNvPr id="593" name="直線コネクタ 592">
          <a:extLst>
            <a:ext uri="{FF2B5EF4-FFF2-40B4-BE49-F238E27FC236}">
              <a16:creationId xmlns:a16="http://schemas.microsoft.com/office/drawing/2014/main" id="{D02929DD-FBA6-44D5-87EF-CB19000FC992}"/>
            </a:ext>
          </a:extLst>
        </xdr:cNvPr>
        <xdr:cNvCxnSpPr/>
      </xdr:nvCxnSpPr>
      <xdr:spPr>
        <a:xfrm>
          <a:off x="22072600" y="970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56596</xdr:rowOff>
    </xdr:from>
    <xdr:ext cx="469744" cy="259045"/>
    <xdr:sp macro="" textlink="">
      <xdr:nvSpPr>
        <xdr:cNvPr id="594" name="【学校施設】&#10;一人当たり面積平均値テキスト">
          <a:extLst>
            <a:ext uri="{FF2B5EF4-FFF2-40B4-BE49-F238E27FC236}">
              <a16:creationId xmlns:a16="http://schemas.microsoft.com/office/drawing/2014/main" id="{8F448712-E7F9-4023-BA48-CB7508CE7E13}"/>
            </a:ext>
          </a:extLst>
        </xdr:cNvPr>
        <xdr:cNvSpPr txBox="1"/>
      </xdr:nvSpPr>
      <xdr:spPr>
        <a:xfrm>
          <a:off x="22199600" y="10515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78169</xdr:rowOff>
    </xdr:from>
    <xdr:to>
      <xdr:col>116</xdr:col>
      <xdr:colOff>114300</xdr:colOff>
      <xdr:row>62</xdr:row>
      <xdr:rowOff>8319</xdr:rowOff>
    </xdr:to>
    <xdr:sp macro="" textlink="">
      <xdr:nvSpPr>
        <xdr:cNvPr id="595" name="フローチャート: 判断 594">
          <a:extLst>
            <a:ext uri="{FF2B5EF4-FFF2-40B4-BE49-F238E27FC236}">
              <a16:creationId xmlns:a16="http://schemas.microsoft.com/office/drawing/2014/main" id="{1C505A32-D8EC-4C3D-929C-B243919FF4CB}"/>
            </a:ext>
          </a:extLst>
        </xdr:cNvPr>
        <xdr:cNvSpPr/>
      </xdr:nvSpPr>
      <xdr:spPr>
        <a:xfrm>
          <a:off x="22110700" y="1053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126365</xdr:rowOff>
    </xdr:from>
    <xdr:to>
      <xdr:col>112</xdr:col>
      <xdr:colOff>38100</xdr:colOff>
      <xdr:row>60</xdr:row>
      <xdr:rowOff>56515</xdr:rowOff>
    </xdr:to>
    <xdr:sp macro="" textlink="">
      <xdr:nvSpPr>
        <xdr:cNvPr id="596" name="フローチャート: 判断 595">
          <a:extLst>
            <a:ext uri="{FF2B5EF4-FFF2-40B4-BE49-F238E27FC236}">
              <a16:creationId xmlns:a16="http://schemas.microsoft.com/office/drawing/2014/main" id="{8DCE0B06-FD37-40C9-AEE0-18B89B8C5743}"/>
            </a:ext>
          </a:extLst>
        </xdr:cNvPr>
        <xdr:cNvSpPr/>
      </xdr:nvSpPr>
      <xdr:spPr>
        <a:xfrm>
          <a:off x="21272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142939</xdr:rowOff>
    </xdr:from>
    <xdr:to>
      <xdr:col>107</xdr:col>
      <xdr:colOff>101600</xdr:colOff>
      <xdr:row>60</xdr:row>
      <xdr:rowOff>73089</xdr:rowOff>
    </xdr:to>
    <xdr:sp macro="" textlink="">
      <xdr:nvSpPr>
        <xdr:cNvPr id="597" name="フローチャート: 判断 596">
          <a:extLst>
            <a:ext uri="{FF2B5EF4-FFF2-40B4-BE49-F238E27FC236}">
              <a16:creationId xmlns:a16="http://schemas.microsoft.com/office/drawing/2014/main" id="{D8F934C3-0389-479F-A0A4-DF2AA4722207}"/>
            </a:ext>
          </a:extLst>
        </xdr:cNvPr>
        <xdr:cNvSpPr/>
      </xdr:nvSpPr>
      <xdr:spPr>
        <a:xfrm>
          <a:off x="20383500" y="1025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84265</xdr:rowOff>
    </xdr:from>
    <xdr:to>
      <xdr:col>102</xdr:col>
      <xdr:colOff>165100</xdr:colOff>
      <xdr:row>60</xdr:row>
      <xdr:rowOff>14415</xdr:rowOff>
    </xdr:to>
    <xdr:sp macro="" textlink="">
      <xdr:nvSpPr>
        <xdr:cNvPr id="598" name="フローチャート: 判断 597">
          <a:extLst>
            <a:ext uri="{FF2B5EF4-FFF2-40B4-BE49-F238E27FC236}">
              <a16:creationId xmlns:a16="http://schemas.microsoft.com/office/drawing/2014/main" id="{FB003529-9E73-48E6-B056-BCE03A2A72D1}"/>
            </a:ext>
          </a:extLst>
        </xdr:cNvPr>
        <xdr:cNvSpPr/>
      </xdr:nvSpPr>
      <xdr:spPr>
        <a:xfrm>
          <a:off x="19494500" y="101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109410</xdr:rowOff>
    </xdr:from>
    <xdr:to>
      <xdr:col>98</xdr:col>
      <xdr:colOff>38100</xdr:colOff>
      <xdr:row>60</xdr:row>
      <xdr:rowOff>39560</xdr:rowOff>
    </xdr:to>
    <xdr:sp macro="" textlink="">
      <xdr:nvSpPr>
        <xdr:cNvPr id="599" name="フローチャート: 判断 598">
          <a:extLst>
            <a:ext uri="{FF2B5EF4-FFF2-40B4-BE49-F238E27FC236}">
              <a16:creationId xmlns:a16="http://schemas.microsoft.com/office/drawing/2014/main" id="{4908B7AA-BF41-4F35-8585-864541A0B72F}"/>
            </a:ext>
          </a:extLst>
        </xdr:cNvPr>
        <xdr:cNvSpPr/>
      </xdr:nvSpPr>
      <xdr:spPr>
        <a:xfrm>
          <a:off x="18605500" y="1022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B764AB4A-CBEC-4A4C-A461-78BF4D870D3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36D332CD-1860-4821-AC74-F63B5E725EC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81417F0E-EA16-4441-A7B0-4F92D92776F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16A6845B-0703-4128-9343-63887E99DBD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68FF3DC3-8C13-4D55-B3D7-4DF9EC103C3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77597</xdr:rowOff>
    </xdr:from>
    <xdr:to>
      <xdr:col>116</xdr:col>
      <xdr:colOff>114300</xdr:colOff>
      <xdr:row>62</xdr:row>
      <xdr:rowOff>7747</xdr:rowOff>
    </xdr:to>
    <xdr:sp macro="" textlink="">
      <xdr:nvSpPr>
        <xdr:cNvPr id="605" name="楕円 604">
          <a:extLst>
            <a:ext uri="{FF2B5EF4-FFF2-40B4-BE49-F238E27FC236}">
              <a16:creationId xmlns:a16="http://schemas.microsoft.com/office/drawing/2014/main" id="{E69260E1-4475-493E-A7DD-3640A2405F7E}"/>
            </a:ext>
          </a:extLst>
        </xdr:cNvPr>
        <xdr:cNvSpPr/>
      </xdr:nvSpPr>
      <xdr:spPr>
        <a:xfrm>
          <a:off x="22110700" y="1053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100474</xdr:rowOff>
    </xdr:from>
    <xdr:ext cx="469744" cy="259045"/>
    <xdr:sp macro="" textlink="">
      <xdr:nvSpPr>
        <xdr:cNvPr id="606" name="【学校施設】&#10;一人当たり面積該当値テキスト">
          <a:extLst>
            <a:ext uri="{FF2B5EF4-FFF2-40B4-BE49-F238E27FC236}">
              <a16:creationId xmlns:a16="http://schemas.microsoft.com/office/drawing/2014/main" id="{442FD1B5-F10F-44B1-A57B-99E0B6CDFD00}"/>
            </a:ext>
          </a:extLst>
        </xdr:cNvPr>
        <xdr:cNvSpPr txBox="1"/>
      </xdr:nvSpPr>
      <xdr:spPr>
        <a:xfrm>
          <a:off x="22199600" y="1038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86360</xdr:rowOff>
    </xdr:from>
    <xdr:to>
      <xdr:col>112</xdr:col>
      <xdr:colOff>38100</xdr:colOff>
      <xdr:row>62</xdr:row>
      <xdr:rowOff>16510</xdr:rowOff>
    </xdr:to>
    <xdr:sp macro="" textlink="">
      <xdr:nvSpPr>
        <xdr:cNvPr id="607" name="楕円 606">
          <a:extLst>
            <a:ext uri="{FF2B5EF4-FFF2-40B4-BE49-F238E27FC236}">
              <a16:creationId xmlns:a16="http://schemas.microsoft.com/office/drawing/2014/main" id="{7987B1E5-3A50-4913-9A9D-FB19794E90F5}"/>
            </a:ext>
          </a:extLst>
        </xdr:cNvPr>
        <xdr:cNvSpPr/>
      </xdr:nvSpPr>
      <xdr:spPr>
        <a:xfrm>
          <a:off x="21272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128397</xdr:rowOff>
    </xdr:from>
    <xdr:to>
      <xdr:col>116</xdr:col>
      <xdr:colOff>63500</xdr:colOff>
      <xdr:row>61</xdr:row>
      <xdr:rowOff>137160</xdr:rowOff>
    </xdr:to>
    <xdr:cxnSp macro="">
      <xdr:nvCxnSpPr>
        <xdr:cNvPr id="608" name="直線コネクタ 607">
          <a:extLst>
            <a:ext uri="{FF2B5EF4-FFF2-40B4-BE49-F238E27FC236}">
              <a16:creationId xmlns:a16="http://schemas.microsoft.com/office/drawing/2014/main" id="{DCB80A32-9616-4EF6-BEA2-0D78E50BD137}"/>
            </a:ext>
          </a:extLst>
        </xdr:cNvPr>
        <xdr:cNvCxnSpPr/>
      </xdr:nvCxnSpPr>
      <xdr:spPr>
        <a:xfrm flipV="1">
          <a:off x="21323300" y="10586847"/>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84645</xdr:rowOff>
    </xdr:from>
    <xdr:to>
      <xdr:col>107</xdr:col>
      <xdr:colOff>101600</xdr:colOff>
      <xdr:row>62</xdr:row>
      <xdr:rowOff>14795</xdr:rowOff>
    </xdr:to>
    <xdr:sp macro="" textlink="">
      <xdr:nvSpPr>
        <xdr:cNvPr id="609" name="楕円 608">
          <a:extLst>
            <a:ext uri="{FF2B5EF4-FFF2-40B4-BE49-F238E27FC236}">
              <a16:creationId xmlns:a16="http://schemas.microsoft.com/office/drawing/2014/main" id="{17E0FD7E-69CB-41F7-AF44-BD5A7070036C}"/>
            </a:ext>
          </a:extLst>
        </xdr:cNvPr>
        <xdr:cNvSpPr/>
      </xdr:nvSpPr>
      <xdr:spPr>
        <a:xfrm>
          <a:off x="20383500" y="1054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135445</xdr:rowOff>
    </xdr:from>
    <xdr:to>
      <xdr:col>111</xdr:col>
      <xdr:colOff>177800</xdr:colOff>
      <xdr:row>61</xdr:row>
      <xdr:rowOff>137160</xdr:rowOff>
    </xdr:to>
    <xdr:cxnSp macro="">
      <xdr:nvCxnSpPr>
        <xdr:cNvPr id="610" name="直線コネクタ 609">
          <a:extLst>
            <a:ext uri="{FF2B5EF4-FFF2-40B4-BE49-F238E27FC236}">
              <a16:creationId xmlns:a16="http://schemas.microsoft.com/office/drawing/2014/main" id="{4D0ED802-FB47-45D9-8CEA-1B60BE5E9D67}"/>
            </a:ext>
          </a:extLst>
        </xdr:cNvPr>
        <xdr:cNvCxnSpPr/>
      </xdr:nvCxnSpPr>
      <xdr:spPr>
        <a:xfrm>
          <a:off x="20434300" y="10593895"/>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96076</xdr:rowOff>
    </xdr:from>
    <xdr:to>
      <xdr:col>102</xdr:col>
      <xdr:colOff>165100</xdr:colOff>
      <xdr:row>62</xdr:row>
      <xdr:rowOff>26226</xdr:rowOff>
    </xdr:to>
    <xdr:sp macro="" textlink="">
      <xdr:nvSpPr>
        <xdr:cNvPr id="611" name="楕円 610">
          <a:extLst>
            <a:ext uri="{FF2B5EF4-FFF2-40B4-BE49-F238E27FC236}">
              <a16:creationId xmlns:a16="http://schemas.microsoft.com/office/drawing/2014/main" id="{DF42CB77-2B0F-4DE1-A0B0-394754A51BC4}"/>
            </a:ext>
          </a:extLst>
        </xdr:cNvPr>
        <xdr:cNvSpPr/>
      </xdr:nvSpPr>
      <xdr:spPr>
        <a:xfrm>
          <a:off x="19494500" y="1055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135445</xdr:rowOff>
    </xdr:from>
    <xdr:to>
      <xdr:col>107</xdr:col>
      <xdr:colOff>50800</xdr:colOff>
      <xdr:row>61</xdr:row>
      <xdr:rowOff>146876</xdr:rowOff>
    </xdr:to>
    <xdr:cxnSp macro="">
      <xdr:nvCxnSpPr>
        <xdr:cNvPr id="612" name="直線コネクタ 611">
          <a:extLst>
            <a:ext uri="{FF2B5EF4-FFF2-40B4-BE49-F238E27FC236}">
              <a16:creationId xmlns:a16="http://schemas.microsoft.com/office/drawing/2014/main" id="{CE0C178F-F1AC-4C5F-83A1-A2F44F2FC0F9}"/>
            </a:ext>
          </a:extLst>
        </xdr:cNvPr>
        <xdr:cNvCxnSpPr/>
      </xdr:nvCxnSpPr>
      <xdr:spPr>
        <a:xfrm flipV="1">
          <a:off x="19545300" y="1059389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107886</xdr:rowOff>
    </xdr:from>
    <xdr:to>
      <xdr:col>98</xdr:col>
      <xdr:colOff>38100</xdr:colOff>
      <xdr:row>62</xdr:row>
      <xdr:rowOff>38036</xdr:rowOff>
    </xdr:to>
    <xdr:sp macro="" textlink="">
      <xdr:nvSpPr>
        <xdr:cNvPr id="613" name="楕円 612">
          <a:extLst>
            <a:ext uri="{FF2B5EF4-FFF2-40B4-BE49-F238E27FC236}">
              <a16:creationId xmlns:a16="http://schemas.microsoft.com/office/drawing/2014/main" id="{74EE51C8-0B29-433C-9C43-A57238A8A227}"/>
            </a:ext>
          </a:extLst>
        </xdr:cNvPr>
        <xdr:cNvSpPr/>
      </xdr:nvSpPr>
      <xdr:spPr>
        <a:xfrm>
          <a:off x="18605500" y="1056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146876</xdr:rowOff>
    </xdr:from>
    <xdr:to>
      <xdr:col>102</xdr:col>
      <xdr:colOff>114300</xdr:colOff>
      <xdr:row>61</xdr:row>
      <xdr:rowOff>158686</xdr:rowOff>
    </xdr:to>
    <xdr:cxnSp macro="">
      <xdr:nvCxnSpPr>
        <xdr:cNvPr id="614" name="直線コネクタ 613">
          <a:extLst>
            <a:ext uri="{FF2B5EF4-FFF2-40B4-BE49-F238E27FC236}">
              <a16:creationId xmlns:a16="http://schemas.microsoft.com/office/drawing/2014/main" id="{3D40FC29-2372-410B-BBF4-F9044DC2D10F}"/>
            </a:ext>
          </a:extLst>
        </xdr:cNvPr>
        <xdr:cNvCxnSpPr/>
      </xdr:nvCxnSpPr>
      <xdr:spPr>
        <a:xfrm flipV="1">
          <a:off x="18656300" y="10605326"/>
          <a:ext cx="889000" cy="1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73042</xdr:rowOff>
    </xdr:from>
    <xdr:ext cx="469744" cy="259045"/>
    <xdr:sp macro="" textlink="">
      <xdr:nvSpPr>
        <xdr:cNvPr id="615" name="n_1aveValue【学校施設】&#10;一人当たり面積">
          <a:extLst>
            <a:ext uri="{FF2B5EF4-FFF2-40B4-BE49-F238E27FC236}">
              <a16:creationId xmlns:a16="http://schemas.microsoft.com/office/drawing/2014/main" id="{04ADCD5E-E959-4063-8F69-4A468AFFCD71}"/>
            </a:ext>
          </a:extLst>
        </xdr:cNvPr>
        <xdr:cNvSpPr txBox="1"/>
      </xdr:nvSpPr>
      <xdr:spPr>
        <a:xfrm>
          <a:off x="21075727" y="1001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89616</xdr:rowOff>
    </xdr:from>
    <xdr:ext cx="469744" cy="259045"/>
    <xdr:sp macro="" textlink="">
      <xdr:nvSpPr>
        <xdr:cNvPr id="616" name="n_2aveValue【学校施設】&#10;一人当たり面積">
          <a:extLst>
            <a:ext uri="{FF2B5EF4-FFF2-40B4-BE49-F238E27FC236}">
              <a16:creationId xmlns:a16="http://schemas.microsoft.com/office/drawing/2014/main" id="{D66EF8A3-7281-45B7-8184-5F3812EE88FB}"/>
            </a:ext>
          </a:extLst>
        </xdr:cNvPr>
        <xdr:cNvSpPr txBox="1"/>
      </xdr:nvSpPr>
      <xdr:spPr>
        <a:xfrm>
          <a:off x="20199427" y="1003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30942</xdr:rowOff>
    </xdr:from>
    <xdr:ext cx="469744" cy="259045"/>
    <xdr:sp macro="" textlink="">
      <xdr:nvSpPr>
        <xdr:cNvPr id="617" name="n_3aveValue【学校施設】&#10;一人当たり面積">
          <a:extLst>
            <a:ext uri="{FF2B5EF4-FFF2-40B4-BE49-F238E27FC236}">
              <a16:creationId xmlns:a16="http://schemas.microsoft.com/office/drawing/2014/main" id="{00F7211A-8EBB-44BD-8D27-64A44272D482}"/>
            </a:ext>
          </a:extLst>
        </xdr:cNvPr>
        <xdr:cNvSpPr txBox="1"/>
      </xdr:nvSpPr>
      <xdr:spPr>
        <a:xfrm>
          <a:off x="19310427" y="9975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56087</xdr:rowOff>
    </xdr:from>
    <xdr:ext cx="469744" cy="259045"/>
    <xdr:sp macro="" textlink="">
      <xdr:nvSpPr>
        <xdr:cNvPr id="618" name="n_4aveValue【学校施設】&#10;一人当たり面積">
          <a:extLst>
            <a:ext uri="{FF2B5EF4-FFF2-40B4-BE49-F238E27FC236}">
              <a16:creationId xmlns:a16="http://schemas.microsoft.com/office/drawing/2014/main" id="{E1CA1B01-BF14-4484-AE70-5F5226B5B8C9}"/>
            </a:ext>
          </a:extLst>
        </xdr:cNvPr>
        <xdr:cNvSpPr txBox="1"/>
      </xdr:nvSpPr>
      <xdr:spPr>
        <a:xfrm>
          <a:off x="18421427" y="10000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7637</xdr:rowOff>
    </xdr:from>
    <xdr:ext cx="469744" cy="259045"/>
    <xdr:sp macro="" textlink="">
      <xdr:nvSpPr>
        <xdr:cNvPr id="619" name="n_1mainValue【学校施設】&#10;一人当たり面積">
          <a:extLst>
            <a:ext uri="{FF2B5EF4-FFF2-40B4-BE49-F238E27FC236}">
              <a16:creationId xmlns:a16="http://schemas.microsoft.com/office/drawing/2014/main" id="{553A67CA-B4B0-4ACA-9032-EF378010D385}"/>
            </a:ext>
          </a:extLst>
        </xdr:cNvPr>
        <xdr:cNvSpPr txBox="1"/>
      </xdr:nvSpPr>
      <xdr:spPr>
        <a:xfrm>
          <a:off x="21075727"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5922</xdr:rowOff>
    </xdr:from>
    <xdr:ext cx="469744" cy="259045"/>
    <xdr:sp macro="" textlink="">
      <xdr:nvSpPr>
        <xdr:cNvPr id="620" name="n_2mainValue【学校施設】&#10;一人当たり面積">
          <a:extLst>
            <a:ext uri="{FF2B5EF4-FFF2-40B4-BE49-F238E27FC236}">
              <a16:creationId xmlns:a16="http://schemas.microsoft.com/office/drawing/2014/main" id="{22501A6B-134E-47DF-8D5D-61BD08A4A2D3}"/>
            </a:ext>
          </a:extLst>
        </xdr:cNvPr>
        <xdr:cNvSpPr txBox="1"/>
      </xdr:nvSpPr>
      <xdr:spPr>
        <a:xfrm>
          <a:off x="20199427" y="1063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17353</xdr:rowOff>
    </xdr:from>
    <xdr:ext cx="469744" cy="259045"/>
    <xdr:sp macro="" textlink="">
      <xdr:nvSpPr>
        <xdr:cNvPr id="621" name="n_3mainValue【学校施設】&#10;一人当たり面積">
          <a:extLst>
            <a:ext uri="{FF2B5EF4-FFF2-40B4-BE49-F238E27FC236}">
              <a16:creationId xmlns:a16="http://schemas.microsoft.com/office/drawing/2014/main" id="{D65D3E3A-AF2A-4609-853F-1E8ECDE867D3}"/>
            </a:ext>
          </a:extLst>
        </xdr:cNvPr>
        <xdr:cNvSpPr txBox="1"/>
      </xdr:nvSpPr>
      <xdr:spPr>
        <a:xfrm>
          <a:off x="19310427" y="10647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29163</xdr:rowOff>
    </xdr:from>
    <xdr:ext cx="469744" cy="259045"/>
    <xdr:sp macro="" textlink="">
      <xdr:nvSpPr>
        <xdr:cNvPr id="622" name="n_4mainValue【学校施設】&#10;一人当たり面積">
          <a:extLst>
            <a:ext uri="{FF2B5EF4-FFF2-40B4-BE49-F238E27FC236}">
              <a16:creationId xmlns:a16="http://schemas.microsoft.com/office/drawing/2014/main" id="{1FE3134C-B5F4-48AB-8695-DDBDB08D696D}"/>
            </a:ext>
          </a:extLst>
        </xdr:cNvPr>
        <xdr:cNvSpPr txBox="1"/>
      </xdr:nvSpPr>
      <xdr:spPr>
        <a:xfrm>
          <a:off x="18421427" y="1065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5A564CA5-0E43-40F9-8F96-B3C449B9B25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A2486710-86C4-4B0B-9869-0061C4A0B4A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109CB403-590D-419C-A46D-30D8D5DF44B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889D08EF-2FE7-45CC-BF38-884C4F63D48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D59733CB-F7A9-49B0-87D6-660565FEEB2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52439904-3300-4D8F-9FCC-D97C4A2440E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6113DDB9-B921-4602-82E6-04B08148148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B9D49512-43A2-4DB4-8392-4B97A3132C9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B6D781B5-056D-43CC-8EFE-D95A9B60871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CECF8D53-164C-490F-9E5C-B09436AD254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14ED52AE-E680-413B-819C-A4713599FE4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a:extLst>
            <a:ext uri="{FF2B5EF4-FFF2-40B4-BE49-F238E27FC236}">
              <a16:creationId xmlns:a16="http://schemas.microsoft.com/office/drawing/2014/main" id="{EDA81DE5-2D0E-4DDC-B0EE-C417EFEB3AD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a:extLst>
            <a:ext uri="{FF2B5EF4-FFF2-40B4-BE49-F238E27FC236}">
              <a16:creationId xmlns:a16="http://schemas.microsoft.com/office/drawing/2014/main" id="{FDF1C452-ABF6-424F-9092-FAAEF6731C9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a:extLst>
            <a:ext uri="{FF2B5EF4-FFF2-40B4-BE49-F238E27FC236}">
              <a16:creationId xmlns:a16="http://schemas.microsoft.com/office/drawing/2014/main" id="{613B3DDC-84D0-4785-A35D-FDBE1904C1B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a:extLst>
            <a:ext uri="{FF2B5EF4-FFF2-40B4-BE49-F238E27FC236}">
              <a16:creationId xmlns:a16="http://schemas.microsoft.com/office/drawing/2014/main" id="{C97AB72A-057B-4C61-90E8-BF0D364361D9}"/>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a:extLst>
            <a:ext uri="{FF2B5EF4-FFF2-40B4-BE49-F238E27FC236}">
              <a16:creationId xmlns:a16="http://schemas.microsoft.com/office/drawing/2014/main" id="{6ED5C5A2-FBEF-4553-B3B8-F24E71029B6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a:extLst>
            <a:ext uri="{FF2B5EF4-FFF2-40B4-BE49-F238E27FC236}">
              <a16:creationId xmlns:a16="http://schemas.microsoft.com/office/drawing/2014/main" id="{95FA99DF-6C00-4582-8EB8-B7250C66C5B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a:extLst>
            <a:ext uri="{FF2B5EF4-FFF2-40B4-BE49-F238E27FC236}">
              <a16:creationId xmlns:a16="http://schemas.microsoft.com/office/drawing/2014/main" id="{4682D2FE-45A6-4D50-8A93-C8274260D88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a:extLst>
            <a:ext uri="{FF2B5EF4-FFF2-40B4-BE49-F238E27FC236}">
              <a16:creationId xmlns:a16="http://schemas.microsoft.com/office/drawing/2014/main" id="{387BEB4E-E7D7-4FB0-AE35-8E9CEBC3676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a:extLst>
            <a:ext uri="{FF2B5EF4-FFF2-40B4-BE49-F238E27FC236}">
              <a16:creationId xmlns:a16="http://schemas.microsoft.com/office/drawing/2014/main" id="{757C992F-F4F0-4226-93B5-66C16E1C9072}"/>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3" name="テキスト ボックス 642">
          <a:extLst>
            <a:ext uri="{FF2B5EF4-FFF2-40B4-BE49-F238E27FC236}">
              <a16:creationId xmlns:a16="http://schemas.microsoft.com/office/drawing/2014/main" id="{0C93D3CA-7977-4590-A273-ACD8D05A69FD}"/>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F4EA1756-8208-4B89-A8CB-AA2055DC3F2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5" name="テキスト ボックス 644">
          <a:extLst>
            <a:ext uri="{FF2B5EF4-FFF2-40B4-BE49-F238E27FC236}">
              <a16:creationId xmlns:a16="http://schemas.microsoft.com/office/drawing/2014/main" id="{1841F414-83E1-49CB-8669-EB291D3F1AC1}"/>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a:extLst>
            <a:ext uri="{FF2B5EF4-FFF2-40B4-BE49-F238E27FC236}">
              <a16:creationId xmlns:a16="http://schemas.microsoft.com/office/drawing/2014/main" id="{1C527A3F-7A02-4514-84AF-126B6CA35F0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102870</xdr:rowOff>
    </xdr:from>
    <xdr:to>
      <xdr:col>85</xdr:col>
      <xdr:colOff>126364</xdr:colOff>
      <xdr:row>86</xdr:row>
      <xdr:rowOff>114300</xdr:rowOff>
    </xdr:to>
    <xdr:cxnSp macro="">
      <xdr:nvCxnSpPr>
        <xdr:cNvPr id="647" name="直線コネクタ 646">
          <a:extLst>
            <a:ext uri="{FF2B5EF4-FFF2-40B4-BE49-F238E27FC236}">
              <a16:creationId xmlns:a16="http://schemas.microsoft.com/office/drawing/2014/main" id="{F3C2425A-0A80-4795-A643-6156B9BE72EC}"/>
            </a:ext>
          </a:extLst>
        </xdr:cNvPr>
        <xdr:cNvCxnSpPr/>
      </xdr:nvCxnSpPr>
      <xdr:spPr>
        <a:xfrm flipV="1">
          <a:off x="16318864" y="1330452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8" name="【児童館】&#10;有形固定資産減価償却率最小値テキスト">
          <a:extLst>
            <a:ext uri="{FF2B5EF4-FFF2-40B4-BE49-F238E27FC236}">
              <a16:creationId xmlns:a16="http://schemas.microsoft.com/office/drawing/2014/main" id="{3AB4E8BD-74F5-4324-9973-F2D375CD9FE7}"/>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9" name="直線コネクタ 648">
          <a:extLst>
            <a:ext uri="{FF2B5EF4-FFF2-40B4-BE49-F238E27FC236}">
              <a16:creationId xmlns:a16="http://schemas.microsoft.com/office/drawing/2014/main" id="{5EFE2591-F1E7-48F3-A79D-A441497EC86C}"/>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49547</xdr:rowOff>
    </xdr:from>
    <xdr:ext cx="405111" cy="259045"/>
    <xdr:sp macro="" textlink="">
      <xdr:nvSpPr>
        <xdr:cNvPr id="650" name="【児童館】&#10;有形固定資産減価償却率最大値テキスト">
          <a:extLst>
            <a:ext uri="{FF2B5EF4-FFF2-40B4-BE49-F238E27FC236}">
              <a16:creationId xmlns:a16="http://schemas.microsoft.com/office/drawing/2014/main" id="{9B8329C6-6E77-47D7-8E9C-F96D43FE5427}"/>
            </a:ext>
          </a:extLst>
        </xdr:cNvPr>
        <xdr:cNvSpPr txBox="1"/>
      </xdr:nvSpPr>
      <xdr:spPr>
        <a:xfrm>
          <a:off x="16357600" y="1307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102870</xdr:rowOff>
    </xdr:from>
    <xdr:to>
      <xdr:col>86</xdr:col>
      <xdr:colOff>25400</xdr:colOff>
      <xdr:row>77</xdr:row>
      <xdr:rowOff>102870</xdr:rowOff>
    </xdr:to>
    <xdr:cxnSp macro="">
      <xdr:nvCxnSpPr>
        <xdr:cNvPr id="651" name="直線コネクタ 650">
          <a:extLst>
            <a:ext uri="{FF2B5EF4-FFF2-40B4-BE49-F238E27FC236}">
              <a16:creationId xmlns:a16="http://schemas.microsoft.com/office/drawing/2014/main" id="{6C0C79DE-6EF6-4279-820D-6F0673E225A8}"/>
            </a:ext>
          </a:extLst>
        </xdr:cNvPr>
        <xdr:cNvCxnSpPr/>
      </xdr:nvCxnSpPr>
      <xdr:spPr>
        <a:xfrm>
          <a:off x="16230600" y="1330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92091</xdr:rowOff>
    </xdr:from>
    <xdr:ext cx="405111" cy="259045"/>
    <xdr:sp macro="" textlink="">
      <xdr:nvSpPr>
        <xdr:cNvPr id="652" name="【児童館】&#10;有形固定資産減価償却率平均値テキスト">
          <a:extLst>
            <a:ext uri="{FF2B5EF4-FFF2-40B4-BE49-F238E27FC236}">
              <a16:creationId xmlns:a16="http://schemas.microsoft.com/office/drawing/2014/main" id="{5213948D-D546-4685-8473-693993DCA0B6}"/>
            </a:ext>
          </a:extLst>
        </xdr:cNvPr>
        <xdr:cNvSpPr txBox="1"/>
      </xdr:nvSpPr>
      <xdr:spPr>
        <a:xfrm>
          <a:off x="16357600" y="141509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69214</xdr:rowOff>
    </xdr:from>
    <xdr:to>
      <xdr:col>85</xdr:col>
      <xdr:colOff>177800</xdr:colOff>
      <xdr:row>83</xdr:row>
      <xdr:rowOff>170814</xdr:rowOff>
    </xdr:to>
    <xdr:sp macro="" textlink="">
      <xdr:nvSpPr>
        <xdr:cNvPr id="653" name="フローチャート: 判断 652">
          <a:extLst>
            <a:ext uri="{FF2B5EF4-FFF2-40B4-BE49-F238E27FC236}">
              <a16:creationId xmlns:a16="http://schemas.microsoft.com/office/drawing/2014/main" id="{F56C9185-CE7A-4506-83ED-94CE50AD048F}"/>
            </a:ext>
          </a:extLst>
        </xdr:cNvPr>
        <xdr:cNvSpPr/>
      </xdr:nvSpPr>
      <xdr:spPr>
        <a:xfrm>
          <a:off x="16268700" y="142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77</xdr:row>
      <xdr:rowOff>164464</xdr:rowOff>
    </xdr:from>
    <xdr:to>
      <xdr:col>81</xdr:col>
      <xdr:colOff>101600</xdr:colOff>
      <xdr:row>78</xdr:row>
      <xdr:rowOff>94614</xdr:rowOff>
    </xdr:to>
    <xdr:sp macro="" textlink="">
      <xdr:nvSpPr>
        <xdr:cNvPr id="654" name="フローチャート: 判断 653">
          <a:extLst>
            <a:ext uri="{FF2B5EF4-FFF2-40B4-BE49-F238E27FC236}">
              <a16:creationId xmlns:a16="http://schemas.microsoft.com/office/drawing/2014/main" id="{040B9798-0F70-417D-BDA9-D11F6AB3AD3F}"/>
            </a:ext>
          </a:extLst>
        </xdr:cNvPr>
        <xdr:cNvSpPr/>
      </xdr:nvSpPr>
      <xdr:spPr>
        <a:xfrm>
          <a:off x="15430500" y="1336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77</xdr:row>
      <xdr:rowOff>132080</xdr:rowOff>
    </xdr:from>
    <xdr:to>
      <xdr:col>76</xdr:col>
      <xdr:colOff>165100</xdr:colOff>
      <xdr:row>78</xdr:row>
      <xdr:rowOff>62230</xdr:rowOff>
    </xdr:to>
    <xdr:sp macro="" textlink="">
      <xdr:nvSpPr>
        <xdr:cNvPr id="655" name="フローチャート: 判断 654">
          <a:extLst>
            <a:ext uri="{FF2B5EF4-FFF2-40B4-BE49-F238E27FC236}">
              <a16:creationId xmlns:a16="http://schemas.microsoft.com/office/drawing/2014/main" id="{A542BBDF-B695-4EC8-A9F1-631CFF9C69A3}"/>
            </a:ext>
          </a:extLst>
        </xdr:cNvPr>
        <xdr:cNvSpPr/>
      </xdr:nvSpPr>
      <xdr:spPr>
        <a:xfrm>
          <a:off x="14541500" y="1333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82550</xdr:rowOff>
    </xdr:from>
    <xdr:to>
      <xdr:col>72</xdr:col>
      <xdr:colOff>38100</xdr:colOff>
      <xdr:row>80</xdr:row>
      <xdr:rowOff>12700</xdr:rowOff>
    </xdr:to>
    <xdr:sp macro="" textlink="">
      <xdr:nvSpPr>
        <xdr:cNvPr id="656" name="フローチャート: 判断 655">
          <a:extLst>
            <a:ext uri="{FF2B5EF4-FFF2-40B4-BE49-F238E27FC236}">
              <a16:creationId xmlns:a16="http://schemas.microsoft.com/office/drawing/2014/main" id="{371E13A3-04C0-401D-A887-305D42FDC4A0}"/>
            </a:ext>
          </a:extLst>
        </xdr:cNvPr>
        <xdr:cNvSpPr/>
      </xdr:nvSpPr>
      <xdr:spPr>
        <a:xfrm>
          <a:off x="13652500" y="1362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147320</xdr:rowOff>
    </xdr:from>
    <xdr:to>
      <xdr:col>67</xdr:col>
      <xdr:colOff>101600</xdr:colOff>
      <xdr:row>83</xdr:row>
      <xdr:rowOff>77470</xdr:rowOff>
    </xdr:to>
    <xdr:sp macro="" textlink="">
      <xdr:nvSpPr>
        <xdr:cNvPr id="657" name="フローチャート: 判断 656">
          <a:extLst>
            <a:ext uri="{FF2B5EF4-FFF2-40B4-BE49-F238E27FC236}">
              <a16:creationId xmlns:a16="http://schemas.microsoft.com/office/drawing/2014/main" id="{278A4FD8-B376-4861-9977-DAF4D7437F52}"/>
            </a:ext>
          </a:extLst>
        </xdr:cNvPr>
        <xdr:cNvSpPr/>
      </xdr:nvSpPr>
      <xdr:spPr>
        <a:xfrm>
          <a:off x="12763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AE5DCF78-D72B-405E-9B7F-3B1A03CAB09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AD1FB25F-4B60-4D01-A19C-795F45628C7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8C0C074A-AB6D-4C9A-8B52-1BCF7026A7B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22BE1DEB-412C-430F-8A54-3F393C589E6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4D8DCE7F-F4FB-4227-86B2-CFE423589C3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84455</xdr:rowOff>
    </xdr:from>
    <xdr:to>
      <xdr:col>85</xdr:col>
      <xdr:colOff>177800</xdr:colOff>
      <xdr:row>85</xdr:row>
      <xdr:rowOff>14605</xdr:rowOff>
    </xdr:to>
    <xdr:sp macro="" textlink="">
      <xdr:nvSpPr>
        <xdr:cNvPr id="663" name="楕円 662">
          <a:extLst>
            <a:ext uri="{FF2B5EF4-FFF2-40B4-BE49-F238E27FC236}">
              <a16:creationId xmlns:a16="http://schemas.microsoft.com/office/drawing/2014/main" id="{BFBA187A-9A1E-4136-9D33-83EC625FFE29}"/>
            </a:ext>
          </a:extLst>
        </xdr:cNvPr>
        <xdr:cNvSpPr/>
      </xdr:nvSpPr>
      <xdr:spPr>
        <a:xfrm>
          <a:off x="16268700" y="1448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62882</xdr:rowOff>
    </xdr:from>
    <xdr:ext cx="405111" cy="259045"/>
    <xdr:sp macro="" textlink="">
      <xdr:nvSpPr>
        <xdr:cNvPr id="664" name="【児童館】&#10;有形固定資産減価償却率該当値テキスト">
          <a:extLst>
            <a:ext uri="{FF2B5EF4-FFF2-40B4-BE49-F238E27FC236}">
              <a16:creationId xmlns:a16="http://schemas.microsoft.com/office/drawing/2014/main" id="{6F97841B-3BAB-43BA-AFA4-BB1562752E19}"/>
            </a:ext>
          </a:extLst>
        </xdr:cNvPr>
        <xdr:cNvSpPr txBox="1"/>
      </xdr:nvSpPr>
      <xdr:spPr>
        <a:xfrm>
          <a:off x="16357600" y="1446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61595</xdr:rowOff>
    </xdr:from>
    <xdr:to>
      <xdr:col>81</xdr:col>
      <xdr:colOff>101600</xdr:colOff>
      <xdr:row>84</xdr:row>
      <xdr:rowOff>163195</xdr:rowOff>
    </xdr:to>
    <xdr:sp macro="" textlink="">
      <xdr:nvSpPr>
        <xdr:cNvPr id="665" name="楕円 664">
          <a:extLst>
            <a:ext uri="{FF2B5EF4-FFF2-40B4-BE49-F238E27FC236}">
              <a16:creationId xmlns:a16="http://schemas.microsoft.com/office/drawing/2014/main" id="{456EC9CC-CB64-41CC-8D2D-31E59261952A}"/>
            </a:ext>
          </a:extLst>
        </xdr:cNvPr>
        <xdr:cNvSpPr/>
      </xdr:nvSpPr>
      <xdr:spPr>
        <a:xfrm>
          <a:off x="154305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112395</xdr:rowOff>
    </xdr:from>
    <xdr:to>
      <xdr:col>85</xdr:col>
      <xdr:colOff>127000</xdr:colOff>
      <xdr:row>84</xdr:row>
      <xdr:rowOff>135255</xdr:rowOff>
    </xdr:to>
    <xdr:cxnSp macro="">
      <xdr:nvCxnSpPr>
        <xdr:cNvPr id="666" name="直線コネクタ 665">
          <a:extLst>
            <a:ext uri="{FF2B5EF4-FFF2-40B4-BE49-F238E27FC236}">
              <a16:creationId xmlns:a16="http://schemas.microsoft.com/office/drawing/2014/main" id="{47E6A0F6-6A72-4E34-A6CB-D4D2CE1B0B35}"/>
            </a:ext>
          </a:extLst>
        </xdr:cNvPr>
        <xdr:cNvCxnSpPr/>
      </xdr:nvCxnSpPr>
      <xdr:spPr>
        <a:xfrm>
          <a:off x="15481300" y="1451419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36830</xdr:rowOff>
    </xdr:from>
    <xdr:to>
      <xdr:col>76</xdr:col>
      <xdr:colOff>165100</xdr:colOff>
      <xdr:row>84</xdr:row>
      <xdr:rowOff>138430</xdr:rowOff>
    </xdr:to>
    <xdr:sp macro="" textlink="">
      <xdr:nvSpPr>
        <xdr:cNvPr id="667" name="楕円 666">
          <a:extLst>
            <a:ext uri="{FF2B5EF4-FFF2-40B4-BE49-F238E27FC236}">
              <a16:creationId xmlns:a16="http://schemas.microsoft.com/office/drawing/2014/main" id="{82C557B8-3D14-43B0-B0D1-50A5E8AAFE8E}"/>
            </a:ext>
          </a:extLst>
        </xdr:cNvPr>
        <xdr:cNvSpPr/>
      </xdr:nvSpPr>
      <xdr:spPr>
        <a:xfrm>
          <a:off x="14541500" y="1443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87630</xdr:rowOff>
    </xdr:from>
    <xdr:to>
      <xdr:col>81</xdr:col>
      <xdr:colOff>50800</xdr:colOff>
      <xdr:row>84</xdr:row>
      <xdr:rowOff>112395</xdr:rowOff>
    </xdr:to>
    <xdr:cxnSp macro="">
      <xdr:nvCxnSpPr>
        <xdr:cNvPr id="668" name="直線コネクタ 667">
          <a:extLst>
            <a:ext uri="{FF2B5EF4-FFF2-40B4-BE49-F238E27FC236}">
              <a16:creationId xmlns:a16="http://schemas.microsoft.com/office/drawing/2014/main" id="{5A83266F-B64C-4642-AB41-B14E04D0BCC7}"/>
            </a:ext>
          </a:extLst>
        </xdr:cNvPr>
        <xdr:cNvCxnSpPr/>
      </xdr:nvCxnSpPr>
      <xdr:spPr>
        <a:xfrm>
          <a:off x="14592300" y="144894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13970</xdr:rowOff>
    </xdr:from>
    <xdr:to>
      <xdr:col>72</xdr:col>
      <xdr:colOff>38100</xdr:colOff>
      <xdr:row>84</xdr:row>
      <xdr:rowOff>115570</xdr:rowOff>
    </xdr:to>
    <xdr:sp macro="" textlink="">
      <xdr:nvSpPr>
        <xdr:cNvPr id="669" name="楕円 668">
          <a:extLst>
            <a:ext uri="{FF2B5EF4-FFF2-40B4-BE49-F238E27FC236}">
              <a16:creationId xmlns:a16="http://schemas.microsoft.com/office/drawing/2014/main" id="{CA4018E0-8A54-4717-A73C-70FCD1A8C43E}"/>
            </a:ext>
          </a:extLst>
        </xdr:cNvPr>
        <xdr:cNvSpPr/>
      </xdr:nvSpPr>
      <xdr:spPr>
        <a:xfrm>
          <a:off x="136525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64770</xdr:rowOff>
    </xdr:from>
    <xdr:to>
      <xdr:col>76</xdr:col>
      <xdr:colOff>114300</xdr:colOff>
      <xdr:row>84</xdr:row>
      <xdr:rowOff>87630</xdr:rowOff>
    </xdr:to>
    <xdr:cxnSp macro="">
      <xdr:nvCxnSpPr>
        <xdr:cNvPr id="670" name="直線コネクタ 669">
          <a:extLst>
            <a:ext uri="{FF2B5EF4-FFF2-40B4-BE49-F238E27FC236}">
              <a16:creationId xmlns:a16="http://schemas.microsoft.com/office/drawing/2014/main" id="{E0F941A2-14B0-469B-B445-3762C699B941}"/>
            </a:ext>
          </a:extLst>
        </xdr:cNvPr>
        <xdr:cNvCxnSpPr/>
      </xdr:nvCxnSpPr>
      <xdr:spPr>
        <a:xfrm>
          <a:off x="13703300" y="144665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162561</xdr:rowOff>
    </xdr:from>
    <xdr:to>
      <xdr:col>67</xdr:col>
      <xdr:colOff>101600</xdr:colOff>
      <xdr:row>84</xdr:row>
      <xdr:rowOff>92711</xdr:rowOff>
    </xdr:to>
    <xdr:sp macro="" textlink="">
      <xdr:nvSpPr>
        <xdr:cNvPr id="671" name="楕円 670">
          <a:extLst>
            <a:ext uri="{FF2B5EF4-FFF2-40B4-BE49-F238E27FC236}">
              <a16:creationId xmlns:a16="http://schemas.microsoft.com/office/drawing/2014/main" id="{546CA5F2-716B-4457-8BC5-B21AA349F822}"/>
            </a:ext>
          </a:extLst>
        </xdr:cNvPr>
        <xdr:cNvSpPr/>
      </xdr:nvSpPr>
      <xdr:spPr>
        <a:xfrm>
          <a:off x="12763500" y="1439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41911</xdr:rowOff>
    </xdr:from>
    <xdr:to>
      <xdr:col>71</xdr:col>
      <xdr:colOff>177800</xdr:colOff>
      <xdr:row>84</xdr:row>
      <xdr:rowOff>64770</xdr:rowOff>
    </xdr:to>
    <xdr:cxnSp macro="">
      <xdr:nvCxnSpPr>
        <xdr:cNvPr id="672" name="直線コネクタ 671">
          <a:extLst>
            <a:ext uri="{FF2B5EF4-FFF2-40B4-BE49-F238E27FC236}">
              <a16:creationId xmlns:a16="http://schemas.microsoft.com/office/drawing/2014/main" id="{9A091AD4-A95F-4E90-A830-74509F93434C}"/>
            </a:ext>
          </a:extLst>
        </xdr:cNvPr>
        <xdr:cNvCxnSpPr/>
      </xdr:nvCxnSpPr>
      <xdr:spPr>
        <a:xfrm>
          <a:off x="12814300" y="144437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76</xdr:row>
      <xdr:rowOff>111141</xdr:rowOff>
    </xdr:from>
    <xdr:ext cx="405111" cy="259045"/>
    <xdr:sp macro="" textlink="">
      <xdr:nvSpPr>
        <xdr:cNvPr id="673" name="n_1aveValue【児童館】&#10;有形固定資産減価償却率">
          <a:extLst>
            <a:ext uri="{FF2B5EF4-FFF2-40B4-BE49-F238E27FC236}">
              <a16:creationId xmlns:a16="http://schemas.microsoft.com/office/drawing/2014/main" id="{22B939E5-485D-4690-8BFE-B4AC745D57D4}"/>
            </a:ext>
          </a:extLst>
        </xdr:cNvPr>
        <xdr:cNvSpPr txBox="1"/>
      </xdr:nvSpPr>
      <xdr:spPr>
        <a:xfrm>
          <a:off x="15266044" y="1314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78757</xdr:rowOff>
    </xdr:from>
    <xdr:ext cx="405111" cy="259045"/>
    <xdr:sp macro="" textlink="">
      <xdr:nvSpPr>
        <xdr:cNvPr id="674" name="n_2aveValue【児童館】&#10;有形固定資産減価償却率">
          <a:extLst>
            <a:ext uri="{FF2B5EF4-FFF2-40B4-BE49-F238E27FC236}">
              <a16:creationId xmlns:a16="http://schemas.microsoft.com/office/drawing/2014/main" id="{159539C8-E0B0-4006-BB1D-44EA767F31D1}"/>
            </a:ext>
          </a:extLst>
        </xdr:cNvPr>
        <xdr:cNvSpPr txBox="1"/>
      </xdr:nvSpPr>
      <xdr:spPr>
        <a:xfrm>
          <a:off x="14389744" y="1310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29227</xdr:rowOff>
    </xdr:from>
    <xdr:ext cx="405111" cy="259045"/>
    <xdr:sp macro="" textlink="">
      <xdr:nvSpPr>
        <xdr:cNvPr id="675" name="n_3aveValue【児童館】&#10;有形固定資産減価償却率">
          <a:extLst>
            <a:ext uri="{FF2B5EF4-FFF2-40B4-BE49-F238E27FC236}">
              <a16:creationId xmlns:a16="http://schemas.microsoft.com/office/drawing/2014/main" id="{9CCA23BB-D763-4DAA-8528-B213835C1F2B}"/>
            </a:ext>
          </a:extLst>
        </xdr:cNvPr>
        <xdr:cNvSpPr txBox="1"/>
      </xdr:nvSpPr>
      <xdr:spPr>
        <a:xfrm>
          <a:off x="13500744" y="1340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93997</xdr:rowOff>
    </xdr:from>
    <xdr:ext cx="405111" cy="259045"/>
    <xdr:sp macro="" textlink="">
      <xdr:nvSpPr>
        <xdr:cNvPr id="676" name="n_4aveValue【児童館】&#10;有形固定資産減価償却率">
          <a:extLst>
            <a:ext uri="{FF2B5EF4-FFF2-40B4-BE49-F238E27FC236}">
              <a16:creationId xmlns:a16="http://schemas.microsoft.com/office/drawing/2014/main" id="{EFD67B1D-2CB8-479E-8677-4EBD5CF3C704}"/>
            </a:ext>
          </a:extLst>
        </xdr:cNvPr>
        <xdr:cNvSpPr txBox="1"/>
      </xdr:nvSpPr>
      <xdr:spPr>
        <a:xfrm>
          <a:off x="12611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154322</xdr:rowOff>
    </xdr:from>
    <xdr:ext cx="405111" cy="259045"/>
    <xdr:sp macro="" textlink="">
      <xdr:nvSpPr>
        <xdr:cNvPr id="677" name="n_1mainValue【児童館】&#10;有形固定資産減価償却率">
          <a:extLst>
            <a:ext uri="{FF2B5EF4-FFF2-40B4-BE49-F238E27FC236}">
              <a16:creationId xmlns:a16="http://schemas.microsoft.com/office/drawing/2014/main" id="{E1F48674-FD64-469C-B21C-33F401397775}"/>
            </a:ext>
          </a:extLst>
        </xdr:cNvPr>
        <xdr:cNvSpPr txBox="1"/>
      </xdr:nvSpPr>
      <xdr:spPr>
        <a:xfrm>
          <a:off x="15266044" y="1455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129557</xdr:rowOff>
    </xdr:from>
    <xdr:ext cx="405111" cy="259045"/>
    <xdr:sp macro="" textlink="">
      <xdr:nvSpPr>
        <xdr:cNvPr id="678" name="n_2mainValue【児童館】&#10;有形固定資産減価償却率">
          <a:extLst>
            <a:ext uri="{FF2B5EF4-FFF2-40B4-BE49-F238E27FC236}">
              <a16:creationId xmlns:a16="http://schemas.microsoft.com/office/drawing/2014/main" id="{50142562-FA9B-4E7E-AA3E-FA74FC4A9611}"/>
            </a:ext>
          </a:extLst>
        </xdr:cNvPr>
        <xdr:cNvSpPr txBox="1"/>
      </xdr:nvSpPr>
      <xdr:spPr>
        <a:xfrm>
          <a:off x="14389744" y="1453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106697</xdr:rowOff>
    </xdr:from>
    <xdr:ext cx="405111" cy="259045"/>
    <xdr:sp macro="" textlink="">
      <xdr:nvSpPr>
        <xdr:cNvPr id="679" name="n_3mainValue【児童館】&#10;有形固定資産減価償却率">
          <a:extLst>
            <a:ext uri="{FF2B5EF4-FFF2-40B4-BE49-F238E27FC236}">
              <a16:creationId xmlns:a16="http://schemas.microsoft.com/office/drawing/2014/main" id="{1A4F4EBE-F3AC-4C6D-BC5F-48FD5EF843ED}"/>
            </a:ext>
          </a:extLst>
        </xdr:cNvPr>
        <xdr:cNvSpPr txBox="1"/>
      </xdr:nvSpPr>
      <xdr:spPr>
        <a:xfrm>
          <a:off x="13500744" y="1450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83838</xdr:rowOff>
    </xdr:from>
    <xdr:ext cx="405111" cy="259045"/>
    <xdr:sp macro="" textlink="">
      <xdr:nvSpPr>
        <xdr:cNvPr id="680" name="n_4mainValue【児童館】&#10;有形固定資産減価償却率">
          <a:extLst>
            <a:ext uri="{FF2B5EF4-FFF2-40B4-BE49-F238E27FC236}">
              <a16:creationId xmlns:a16="http://schemas.microsoft.com/office/drawing/2014/main" id="{54A1896D-0639-451E-8E76-366F8908C534}"/>
            </a:ext>
          </a:extLst>
        </xdr:cNvPr>
        <xdr:cNvSpPr txBox="1"/>
      </xdr:nvSpPr>
      <xdr:spPr>
        <a:xfrm>
          <a:off x="12611744" y="1448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49A0B631-AB3A-41BC-AFD8-B0D53B39D1D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1FC9B249-FD37-4048-9469-29015BFFF5C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A12B43A2-5205-4DFB-BA02-5A6AB6E04AD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4847189D-035E-499E-9CDC-20DC0D5BEFE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2C84D836-B3B5-4C89-85AF-4F290398AB5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C91F9CFB-CC21-4B6F-BD07-AB6535C4DC1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52EFFD74-2F96-4C47-8564-FF0CF44478C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BE1B5E34-931D-4F88-808B-47C1960661E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5FFDCBDE-5A8A-4BCC-96AE-B59215B680F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2B781020-878C-42D3-9A12-1749CF3FA3F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1" name="直線コネクタ 690">
          <a:extLst>
            <a:ext uri="{FF2B5EF4-FFF2-40B4-BE49-F238E27FC236}">
              <a16:creationId xmlns:a16="http://schemas.microsoft.com/office/drawing/2014/main" id="{0F08F851-BB6C-40F7-94DF-41C8B3C90B8A}"/>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2" name="テキスト ボックス 691">
          <a:extLst>
            <a:ext uri="{FF2B5EF4-FFF2-40B4-BE49-F238E27FC236}">
              <a16:creationId xmlns:a16="http://schemas.microsoft.com/office/drawing/2014/main" id="{604F63F7-CF53-45AD-B7EF-C7B081C93DE4}"/>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3" name="直線コネクタ 692">
          <a:extLst>
            <a:ext uri="{FF2B5EF4-FFF2-40B4-BE49-F238E27FC236}">
              <a16:creationId xmlns:a16="http://schemas.microsoft.com/office/drawing/2014/main" id="{348E8FC0-CE19-4534-B170-E2614E43921D}"/>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4" name="テキスト ボックス 693">
          <a:extLst>
            <a:ext uri="{FF2B5EF4-FFF2-40B4-BE49-F238E27FC236}">
              <a16:creationId xmlns:a16="http://schemas.microsoft.com/office/drawing/2014/main" id="{E0B8F699-981C-4FD2-A4BF-38F7571BFB0D}"/>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5" name="直線コネクタ 694">
          <a:extLst>
            <a:ext uri="{FF2B5EF4-FFF2-40B4-BE49-F238E27FC236}">
              <a16:creationId xmlns:a16="http://schemas.microsoft.com/office/drawing/2014/main" id="{0D7F3D2C-AED0-4F23-81B3-7D69AF004C3A}"/>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6" name="テキスト ボックス 695">
          <a:extLst>
            <a:ext uri="{FF2B5EF4-FFF2-40B4-BE49-F238E27FC236}">
              <a16:creationId xmlns:a16="http://schemas.microsoft.com/office/drawing/2014/main" id="{0B94BEAC-0232-40C4-ABA8-633E9C8641EA}"/>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7" name="直線コネクタ 696">
          <a:extLst>
            <a:ext uri="{FF2B5EF4-FFF2-40B4-BE49-F238E27FC236}">
              <a16:creationId xmlns:a16="http://schemas.microsoft.com/office/drawing/2014/main" id="{D9B25382-9099-47D4-9312-FD793EE61F0A}"/>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8" name="テキスト ボックス 697">
          <a:extLst>
            <a:ext uri="{FF2B5EF4-FFF2-40B4-BE49-F238E27FC236}">
              <a16:creationId xmlns:a16="http://schemas.microsoft.com/office/drawing/2014/main" id="{E9D05D41-94D9-4155-A99D-C3F33054A872}"/>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a:extLst>
            <a:ext uri="{FF2B5EF4-FFF2-40B4-BE49-F238E27FC236}">
              <a16:creationId xmlns:a16="http://schemas.microsoft.com/office/drawing/2014/main" id="{7EE70AC2-DEB3-48B0-8540-46C7E01160D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a:extLst>
            <a:ext uri="{FF2B5EF4-FFF2-40B4-BE49-F238E27FC236}">
              <a16:creationId xmlns:a16="http://schemas.microsoft.com/office/drawing/2014/main" id="{3C0E66D0-27A5-4558-8B2B-7DF27C337DD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児童館】&#10;一人当たり面積グラフ枠">
          <a:extLst>
            <a:ext uri="{FF2B5EF4-FFF2-40B4-BE49-F238E27FC236}">
              <a16:creationId xmlns:a16="http://schemas.microsoft.com/office/drawing/2014/main" id="{1A027F05-68F0-4AD0-BB6A-3B4DEA71C79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163830</xdr:rowOff>
    </xdr:from>
    <xdr:to>
      <xdr:col>116</xdr:col>
      <xdr:colOff>62864</xdr:colOff>
      <xdr:row>85</xdr:row>
      <xdr:rowOff>113537</xdr:rowOff>
    </xdr:to>
    <xdr:cxnSp macro="">
      <xdr:nvCxnSpPr>
        <xdr:cNvPr id="702" name="直線コネクタ 701">
          <a:extLst>
            <a:ext uri="{FF2B5EF4-FFF2-40B4-BE49-F238E27FC236}">
              <a16:creationId xmlns:a16="http://schemas.microsoft.com/office/drawing/2014/main" id="{1C4A4216-9033-4DDC-B858-453605443CCA}"/>
            </a:ext>
          </a:extLst>
        </xdr:cNvPr>
        <xdr:cNvCxnSpPr/>
      </xdr:nvCxnSpPr>
      <xdr:spPr>
        <a:xfrm flipV="1">
          <a:off x="22160864" y="13708380"/>
          <a:ext cx="0" cy="978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117364</xdr:rowOff>
    </xdr:from>
    <xdr:ext cx="469744" cy="259045"/>
    <xdr:sp macro="" textlink="">
      <xdr:nvSpPr>
        <xdr:cNvPr id="703" name="【児童館】&#10;一人当たり面積最小値テキスト">
          <a:extLst>
            <a:ext uri="{FF2B5EF4-FFF2-40B4-BE49-F238E27FC236}">
              <a16:creationId xmlns:a16="http://schemas.microsoft.com/office/drawing/2014/main" id="{38EAFDE1-7B7A-47CB-8BED-EA76D448CB5B}"/>
            </a:ext>
          </a:extLst>
        </xdr:cNvPr>
        <xdr:cNvSpPr txBox="1"/>
      </xdr:nvSpPr>
      <xdr:spPr>
        <a:xfrm>
          <a:off x="22199600" y="1469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113537</xdr:rowOff>
    </xdr:from>
    <xdr:to>
      <xdr:col>116</xdr:col>
      <xdr:colOff>152400</xdr:colOff>
      <xdr:row>85</xdr:row>
      <xdr:rowOff>113537</xdr:rowOff>
    </xdr:to>
    <xdr:cxnSp macro="">
      <xdr:nvCxnSpPr>
        <xdr:cNvPr id="704" name="直線コネクタ 703">
          <a:extLst>
            <a:ext uri="{FF2B5EF4-FFF2-40B4-BE49-F238E27FC236}">
              <a16:creationId xmlns:a16="http://schemas.microsoft.com/office/drawing/2014/main" id="{4512C242-C16E-47AC-B1E2-CEE572D4D177}"/>
            </a:ext>
          </a:extLst>
        </xdr:cNvPr>
        <xdr:cNvCxnSpPr/>
      </xdr:nvCxnSpPr>
      <xdr:spPr>
        <a:xfrm>
          <a:off x="22072600" y="1468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110507</xdr:rowOff>
    </xdr:from>
    <xdr:ext cx="469744" cy="259045"/>
    <xdr:sp macro="" textlink="">
      <xdr:nvSpPr>
        <xdr:cNvPr id="705" name="【児童館】&#10;一人当たり面積最大値テキスト">
          <a:extLst>
            <a:ext uri="{FF2B5EF4-FFF2-40B4-BE49-F238E27FC236}">
              <a16:creationId xmlns:a16="http://schemas.microsoft.com/office/drawing/2014/main" id="{7AA8E862-A945-4A7A-8FD4-4D204716E4FA}"/>
            </a:ext>
          </a:extLst>
        </xdr:cNvPr>
        <xdr:cNvSpPr txBox="1"/>
      </xdr:nvSpPr>
      <xdr:spPr>
        <a:xfrm>
          <a:off x="22199600" y="1348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163830</xdr:rowOff>
    </xdr:from>
    <xdr:to>
      <xdr:col>116</xdr:col>
      <xdr:colOff>152400</xdr:colOff>
      <xdr:row>79</xdr:row>
      <xdr:rowOff>163830</xdr:rowOff>
    </xdr:to>
    <xdr:cxnSp macro="">
      <xdr:nvCxnSpPr>
        <xdr:cNvPr id="706" name="直線コネクタ 705">
          <a:extLst>
            <a:ext uri="{FF2B5EF4-FFF2-40B4-BE49-F238E27FC236}">
              <a16:creationId xmlns:a16="http://schemas.microsoft.com/office/drawing/2014/main" id="{3949674D-3189-49D5-9D27-E848CD17CC90}"/>
            </a:ext>
          </a:extLst>
        </xdr:cNvPr>
        <xdr:cNvCxnSpPr/>
      </xdr:nvCxnSpPr>
      <xdr:spPr>
        <a:xfrm>
          <a:off x="22072600" y="1370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114316</xdr:rowOff>
    </xdr:from>
    <xdr:ext cx="469744" cy="259045"/>
    <xdr:sp macro="" textlink="">
      <xdr:nvSpPr>
        <xdr:cNvPr id="707" name="【児童館】&#10;一人当たり面積平均値テキスト">
          <a:extLst>
            <a:ext uri="{FF2B5EF4-FFF2-40B4-BE49-F238E27FC236}">
              <a16:creationId xmlns:a16="http://schemas.microsoft.com/office/drawing/2014/main" id="{2F61C650-6B2A-4AC6-93CD-36AE6A5B67C4}"/>
            </a:ext>
          </a:extLst>
        </xdr:cNvPr>
        <xdr:cNvSpPr txBox="1"/>
      </xdr:nvSpPr>
      <xdr:spPr>
        <a:xfrm>
          <a:off x="22199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708" name="フローチャート: 判断 707">
          <a:extLst>
            <a:ext uri="{FF2B5EF4-FFF2-40B4-BE49-F238E27FC236}">
              <a16:creationId xmlns:a16="http://schemas.microsoft.com/office/drawing/2014/main" id="{1980CAB6-36D8-4C58-8E8D-A0CAAC6A41C2}"/>
            </a:ext>
          </a:extLst>
        </xdr:cNvPr>
        <xdr:cNvSpPr/>
      </xdr:nvSpPr>
      <xdr:spPr>
        <a:xfrm>
          <a:off x="22110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97028</xdr:rowOff>
    </xdr:from>
    <xdr:to>
      <xdr:col>112</xdr:col>
      <xdr:colOff>38100</xdr:colOff>
      <xdr:row>83</xdr:row>
      <xdr:rowOff>27178</xdr:rowOff>
    </xdr:to>
    <xdr:sp macro="" textlink="">
      <xdr:nvSpPr>
        <xdr:cNvPr id="709" name="フローチャート: 判断 708">
          <a:extLst>
            <a:ext uri="{FF2B5EF4-FFF2-40B4-BE49-F238E27FC236}">
              <a16:creationId xmlns:a16="http://schemas.microsoft.com/office/drawing/2014/main" id="{9C98611C-B38B-484B-A214-696935C1D799}"/>
            </a:ext>
          </a:extLst>
        </xdr:cNvPr>
        <xdr:cNvSpPr/>
      </xdr:nvSpPr>
      <xdr:spPr>
        <a:xfrm>
          <a:off x="21272500" y="1415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23876</xdr:rowOff>
    </xdr:from>
    <xdr:to>
      <xdr:col>107</xdr:col>
      <xdr:colOff>101600</xdr:colOff>
      <xdr:row>82</xdr:row>
      <xdr:rowOff>125476</xdr:rowOff>
    </xdr:to>
    <xdr:sp macro="" textlink="">
      <xdr:nvSpPr>
        <xdr:cNvPr id="710" name="フローチャート: 判断 709">
          <a:extLst>
            <a:ext uri="{FF2B5EF4-FFF2-40B4-BE49-F238E27FC236}">
              <a16:creationId xmlns:a16="http://schemas.microsoft.com/office/drawing/2014/main" id="{D095EEDE-FCB0-4450-8292-798611B269A2}"/>
            </a:ext>
          </a:extLst>
        </xdr:cNvPr>
        <xdr:cNvSpPr/>
      </xdr:nvSpPr>
      <xdr:spPr>
        <a:xfrm>
          <a:off x="20383500" y="1408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110744</xdr:rowOff>
    </xdr:from>
    <xdr:to>
      <xdr:col>102</xdr:col>
      <xdr:colOff>165100</xdr:colOff>
      <xdr:row>83</xdr:row>
      <xdr:rowOff>40894</xdr:rowOff>
    </xdr:to>
    <xdr:sp macro="" textlink="">
      <xdr:nvSpPr>
        <xdr:cNvPr id="711" name="フローチャート: 判断 710">
          <a:extLst>
            <a:ext uri="{FF2B5EF4-FFF2-40B4-BE49-F238E27FC236}">
              <a16:creationId xmlns:a16="http://schemas.microsoft.com/office/drawing/2014/main" id="{286A3501-056D-4D26-B29B-98F1B7A44758}"/>
            </a:ext>
          </a:extLst>
        </xdr:cNvPr>
        <xdr:cNvSpPr/>
      </xdr:nvSpPr>
      <xdr:spPr>
        <a:xfrm>
          <a:off x="19494500" y="1416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85598</xdr:rowOff>
    </xdr:from>
    <xdr:to>
      <xdr:col>98</xdr:col>
      <xdr:colOff>38100</xdr:colOff>
      <xdr:row>84</xdr:row>
      <xdr:rowOff>15748</xdr:rowOff>
    </xdr:to>
    <xdr:sp macro="" textlink="">
      <xdr:nvSpPr>
        <xdr:cNvPr id="712" name="フローチャート: 判断 711">
          <a:extLst>
            <a:ext uri="{FF2B5EF4-FFF2-40B4-BE49-F238E27FC236}">
              <a16:creationId xmlns:a16="http://schemas.microsoft.com/office/drawing/2014/main" id="{933A6EFE-21F1-4DF3-9AB3-047A30E74EB6}"/>
            </a:ext>
          </a:extLst>
        </xdr:cNvPr>
        <xdr:cNvSpPr/>
      </xdr:nvSpPr>
      <xdr:spPr>
        <a:xfrm>
          <a:off x="18605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52300A04-BAC0-4CD3-ADFB-749B1BD5E37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3F4B7764-7FC1-4436-A2EE-11AC9FE3AC2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23988358-FD7A-4762-9B0E-7716C772591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5E02CDF4-88AF-4770-86D8-1A09EA76CC8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595DA71-D211-459F-9060-9BFF0ADC4A1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119887</xdr:rowOff>
    </xdr:from>
    <xdr:to>
      <xdr:col>116</xdr:col>
      <xdr:colOff>114300</xdr:colOff>
      <xdr:row>83</xdr:row>
      <xdr:rowOff>50037</xdr:rowOff>
    </xdr:to>
    <xdr:sp macro="" textlink="">
      <xdr:nvSpPr>
        <xdr:cNvPr id="718" name="楕円 717">
          <a:extLst>
            <a:ext uri="{FF2B5EF4-FFF2-40B4-BE49-F238E27FC236}">
              <a16:creationId xmlns:a16="http://schemas.microsoft.com/office/drawing/2014/main" id="{E6682345-A41F-40DE-BA2C-64346D15E2AC}"/>
            </a:ext>
          </a:extLst>
        </xdr:cNvPr>
        <xdr:cNvSpPr/>
      </xdr:nvSpPr>
      <xdr:spPr>
        <a:xfrm>
          <a:off x="22110700" y="1417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142764</xdr:rowOff>
    </xdr:from>
    <xdr:ext cx="469744" cy="259045"/>
    <xdr:sp macro="" textlink="">
      <xdr:nvSpPr>
        <xdr:cNvPr id="719" name="【児童館】&#10;一人当たり面積該当値テキスト">
          <a:extLst>
            <a:ext uri="{FF2B5EF4-FFF2-40B4-BE49-F238E27FC236}">
              <a16:creationId xmlns:a16="http://schemas.microsoft.com/office/drawing/2014/main" id="{14ABF109-4CD5-4F69-A3AC-F66622E93A6E}"/>
            </a:ext>
          </a:extLst>
        </xdr:cNvPr>
        <xdr:cNvSpPr txBox="1"/>
      </xdr:nvSpPr>
      <xdr:spPr>
        <a:xfrm>
          <a:off x="22199600" y="14030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129032</xdr:rowOff>
    </xdr:from>
    <xdr:to>
      <xdr:col>112</xdr:col>
      <xdr:colOff>38100</xdr:colOff>
      <xdr:row>83</xdr:row>
      <xdr:rowOff>59182</xdr:rowOff>
    </xdr:to>
    <xdr:sp macro="" textlink="">
      <xdr:nvSpPr>
        <xdr:cNvPr id="720" name="楕円 719">
          <a:extLst>
            <a:ext uri="{FF2B5EF4-FFF2-40B4-BE49-F238E27FC236}">
              <a16:creationId xmlns:a16="http://schemas.microsoft.com/office/drawing/2014/main" id="{E76A1938-A6C5-47A7-9E76-C8F4820DC1C5}"/>
            </a:ext>
          </a:extLst>
        </xdr:cNvPr>
        <xdr:cNvSpPr/>
      </xdr:nvSpPr>
      <xdr:spPr>
        <a:xfrm>
          <a:off x="21272500" y="1418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170687</xdr:rowOff>
    </xdr:from>
    <xdr:to>
      <xdr:col>116</xdr:col>
      <xdr:colOff>63500</xdr:colOff>
      <xdr:row>83</xdr:row>
      <xdr:rowOff>8382</xdr:rowOff>
    </xdr:to>
    <xdr:cxnSp macro="">
      <xdr:nvCxnSpPr>
        <xdr:cNvPr id="721" name="直線コネクタ 720">
          <a:extLst>
            <a:ext uri="{FF2B5EF4-FFF2-40B4-BE49-F238E27FC236}">
              <a16:creationId xmlns:a16="http://schemas.microsoft.com/office/drawing/2014/main" id="{A8D6812D-6EFD-422D-B59E-C9C6B586C6A0}"/>
            </a:ext>
          </a:extLst>
        </xdr:cNvPr>
        <xdr:cNvCxnSpPr/>
      </xdr:nvCxnSpPr>
      <xdr:spPr>
        <a:xfrm flipV="1">
          <a:off x="21323300" y="14229587"/>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129032</xdr:rowOff>
    </xdr:from>
    <xdr:to>
      <xdr:col>107</xdr:col>
      <xdr:colOff>101600</xdr:colOff>
      <xdr:row>83</xdr:row>
      <xdr:rowOff>59182</xdr:rowOff>
    </xdr:to>
    <xdr:sp macro="" textlink="">
      <xdr:nvSpPr>
        <xdr:cNvPr id="722" name="楕円 721">
          <a:extLst>
            <a:ext uri="{FF2B5EF4-FFF2-40B4-BE49-F238E27FC236}">
              <a16:creationId xmlns:a16="http://schemas.microsoft.com/office/drawing/2014/main" id="{BB008BD7-4FCF-4492-B5F2-D854A6890A17}"/>
            </a:ext>
          </a:extLst>
        </xdr:cNvPr>
        <xdr:cNvSpPr/>
      </xdr:nvSpPr>
      <xdr:spPr>
        <a:xfrm>
          <a:off x="20383500" y="1418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8382</xdr:rowOff>
    </xdr:from>
    <xdr:to>
      <xdr:col>111</xdr:col>
      <xdr:colOff>177800</xdr:colOff>
      <xdr:row>83</xdr:row>
      <xdr:rowOff>8382</xdr:rowOff>
    </xdr:to>
    <xdr:cxnSp macro="">
      <xdr:nvCxnSpPr>
        <xdr:cNvPr id="723" name="直線コネクタ 722">
          <a:extLst>
            <a:ext uri="{FF2B5EF4-FFF2-40B4-BE49-F238E27FC236}">
              <a16:creationId xmlns:a16="http://schemas.microsoft.com/office/drawing/2014/main" id="{DC584894-7BD6-42B7-92BA-38F5DEFCDD84}"/>
            </a:ext>
          </a:extLst>
        </xdr:cNvPr>
        <xdr:cNvCxnSpPr/>
      </xdr:nvCxnSpPr>
      <xdr:spPr>
        <a:xfrm>
          <a:off x="20434300" y="142387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142748</xdr:rowOff>
    </xdr:from>
    <xdr:to>
      <xdr:col>102</xdr:col>
      <xdr:colOff>165100</xdr:colOff>
      <xdr:row>83</xdr:row>
      <xdr:rowOff>72898</xdr:rowOff>
    </xdr:to>
    <xdr:sp macro="" textlink="">
      <xdr:nvSpPr>
        <xdr:cNvPr id="724" name="楕円 723">
          <a:extLst>
            <a:ext uri="{FF2B5EF4-FFF2-40B4-BE49-F238E27FC236}">
              <a16:creationId xmlns:a16="http://schemas.microsoft.com/office/drawing/2014/main" id="{50B2E54F-053C-4FE2-835B-086F2B829850}"/>
            </a:ext>
          </a:extLst>
        </xdr:cNvPr>
        <xdr:cNvSpPr/>
      </xdr:nvSpPr>
      <xdr:spPr>
        <a:xfrm>
          <a:off x="19494500" y="1420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8382</xdr:rowOff>
    </xdr:from>
    <xdr:to>
      <xdr:col>107</xdr:col>
      <xdr:colOff>50800</xdr:colOff>
      <xdr:row>83</xdr:row>
      <xdr:rowOff>22098</xdr:rowOff>
    </xdr:to>
    <xdr:cxnSp macro="">
      <xdr:nvCxnSpPr>
        <xdr:cNvPr id="725" name="直線コネクタ 724">
          <a:extLst>
            <a:ext uri="{FF2B5EF4-FFF2-40B4-BE49-F238E27FC236}">
              <a16:creationId xmlns:a16="http://schemas.microsoft.com/office/drawing/2014/main" id="{D3583F32-4A16-40F1-A46A-8B721D4A2CE4}"/>
            </a:ext>
          </a:extLst>
        </xdr:cNvPr>
        <xdr:cNvCxnSpPr/>
      </xdr:nvCxnSpPr>
      <xdr:spPr>
        <a:xfrm flipV="1">
          <a:off x="19545300" y="142387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156463</xdr:rowOff>
    </xdr:from>
    <xdr:to>
      <xdr:col>98</xdr:col>
      <xdr:colOff>38100</xdr:colOff>
      <xdr:row>83</xdr:row>
      <xdr:rowOff>86613</xdr:rowOff>
    </xdr:to>
    <xdr:sp macro="" textlink="">
      <xdr:nvSpPr>
        <xdr:cNvPr id="726" name="楕円 725">
          <a:extLst>
            <a:ext uri="{FF2B5EF4-FFF2-40B4-BE49-F238E27FC236}">
              <a16:creationId xmlns:a16="http://schemas.microsoft.com/office/drawing/2014/main" id="{B4A80E9A-C1A2-4F19-BE8D-5D29E96C10F2}"/>
            </a:ext>
          </a:extLst>
        </xdr:cNvPr>
        <xdr:cNvSpPr/>
      </xdr:nvSpPr>
      <xdr:spPr>
        <a:xfrm>
          <a:off x="18605500" y="142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22098</xdr:rowOff>
    </xdr:from>
    <xdr:to>
      <xdr:col>102</xdr:col>
      <xdr:colOff>114300</xdr:colOff>
      <xdr:row>83</xdr:row>
      <xdr:rowOff>35813</xdr:rowOff>
    </xdr:to>
    <xdr:cxnSp macro="">
      <xdr:nvCxnSpPr>
        <xdr:cNvPr id="727" name="直線コネクタ 726">
          <a:extLst>
            <a:ext uri="{FF2B5EF4-FFF2-40B4-BE49-F238E27FC236}">
              <a16:creationId xmlns:a16="http://schemas.microsoft.com/office/drawing/2014/main" id="{3A2E2C12-DE9F-4893-9C24-54905BFDAF7E}"/>
            </a:ext>
          </a:extLst>
        </xdr:cNvPr>
        <xdr:cNvCxnSpPr/>
      </xdr:nvCxnSpPr>
      <xdr:spPr>
        <a:xfrm flipV="1">
          <a:off x="18656300" y="142524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43705</xdr:rowOff>
    </xdr:from>
    <xdr:ext cx="469744" cy="259045"/>
    <xdr:sp macro="" textlink="">
      <xdr:nvSpPr>
        <xdr:cNvPr id="728" name="n_1aveValue【児童館】&#10;一人当たり面積">
          <a:extLst>
            <a:ext uri="{FF2B5EF4-FFF2-40B4-BE49-F238E27FC236}">
              <a16:creationId xmlns:a16="http://schemas.microsoft.com/office/drawing/2014/main" id="{2464AAF6-4B08-4A31-BD78-910801065AE2}"/>
            </a:ext>
          </a:extLst>
        </xdr:cNvPr>
        <xdr:cNvSpPr txBox="1"/>
      </xdr:nvSpPr>
      <xdr:spPr>
        <a:xfrm>
          <a:off x="21075727" y="1393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142003</xdr:rowOff>
    </xdr:from>
    <xdr:ext cx="469744" cy="259045"/>
    <xdr:sp macro="" textlink="">
      <xdr:nvSpPr>
        <xdr:cNvPr id="729" name="n_2aveValue【児童館】&#10;一人当たり面積">
          <a:extLst>
            <a:ext uri="{FF2B5EF4-FFF2-40B4-BE49-F238E27FC236}">
              <a16:creationId xmlns:a16="http://schemas.microsoft.com/office/drawing/2014/main" id="{B0880292-4B33-40FC-B791-C8F8862B813D}"/>
            </a:ext>
          </a:extLst>
        </xdr:cNvPr>
        <xdr:cNvSpPr txBox="1"/>
      </xdr:nvSpPr>
      <xdr:spPr>
        <a:xfrm>
          <a:off x="20199427" y="1385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57421</xdr:rowOff>
    </xdr:from>
    <xdr:ext cx="469744" cy="259045"/>
    <xdr:sp macro="" textlink="">
      <xdr:nvSpPr>
        <xdr:cNvPr id="730" name="n_3aveValue【児童館】&#10;一人当たり面積">
          <a:extLst>
            <a:ext uri="{FF2B5EF4-FFF2-40B4-BE49-F238E27FC236}">
              <a16:creationId xmlns:a16="http://schemas.microsoft.com/office/drawing/2014/main" id="{AA02C614-1AE5-4C3C-8E9B-976F5F5D66C2}"/>
            </a:ext>
          </a:extLst>
        </xdr:cNvPr>
        <xdr:cNvSpPr txBox="1"/>
      </xdr:nvSpPr>
      <xdr:spPr>
        <a:xfrm>
          <a:off x="19310427" y="1394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6875</xdr:rowOff>
    </xdr:from>
    <xdr:ext cx="469744" cy="259045"/>
    <xdr:sp macro="" textlink="">
      <xdr:nvSpPr>
        <xdr:cNvPr id="731" name="n_4aveValue【児童館】&#10;一人当たり面積">
          <a:extLst>
            <a:ext uri="{FF2B5EF4-FFF2-40B4-BE49-F238E27FC236}">
              <a16:creationId xmlns:a16="http://schemas.microsoft.com/office/drawing/2014/main" id="{269BC090-0999-4C80-8458-B8AB40A65975}"/>
            </a:ext>
          </a:extLst>
        </xdr:cNvPr>
        <xdr:cNvSpPr txBox="1"/>
      </xdr:nvSpPr>
      <xdr:spPr>
        <a:xfrm>
          <a:off x="18421427"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50309</xdr:rowOff>
    </xdr:from>
    <xdr:ext cx="469744" cy="259045"/>
    <xdr:sp macro="" textlink="">
      <xdr:nvSpPr>
        <xdr:cNvPr id="732" name="n_1mainValue【児童館】&#10;一人当たり面積">
          <a:extLst>
            <a:ext uri="{FF2B5EF4-FFF2-40B4-BE49-F238E27FC236}">
              <a16:creationId xmlns:a16="http://schemas.microsoft.com/office/drawing/2014/main" id="{7F1BF15F-2E6F-4B7F-AB6D-59BACE43B0AB}"/>
            </a:ext>
          </a:extLst>
        </xdr:cNvPr>
        <xdr:cNvSpPr txBox="1"/>
      </xdr:nvSpPr>
      <xdr:spPr>
        <a:xfrm>
          <a:off x="21075727" y="1428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50309</xdr:rowOff>
    </xdr:from>
    <xdr:ext cx="469744" cy="259045"/>
    <xdr:sp macro="" textlink="">
      <xdr:nvSpPr>
        <xdr:cNvPr id="733" name="n_2mainValue【児童館】&#10;一人当たり面積">
          <a:extLst>
            <a:ext uri="{FF2B5EF4-FFF2-40B4-BE49-F238E27FC236}">
              <a16:creationId xmlns:a16="http://schemas.microsoft.com/office/drawing/2014/main" id="{63DA6FDA-1A7A-48B2-9B2F-3767BD8559A7}"/>
            </a:ext>
          </a:extLst>
        </xdr:cNvPr>
        <xdr:cNvSpPr txBox="1"/>
      </xdr:nvSpPr>
      <xdr:spPr>
        <a:xfrm>
          <a:off x="20199427" y="1428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64025</xdr:rowOff>
    </xdr:from>
    <xdr:ext cx="469744" cy="259045"/>
    <xdr:sp macro="" textlink="">
      <xdr:nvSpPr>
        <xdr:cNvPr id="734" name="n_3mainValue【児童館】&#10;一人当たり面積">
          <a:extLst>
            <a:ext uri="{FF2B5EF4-FFF2-40B4-BE49-F238E27FC236}">
              <a16:creationId xmlns:a16="http://schemas.microsoft.com/office/drawing/2014/main" id="{5FAFA975-06CF-41CE-BB26-E7F0D082874C}"/>
            </a:ext>
          </a:extLst>
        </xdr:cNvPr>
        <xdr:cNvSpPr txBox="1"/>
      </xdr:nvSpPr>
      <xdr:spPr>
        <a:xfrm>
          <a:off x="19310427" y="1429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103140</xdr:rowOff>
    </xdr:from>
    <xdr:ext cx="469744" cy="259045"/>
    <xdr:sp macro="" textlink="">
      <xdr:nvSpPr>
        <xdr:cNvPr id="735" name="n_4mainValue【児童館】&#10;一人当たり面積">
          <a:extLst>
            <a:ext uri="{FF2B5EF4-FFF2-40B4-BE49-F238E27FC236}">
              <a16:creationId xmlns:a16="http://schemas.microsoft.com/office/drawing/2014/main" id="{1B254BB6-4B3B-49AD-A63E-E826C0BA6D1A}"/>
            </a:ext>
          </a:extLst>
        </xdr:cNvPr>
        <xdr:cNvSpPr txBox="1"/>
      </xdr:nvSpPr>
      <xdr:spPr>
        <a:xfrm>
          <a:off x="18421427" y="139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88CC2ABC-12CD-40ED-AE54-58F02CD7A63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01E60A84-8823-406E-856F-3C79148D5ED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D57BBF5E-70A5-4AF7-A714-35B45D1FD08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33D2007F-5210-4E48-ABB9-D935A6C6AA9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8F41BF80-FD97-46A1-B126-68D2F6F220A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F8993F57-CF39-4453-8190-17517D125A6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90A517B9-0529-42FA-B7F8-7ACEAABAEEC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0B5E03F8-A0E5-46A5-935A-6B727775578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a:extLst>
            <a:ext uri="{FF2B5EF4-FFF2-40B4-BE49-F238E27FC236}">
              <a16:creationId xmlns:a16="http://schemas.microsoft.com/office/drawing/2014/main" id="{FC8B8E5A-4CA4-4DDC-BAF8-E179A64C8B6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a16="http://schemas.microsoft.com/office/drawing/2014/main" id="{D169951E-7A88-4ABD-AFA6-4ECCC7C837F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a:extLst>
            <a:ext uri="{FF2B5EF4-FFF2-40B4-BE49-F238E27FC236}">
              <a16:creationId xmlns:a16="http://schemas.microsoft.com/office/drawing/2014/main" id="{7E52E6AB-DC0A-4A4E-89CF-915BC35F359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7" name="直線コネクタ 746">
          <a:extLst>
            <a:ext uri="{FF2B5EF4-FFF2-40B4-BE49-F238E27FC236}">
              <a16:creationId xmlns:a16="http://schemas.microsoft.com/office/drawing/2014/main" id="{9C4105B6-C9C5-4BC5-8D0E-EACA1671277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8" name="テキスト ボックス 747">
          <a:extLst>
            <a:ext uri="{FF2B5EF4-FFF2-40B4-BE49-F238E27FC236}">
              <a16:creationId xmlns:a16="http://schemas.microsoft.com/office/drawing/2014/main" id="{EB7EDB55-47DC-462B-A538-5D4F99A87FB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9" name="直線コネクタ 748">
          <a:extLst>
            <a:ext uri="{FF2B5EF4-FFF2-40B4-BE49-F238E27FC236}">
              <a16:creationId xmlns:a16="http://schemas.microsoft.com/office/drawing/2014/main" id="{BEEBCBF8-507C-4C42-83A0-D5D7704F09D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0" name="テキスト ボックス 749">
          <a:extLst>
            <a:ext uri="{FF2B5EF4-FFF2-40B4-BE49-F238E27FC236}">
              <a16:creationId xmlns:a16="http://schemas.microsoft.com/office/drawing/2014/main" id="{EACE1C36-4309-4BCC-80C5-900EC520745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1" name="直線コネクタ 750">
          <a:extLst>
            <a:ext uri="{FF2B5EF4-FFF2-40B4-BE49-F238E27FC236}">
              <a16:creationId xmlns:a16="http://schemas.microsoft.com/office/drawing/2014/main" id="{B24352FE-22E7-4752-8653-4D9E41397D3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2" name="テキスト ボックス 751">
          <a:extLst>
            <a:ext uri="{FF2B5EF4-FFF2-40B4-BE49-F238E27FC236}">
              <a16:creationId xmlns:a16="http://schemas.microsoft.com/office/drawing/2014/main" id="{A30E1601-ADD0-4EF7-92FD-B198A052925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3" name="直線コネクタ 752">
          <a:extLst>
            <a:ext uri="{FF2B5EF4-FFF2-40B4-BE49-F238E27FC236}">
              <a16:creationId xmlns:a16="http://schemas.microsoft.com/office/drawing/2014/main" id="{24276A90-BF7C-46AA-9956-D391950280C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4" name="テキスト ボックス 753">
          <a:extLst>
            <a:ext uri="{FF2B5EF4-FFF2-40B4-BE49-F238E27FC236}">
              <a16:creationId xmlns:a16="http://schemas.microsoft.com/office/drawing/2014/main" id="{17150133-9FA4-4AF5-8EDD-8CC15FB985E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5" name="直線コネクタ 754">
          <a:extLst>
            <a:ext uri="{FF2B5EF4-FFF2-40B4-BE49-F238E27FC236}">
              <a16:creationId xmlns:a16="http://schemas.microsoft.com/office/drawing/2014/main" id="{6F172AD5-13B4-43B9-A0AF-AB86C6160BE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6" name="テキスト ボックス 755">
          <a:extLst>
            <a:ext uri="{FF2B5EF4-FFF2-40B4-BE49-F238E27FC236}">
              <a16:creationId xmlns:a16="http://schemas.microsoft.com/office/drawing/2014/main" id="{B0379CA2-BB71-4466-8E86-3F1623EAB95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7" name="直線コネクタ 756">
          <a:extLst>
            <a:ext uri="{FF2B5EF4-FFF2-40B4-BE49-F238E27FC236}">
              <a16:creationId xmlns:a16="http://schemas.microsoft.com/office/drawing/2014/main" id="{B3D02EBB-DE1A-4CEA-922C-B3C8125E2DB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8" name="テキスト ボックス 757">
          <a:extLst>
            <a:ext uri="{FF2B5EF4-FFF2-40B4-BE49-F238E27FC236}">
              <a16:creationId xmlns:a16="http://schemas.microsoft.com/office/drawing/2014/main" id="{2892FDA1-F0DE-432C-A1EA-3DF95B38482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78F8411D-D00C-4D86-8D6D-09FEABEB009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a:extLst>
            <a:ext uri="{FF2B5EF4-FFF2-40B4-BE49-F238E27FC236}">
              <a16:creationId xmlns:a16="http://schemas.microsoft.com/office/drawing/2014/main" id="{064F3752-05C9-4EA5-9E62-D39637223F0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5987</xdr:rowOff>
    </xdr:from>
    <xdr:to>
      <xdr:col>85</xdr:col>
      <xdr:colOff>126364</xdr:colOff>
      <xdr:row>109</xdr:row>
      <xdr:rowOff>35379</xdr:rowOff>
    </xdr:to>
    <xdr:cxnSp macro="">
      <xdr:nvCxnSpPr>
        <xdr:cNvPr id="761" name="直線コネクタ 760">
          <a:extLst>
            <a:ext uri="{FF2B5EF4-FFF2-40B4-BE49-F238E27FC236}">
              <a16:creationId xmlns:a16="http://schemas.microsoft.com/office/drawing/2014/main" id="{950078ED-5B34-4E7D-B6CB-0AA9EF8FF529}"/>
            </a:ext>
          </a:extLst>
        </xdr:cNvPr>
        <xdr:cNvCxnSpPr/>
      </xdr:nvCxnSpPr>
      <xdr:spPr>
        <a:xfrm flipV="1">
          <a:off x="16318864" y="17150987"/>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2" name="【公民館】&#10;有形固定資産減価償却率最小値テキスト">
          <a:extLst>
            <a:ext uri="{FF2B5EF4-FFF2-40B4-BE49-F238E27FC236}">
              <a16:creationId xmlns:a16="http://schemas.microsoft.com/office/drawing/2014/main" id="{A2659C92-7915-4326-9B2B-00707163DBB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3" name="直線コネクタ 762">
          <a:extLst>
            <a:ext uri="{FF2B5EF4-FFF2-40B4-BE49-F238E27FC236}">
              <a16:creationId xmlns:a16="http://schemas.microsoft.com/office/drawing/2014/main" id="{F7C80879-A64F-4003-B28D-87B37B19B24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124114</xdr:rowOff>
    </xdr:from>
    <xdr:ext cx="340478" cy="259045"/>
    <xdr:sp macro="" textlink="">
      <xdr:nvSpPr>
        <xdr:cNvPr id="764" name="【公民館】&#10;有形固定資産減価償却率最大値テキスト">
          <a:extLst>
            <a:ext uri="{FF2B5EF4-FFF2-40B4-BE49-F238E27FC236}">
              <a16:creationId xmlns:a16="http://schemas.microsoft.com/office/drawing/2014/main" id="{1C3A69A0-26F7-43CF-A9D8-125642A858CC}"/>
            </a:ext>
          </a:extLst>
        </xdr:cNvPr>
        <xdr:cNvSpPr txBox="1"/>
      </xdr:nvSpPr>
      <xdr:spPr>
        <a:xfrm>
          <a:off x="16357600" y="1692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5987</xdr:rowOff>
    </xdr:from>
    <xdr:to>
      <xdr:col>86</xdr:col>
      <xdr:colOff>25400</xdr:colOff>
      <xdr:row>100</xdr:row>
      <xdr:rowOff>5987</xdr:rowOff>
    </xdr:to>
    <xdr:cxnSp macro="">
      <xdr:nvCxnSpPr>
        <xdr:cNvPr id="765" name="直線コネクタ 764">
          <a:extLst>
            <a:ext uri="{FF2B5EF4-FFF2-40B4-BE49-F238E27FC236}">
              <a16:creationId xmlns:a16="http://schemas.microsoft.com/office/drawing/2014/main" id="{96C43506-E90A-4995-835D-C23B0D52691F}"/>
            </a:ext>
          </a:extLst>
        </xdr:cNvPr>
        <xdr:cNvCxnSpPr/>
      </xdr:nvCxnSpPr>
      <xdr:spPr>
        <a:xfrm>
          <a:off x="16230600" y="1715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71138</xdr:rowOff>
    </xdr:from>
    <xdr:ext cx="405111" cy="259045"/>
    <xdr:sp macro="" textlink="">
      <xdr:nvSpPr>
        <xdr:cNvPr id="766" name="【公民館】&#10;有形固定資産減価償却率平均値テキスト">
          <a:extLst>
            <a:ext uri="{FF2B5EF4-FFF2-40B4-BE49-F238E27FC236}">
              <a16:creationId xmlns:a16="http://schemas.microsoft.com/office/drawing/2014/main" id="{48B9BC3B-573C-42AF-9823-1210F76A8E8C}"/>
            </a:ext>
          </a:extLst>
        </xdr:cNvPr>
        <xdr:cNvSpPr txBox="1"/>
      </xdr:nvSpPr>
      <xdr:spPr>
        <a:xfrm>
          <a:off x="16357600" y="18073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48261</xdr:rowOff>
    </xdr:from>
    <xdr:to>
      <xdr:col>85</xdr:col>
      <xdr:colOff>177800</xdr:colOff>
      <xdr:row>106</xdr:row>
      <xdr:rowOff>149861</xdr:rowOff>
    </xdr:to>
    <xdr:sp macro="" textlink="">
      <xdr:nvSpPr>
        <xdr:cNvPr id="767" name="フローチャート: 判断 766">
          <a:extLst>
            <a:ext uri="{FF2B5EF4-FFF2-40B4-BE49-F238E27FC236}">
              <a16:creationId xmlns:a16="http://schemas.microsoft.com/office/drawing/2014/main" id="{4987302F-5892-4539-8C2D-985605E55456}"/>
            </a:ext>
          </a:extLst>
        </xdr:cNvPr>
        <xdr:cNvSpPr/>
      </xdr:nvSpPr>
      <xdr:spPr>
        <a:xfrm>
          <a:off x="16268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116839</xdr:rowOff>
    </xdr:from>
    <xdr:to>
      <xdr:col>81</xdr:col>
      <xdr:colOff>101600</xdr:colOff>
      <xdr:row>106</xdr:row>
      <xdr:rowOff>46989</xdr:rowOff>
    </xdr:to>
    <xdr:sp macro="" textlink="">
      <xdr:nvSpPr>
        <xdr:cNvPr id="768" name="フローチャート: 判断 767">
          <a:extLst>
            <a:ext uri="{FF2B5EF4-FFF2-40B4-BE49-F238E27FC236}">
              <a16:creationId xmlns:a16="http://schemas.microsoft.com/office/drawing/2014/main" id="{838F6287-36E4-4477-AE57-4081201DFAC1}"/>
            </a:ext>
          </a:extLst>
        </xdr:cNvPr>
        <xdr:cNvSpPr/>
      </xdr:nvSpPr>
      <xdr:spPr>
        <a:xfrm>
          <a:off x="15430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769" name="フローチャート: 判断 768">
          <a:extLst>
            <a:ext uri="{FF2B5EF4-FFF2-40B4-BE49-F238E27FC236}">
              <a16:creationId xmlns:a16="http://schemas.microsoft.com/office/drawing/2014/main" id="{3897509A-CF32-43BB-A972-93EBA37A2B59}"/>
            </a:ext>
          </a:extLst>
        </xdr:cNvPr>
        <xdr:cNvSpPr/>
      </xdr:nvSpPr>
      <xdr:spPr>
        <a:xfrm>
          <a:off x="1454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44994</xdr:rowOff>
    </xdr:from>
    <xdr:to>
      <xdr:col>72</xdr:col>
      <xdr:colOff>38100</xdr:colOff>
      <xdr:row>105</xdr:row>
      <xdr:rowOff>146594</xdr:rowOff>
    </xdr:to>
    <xdr:sp macro="" textlink="">
      <xdr:nvSpPr>
        <xdr:cNvPr id="770" name="フローチャート: 判断 769">
          <a:extLst>
            <a:ext uri="{FF2B5EF4-FFF2-40B4-BE49-F238E27FC236}">
              <a16:creationId xmlns:a16="http://schemas.microsoft.com/office/drawing/2014/main" id="{A076C6D2-7C24-4D53-A193-FBA17480F83D}"/>
            </a:ext>
          </a:extLst>
        </xdr:cNvPr>
        <xdr:cNvSpPr/>
      </xdr:nvSpPr>
      <xdr:spPr>
        <a:xfrm>
          <a:off x="13652500" y="1804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58057</xdr:rowOff>
    </xdr:from>
    <xdr:to>
      <xdr:col>67</xdr:col>
      <xdr:colOff>101600</xdr:colOff>
      <xdr:row>105</xdr:row>
      <xdr:rowOff>159657</xdr:rowOff>
    </xdr:to>
    <xdr:sp macro="" textlink="">
      <xdr:nvSpPr>
        <xdr:cNvPr id="771" name="フローチャート: 判断 770">
          <a:extLst>
            <a:ext uri="{FF2B5EF4-FFF2-40B4-BE49-F238E27FC236}">
              <a16:creationId xmlns:a16="http://schemas.microsoft.com/office/drawing/2014/main" id="{09D94B1E-2E72-40E4-8455-5057A8A550D1}"/>
            </a:ext>
          </a:extLst>
        </xdr:cNvPr>
        <xdr:cNvSpPr/>
      </xdr:nvSpPr>
      <xdr:spPr>
        <a:xfrm>
          <a:off x="127635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F78B46F5-D4D1-4E5B-923B-8FDB57E3E51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B94864FC-BFBA-42FB-B2AD-F99A1599DFC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50BDE771-C3CF-4C2A-9C33-F08BB01721F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BB3708DA-B4C1-41B8-94C4-A7D19F4ADB1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D575947-8CD4-4AE9-9760-616148648FE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28666</xdr:rowOff>
    </xdr:from>
    <xdr:to>
      <xdr:col>85</xdr:col>
      <xdr:colOff>177800</xdr:colOff>
      <xdr:row>107</xdr:row>
      <xdr:rowOff>130266</xdr:rowOff>
    </xdr:to>
    <xdr:sp macro="" textlink="">
      <xdr:nvSpPr>
        <xdr:cNvPr id="777" name="楕円 776">
          <a:extLst>
            <a:ext uri="{FF2B5EF4-FFF2-40B4-BE49-F238E27FC236}">
              <a16:creationId xmlns:a16="http://schemas.microsoft.com/office/drawing/2014/main" id="{2310B61A-8A36-4819-9DBD-F16DB85DBBAC}"/>
            </a:ext>
          </a:extLst>
        </xdr:cNvPr>
        <xdr:cNvSpPr/>
      </xdr:nvSpPr>
      <xdr:spPr>
        <a:xfrm>
          <a:off x="16268700" y="183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7093</xdr:rowOff>
    </xdr:from>
    <xdr:ext cx="405111" cy="259045"/>
    <xdr:sp macro="" textlink="">
      <xdr:nvSpPr>
        <xdr:cNvPr id="778" name="【公民館】&#10;有形固定資産減価償却率該当値テキスト">
          <a:extLst>
            <a:ext uri="{FF2B5EF4-FFF2-40B4-BE49-F238E27FC236}">
              <a16:creationId xmlns:a16="http://schemas.microsoft.com/office/drawing/2014/main" id="{703AD067-CC01-41D1-AA35-0EEBDFBDB96A}"/>
            </a:ext>
          </a:extLst>
        </xdr:cNvPr>
        <xdr:cNvSpPr txBox="1"/>
      </xdr:nvSpPr>
      <xdr:spPr>
        <a:xfrm>
          <a:off x="16357600" y="1835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113574</xdr:rowOff>
    </xdr:from>
    <xdr:to>
      <xdr:col>81</xdr:col>
      <xdr:colOff>101600</xdr:colOff>
      <xdr:row>107</xdr:row>
      <xdr:rowOff>43724</xdr:rowOff>
    </xdr:to>
    <xdr:sp macro="" textlink="">
      <xdr:nvSpPr>
        <xdr:cNvPr id="779" name="楕円 778">
          <a:extLst>
            <a:ext uri="{FF2B5EF4-FFF2-40B4-BE49-F238E27FC236}">
              <a16:creationId xmlns:a16="http://schemas.microsoft.com/office/drawing/2014/main" id="{2D2BFE60-C18C-4381-9E67-E8FCF078FEE7}"/>
            </a:ext>
          </a:extLst>
        </xdr:cNvPr>
        <xdr:cNvSpPr/>
      </xdr:nvSpPr>
      <xdr:spPr>
        <a:xfrm>
          <a:off x="154305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164374</xdr:rowOff>
    </xdr:from>
    <xdr:to>
      <xdr:col>85</xdr:col>
      <xdr:colOff>127000</xdr:colOff>
      <xdr:row>107</xdr:row>
      <xdr:rowOff>79466</xdr:rowOff>
    </xdr:to>
    <xdr:cxnSp macro="">
      <xdr:nvCxnSpPr>
        <xdr:cNvPr id="780" name="直線コネクタ 779">
          <a:extLst>
            <a:ext uri="{FF2B5EF4-FFF2-40B4-BE49-F238E27FC236}">
              <a16:creationId xmlns:a16="http://schemas.microsoft.com/office/drawing/2014/main" id="{42570920-9B33-484F-BA8D-9A725E192E15}"/>
            </a:ext>
          </a:extLst>
        </xdr:cNvPr>
        <xdr:cNvCxnSpPr/>
      </xdr:nvCxnSpPr>
      <xdr:spPr>
        <a:xfrm>
          <a:off x="15481300" y="18338074"/>
          <a:ext cx="8382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23768</xdr:rowOff>
    </xdr:from>
    <xdr:to>
      <xdr:col>76</xdr:col>
      <xdr:colOff>165100</xdr:colOff>
      <xdr:row>106</xdr:row>
      <xdr:rowOff>125368</xdr:rowOff>
    </xdr:to>
    <xdr:sp macro="" textlink="">
      <xdr:nvSpPr>
        <xdr:cNvPr id="781" name="楕円 780">
          <a:extLst>
            <a:ext uri="{FF2B5EF4-FFF2-40B4-BE49-F238E27FC236}">
              <a16:creationId xmlns:a16="http://schemas.microsoft.com/office/drawing/2014/main" id="{BA343BC5-39EE-4768-A801-E73BD469383D}"/>
            </a:ext>
          </a:extLst>
        </xdr:cNvPr>
        <xdr:cNvSpPr/>
      </xdr:nvSpPr>
      <xdr:spPr>
        <a:xfrm>
          <a:off x="14541500"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74568</xdr:rowOff>
    </xdr:from>
    <xdr:to>
      <xdr:col>81</xdr:col>
      <xdr:colOff>50800</xdr:colOff>
      <xdr:row>106</xdr:row>
      <xdr:rowOff>164374</xdr:rowOff>
    </xdr:to>
    <xdr:cxnSp macro="">
      <xdr:nvCxnSpPr>
        <xdr:cNvPr id="782" name="直線コネクタ 781">
          <a:extLst>
            <a:ext uri="{FF2B5EF4-FFF2-40B4-BE49-F238E27FC236}">
              <a16:creationId xmlns:a16="http://schemas.microsoft.com/office/drawing/2014/main" id="{CB96BA3D-C773-47EA-8A45-AF38537FEF8F}"/>
            </a:ext>
          </a:extLst>
        </xdr:cNvPr>
        <xdr:cNvCxnSpPr/>
      </xdr:nvCxnSpPr>
      <xdr:spPr>
        <a:xfrm>
          <a:off x="14592300" y="18248268"/>
          <a:ext cx="889000" cy="8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165826</xdr:rowOff>
    </xdr:from>
    <xdr:to>
      <xdr:col>72</xdr:col>
      <xdr:colOff>38100</xdr:colOff>
      <xdr:row>106</xdr:row>
      <xdr:rowOff>95976</xdr:rowOff>
    </xdr:to>
    <xdr:sp macro="" textlink="">
      <xdr:nvSpPr>
        <xdr:cNvPr id="783" name="楕円 782">
          <a:extLst>
            <a:ext uri="{FF2B5EF4-FFF2-40B4-BE49-F238E27FC236}">
              <a16:creationId xmlns:a16="http://schemas.microsoft.com/office/drawing/2014/main" id="{F16D9ACD-BF5F-4E11-AEB9-30C29A8A7341}"/>
            </a:ext>
          </a:extLst>
        </xdr:cNvPr>
        <xdr:cNvSpPr/>
      </xdr:nvSpPr>
      <xdr:spPr>
        <a:xfrm>
          <a:off x="136525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45176</xdr:rowOff>
    </xdr:from>
    <xdr:to>
      <xdr:col>76</xdr:col>
      <xdr:colOff>114300</xdr:colOff>
      <xdr:row>106</xdr:row>
      <xdr:rowOff>74568</xdr:rowOff>
    </xdr:to>
    <xdr:cxnSp macro="">
      <xdr:nvCxnSpPr>
        <xdr:cNvPr id="784" name="直線コネクタ 783">
          <a:extLst>
            <a:ext uri="{FF2B5EF4-FFF2-40B4-BE49-F238E27FC236}">
              <a16:creationId xmlns:a16="http://schemas.microsoft.com/office/drawing/2014/main" id="{5ABCAC87-4522-421F-9836-5F3B6281FD1E}"/>
            </a:ext>
          </a:extLst>
        </xdr:cNvPr>
        <xdr:cNvCxnSpPr/>
      </xdr:nvCxnSpPr>
      <xdr:spPr>
        <a:xfrm>
          <a:off x="13703300" y="18218876"/>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123371</xdr:rowOff>
    </xdr:from>
    <xdr:to>
      <xdr:col>67</xdr:col>
      <xdr:colOff>101600</xdr:colOff>
      <xdr:row>106</xdr:row>
      <xdr:rowOff>53521</xdr:rowOff>
    </xdr:to>
    <xdr:sp macro="" textlink="">
      <xdr:nvSpPr>
        <xdr:cNvPr id="785" name="楕円 784">
          <a:extLst>
            <a:ext uri="{FF2B5EF4-FFF2-40B4-BE49-F238E27FC236}">
              <a16:creationId xmlns:a16="http://schemas.microsoft.com/office/drawing/2014/main" id="{FB9CD828-556F-490F-893B-C7EC3187B8F3}"/>
            </a:ext>
          </a:extLst>
        </xdr:cNvPr>
        <xdr:cNvSpPr/>
      </xdr:nvSpPr>
      <xdr:spPr>
        <a:xfrm>
          <a:off x="12763500" y="1812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2721</xdr:rowOff>
    </xdr:from>
    <xdr:to>
      <xdr:col>71</xdr:col>
      <xdr:colOff>177800</xdr:colOff>
      <xdr:row>106</xdr:row>
      <xdr:rowOff>45176</xdr:rowOff>
    </xdr:to>
    <xdr:cxnSp macro="">
      <xdr:nvCxnSpPr>
        <xdr:cNvPr id="786" name="直線コネクタ 785">
          <a:extLst>
            <a:ext uri="{FF2B5EF4-FFF2-40B4-BE49-F238E27FC236}">
              <a16:creationId xmlns:a16="http://schemas.microsoft.com/office/drawing/2014/main" id="{988B2E11-6F4B-43D5-8206-80F193DD047D}"/>
            </a:ext>
          </a:extLst>
        </xdr:cNvPr>
        <xdr:cNvCxnSpPr/>
      </xdr:nvCxnSpPr>
      <xdr:spPr>
        <a:xfrm>
          <a:off x="12814300" y="1817642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63516</xdr:rowOff>
    </xdr:from>
    <xdr:ext cx="405111" cy="259045"/>
    <xdr:sp macro="" textlink="">
      <xdr:nvSpPr>
        <xdr:cNvPr id="787" name="n_1aveValue【公民館】&#10;有形固定資産減価償却率">
          <a:extLst>
            <a:ext uri="{FF2B5EF4-FFF2-40B4-BE49-F238E27FC236}">
              <a16:creationId xmlns:a16="http://schemas.microsoft.com/office/drawing/2014/main" id="{FB899C13-A940-4E3B-A128-6BEC49F00CBD}"/>
            </a:ext>
          </a:extLst>
        </xdr:cNvPr>
        <xdr:cNvSpPr txBox="1"/>
      </xdr:nvSpPr>
      <xdr:spPr>
        <a:xfrm>
          <a:off x="15266044" y="1789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166388</xdr:rowOff>
    </xdr:from>
    <xdr:ext cx="405111" cy="259045"/>
    <xdr:sp macro="" textlink="">
      <xdr:nvSpPr>
        <xdr:cNvPr id="788" name="n_2aveValue【公民館】&#10;有形固定資産減価償却率">
          <a:extLst>
            <a:ext uri="{FF2B5EF4-FFF2-40B4-BE49-F238E27FC236}">
              <a16:creationId xmlns:a16="http://schemas.microsoft.com/office/drawing/2014/main" id="{51BEE50B-312D-4851-BBEB-953796A5DF7C}"/>
            </a:ext>
          </a:extLst>
        </xdr:cNvPr>
        <xdr:cNvSpPr txBox="1"/>
      </xdr:nvSpPr>
      <xdr:spPr>
        <a:xfrm>
          <a:off x="14389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163121</xdr:rowOff>
    </xdr:from>
    <xdr:ext cx="405111" cy="259045"/>
    <xdr:sp macro="" textlink="">
      <xdr:nvSpPr>
        <xdr:cNvPr id="789" name="n_3aveValue【公民館】&#10;有形固定資産減価償却率">
          <a:extLst>
            <a:ext uri="{FF2B5EF4-FFF2-40B4-BE49-F238E27FC236}">
              <a16:creationId xmlns:a16="http://schemas.microsoft.com/office/drawing/2014/main" id="{779D4771-5CEF-4274-AE0E-B331DA7C3794}"/>
            </a:ext>
          </a:extLst>
        </xdr:cNvPr>
        <xdr:cNvSpPr txBox="1"/>
      </xdr:nvSpPr>
      <xdr:spPr>
        <a:xfrm>
          <a:off x="13500744" y="1782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4734</xdr:rowOff>
    </xdr:from>
    <xdr:ext cx="405111" cy="259045"/>
    <xdr:sp macro="" textlink="">
      <xdr:nvSpPr>
        <xdr:cNvPr id="790" name="n_4aveValue【公民館】&#10;有形固定資産減価償却率">
          <a:extLst>
            <a:ext uri="{FF2B5EF4-FFF2-40B4-BE49-F238E27FC236}">
              <a16:creationId xmlns:a16="http://schemas.microsoft.com/office/drawing/2014/main" id="{ACD4CA64-21B0-4724-A8B8-A8F5FCEEF843}"/>
            </a:ext>
          </a:extLst>
        </xdr:cNvPr>
        <xdr:cNvSpPr txBox="1"/>
      </xdr:nvSpPr>
      <xdr:spPr>
        <a:xfrm>
          <a:off x="12611744" y="1783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34851</xdr:rowOff>
    </xdr:from>
    <xdr:ext cx="405111" cy="259045"/>
    <xdr:sp macro="" textlink="">
      <xdr:nvSpPr>
        <xdr:cNvPr id="791" name="n_1mainValue【公民館】&#10;有形固定資産減価償却率">
          <a:extLst>
            <a:ext uri="{FF2B5EF4-FFF2-40B4-BE49-F238E27FC236}">
              <a16:creationId xmlns:a16="http://schemas.microsoft.com/office/drawing/2014/main" id="{88554DCD-09CB-422A-83C0-A9C174A75728}"/>
            </a:ext>
          </a:extLst>
        </xdr:cNvPr>
        <xdr:cNvSpPr txBox="1"/>
      </xdr:nvSpPr>
      <xdr:spPr>
        <a:xfrm>
          <a:off x="15266044" y="1838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116495</xdr:rowOff>
    </xdr:from>
    <xdr:ext cx="405111" cy="259045"/>
    <xdr:sp macro="" textlink="">
      <xdr:nvSpPr>
        <xdr:cNvPr id="792" name="n_2mainValue【公民館】&#10;有形固定資産減価償却率">
          <a:extLst>
            <a:ext uri="{FF2B5EF4-FFF2-40B4-BE49-F238E27FC236}">
              <a16:creationId xmlns:a16="http://schemas.microsoft.com/office/drawing/2014/main" id="{F2B0BDC3-5741-4C4A-944E-355CD2EEC76A}"/>
            </a:ext>
          </a:extLst>
        </xdr:cNvPr>
        <xdr:cNvSpPr txBox="1"/>
      </xdr:nvSpPr>
      <xdr:spPr>
        <a:xfrm>
          <a:off x="14389744" y="1829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87103</xdr:rowOff>
    </xdr:from>
    <xdr:ext cx="405111" cy="259045"/>
    <xdr:sp macro="" textlink="">
      <xdr:nvSpPr>
        <xdr:cNvPr id="793" name="n_3mainValue【公民館】&#10;有形固定資産減価償却率">
          <a:extLst>
            <a:ext uri="{FF2B5EF4-FFF2-40B4-BE49-F238E27FC236}">
              <a16:creationId xmlns:a16="http://schemas.microsoft.com/office/drawing/2014/main" id="{9049AE15-4334-427D-B20D-BAC7D09CC042}"/>
            </a:ext>
          </a:extLst>
        </xdr:cNvPr>
        <xdr:cNvSpPr txBox="1"/>
      </xdr:nvSpPr>
      <xdr:spPr>
        <a:xfrm>
          <a:off x="13500744"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44648</xdr:rowOff>
    </xdr:from>
    <xdr:ext cx="405111" cy="259045"/>
    <xdr:sp macro="" textlink="">
      <xdr:nvSpPr>
        <xdr:cNvPr id="794" name="n_4mainValue【公民館】&#10;有形固定資産減価償却率">
          <a:extLst>
            <a:ext uri="{FF2B5EF4-FFF2-40B4-BE49-F238E27FC236}">
              <a16:creationId xmlns:a16="http://schemas.microsoft.com/office/drawing/2014/main" id="{1B850850-4D4A-4694-B8A4-A0295B7FDDD1}"/>
            </a:ext>
          </a:extLst>
        </xdr:cNvPr>
        <xdr:cNvSpPr txBox="1"/>
      </xdr:nvSpPr>
      <xdr:spPr>
        <a:xfrm>
          <a:off x="126117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960C0068-7ECD-41A4-800C-838FDC1C2D8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72416F0F-6DF5-4D4A-92A8-C9F79500FB3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4FD6CF23-9455-43FE-A0D6-A36FD286E0C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230EF586-64B1-467D-A2AA-45241016793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3873A2E0-EDE2-4226-A660-C53D2947B7C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2E84D53C-A62A-4284-BC3C-1DFEB147D8F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BFEAD389-C05C-4FA3-A1EE-32AA0ACF57D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616A04D1-86B3-4FA8-971D-EDE22C30E62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B4924047-3141-4781-8336-779FE1CF63C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1EB913BC-E4CA-49E5-9869-7962620BE89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805" name="直線コネクタ 804">
          <a:extLst>
            <a:ext uri="{FF2B5EF4-FFF2-40B4-BE49-F238E27FC236}">
              <a16:creationId xmlns:a16="http://schemas.microsoft.com/office/drawing/2014/main" id="{2192EB82-3B52-4839-AE8A-415C593137FE}"/>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06" name="テキスト ボックス 805">
          <a:extLst>
            <a:ext uri="{FF2B5EF4-FFF2-40B4-BE49-F238E27FC236}">
              <a16:creationId xmlns:a16="http://schemas.microsoft.com/office/drawing/2014/main" id="{3A0BF421-0796-4C10-B3EF-8F7FEEBFB351}"/>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7" name="直線コネクタ 806">
          <a:extLst>
            <a:ext uri="{FF2B5EF4-FFF2-40B4-BE49-F238E27FC236}">
              <a16:creationId xmlns:a16="http://schemas.microsoft.com/office/drawing/2014/main" id="{9B5D88DB-AD0B-4723-B72C-2D3334C2C85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8" name="テキスト ボックス 807">
          <a:extLst>
            <a:ext uri="{FF2B5EF4-FFF2-40B4-BE49-F238E27FC236}">
              <a16:creationId xmlns:a16="http://schemas.microsoft.com/office/drawing/2014/main" id="{4F1A6A77-5710-46F7-9CB1-54C6D67719D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09" name="直線コネクタ 808">
          <a:extLst>
            <a:ext uri="{FF2B5EF4-FFF2-40B4-BE49-F238E27FC236}">
              <a16:creationId xmlns:a16="http://schemas.microsoft.com/office/drawing/2014/main" id="{67457118-9FA4-423B-94D5-138DF4BAE6F8}"/>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0" name="テキスト ボックス 809">
          <a:extLst>
            <a:ext uri="{FF2B5EF4-FFF2-40B4-BE49-F238E27FC236}">
              <a16:creationId xmlns:a16="http://schemas.microsoft.com/office/drawing/2014/main" id="{C7906B12-95AC-45D1-A74C-3E4BA1407EF1}"/>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B49C2C32-48AA-4F86-B97C-CAFDECD8C37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B355C03F-58CE-41F2-9611-2691334D79D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7FABE02B-5303-454F-B343-DC64FD37E54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157925</xdr:rowOff>
    </xdr:from>
    <xdr:to>
      <xdr:col>116</xdr:col>
      <xdr:colOff>62864</xdr:colOff>
      <xdr:row>107</xdr:row>
      <xdr:rowOff>123634</xdr:rowOff>
    </xdr:to>
    <xdr:cxnSp macro="">
      <xdr:nvCxnSpPr>
        <xdr:cNvPr id="814" name="直線コネクタ 813">
          <a:extLst>
            <a:ext uri="{FF2B5EF4-FFF2-40B4-BE49-F238E27FC236}">
              <a16:creationId xmlns:a16="http://schemas.microsoft.com/office/drawing/2014/main" id="{36ED7A3E-F601-4643-BD42-593F2029959C}"/>
            </a:ext>
          </a:extLst>
        </xdr:cNvPr>
        <xdr:cNvCxnSpPr/>
      </xdr:nvCxnSpPr>
      <xdr:spPr>
        <a:xfrm flipV="1">
          <a:off x="22160864" y="17302925"/>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127461</xdr:rowOff>
    </xdr:from>
    <xdr:ext cx="469744" cy="259045"/>
    <xdr:sp macro="" textlink="">
      <xdr:nvSpPr>
        <xdr:cNvPr id="815" name="【公民館】&#10;一人当たり面積最小値テキスト">
          <a:extLst>
            <a:ext uri="{FF2B5EF4-FFF2-40B4-BE49-F238E27FC236}">
              <a16:creationId xmlns:a16="http://schemas.microsoft.com/office/drawing/2014/main" id="{72F2AD56-E808-4E70-9A09-8887F059698D}"/>
            </a:ext>
          </a:extLst>
        </xdr:cNvPr>
        <xdr:cNvSpPr txBox="1"/>
      </xdr:nvSpPr>
      <xdr:spPr>
        <a:xfrm>
          <a:off x="22199600" y="1847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123634</xdr:rowOff>
    </xdr:from>
    <xdr:to>
      <xdr:col>116</xdr:col>
      <xdr:colOff>152400</xdr:colOff>
      <xdr:row>107</xdr:row>
      <xdr:rowOff>123634</xdr:rowOff>
    </xdr:to>
    <xdr:cxnSp macro="">
      <xdr:nvCxnSpPr>
        <xdr:cNvPr id="816" name="直線コネクタ 815">
          <a:extLst>
            <a:ext uri="{FF2B5EF4-FFF2-40B4-BE49-F238E27FC236}">
              <a16:creationId xmlns:a16="http://schemas.microsoft.com/office/drawing/2014/main" id="{6BCE62AC-EA5B-487C-AA3D-63890EB2794C}"/>
            </a:ext>
          </a:extLst>
        </xdr:cNvPr>
        <xdr:cNvCxnSpPr/>
      </xdr:nvCxnSpPr>
      <xdr:spPr>
        <a:xfrm>
          <a:off x="22072600" y="1846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104602</xdr:rowOff>
    </xdr:from>
    <xdr:ext cx="469744" cy="259045"/>
    <xdr:sp macro="" textlink="">
      <xdr:nvSpPr>
        <xdr:cNvPr id="817" name="【公民館】&#10;一人当たり面積最大値テキスト">
          <a:extLst>
            <a:ext uri="{FF2B5EF4-FFF2-40B4-BE49-F238E27FC236}">
              <a16:creationId xmlns:a16="http://schemas.microsoft.com/office/drawing/2014/main" id="{E37B52E2-C899-4CD9-AEA4-47FE13BDC040}"/>
            </a:ext>
          </a:extLst>
        </xdr:cNvPr>
        <xdr:cNvSpPr txBox="1"/>
      </xdr:nvSpPr>
      <xdr:spPr>
        <a:xfrm>
          <a:off x="22199600" y="1707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157925</xdr:rowOff>
    </xdr:from>
    <xdr:to>
      <xdr:col>116</xdr:col>
      <xdr:colOff>152400</xdr:colOff>
      <xdr:row>100</xdr:row>
      <xdr:rowOff>157925</xdr:rowOff>
    </xdr:to>
    <xdr:cxnSp macro="">
      <xdr:nvCxnSpPr>
        <xdr:cNvPr id="818" name="直線コネクタ 817">
          <a:extLst>
            <a:ext uri="{FF2B5EF4-FFF2-40B4-BE49-F238E27FC236}">
              <a16:creationId xmlns:a16="http://schemas.microsoft.com/office/drawing/2014/main" id="{226C1AA8-B997-43E7-ADB8-D4B8B01F6F4D}"/>
            </a:ext>
          </a:extLst>
        </xdr:cNvPr>
        <xdr:cNvCxnSpPr/>
      </xdr:nvCxnSpPr>
      <xdr:spPr>
        <a:xfrm>
          <a:off x="22072600" y="17302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48277</xdr:rowOff>
    </xdr:from>
    <xdr:ext cx="469744" cy="259045"/>
    <xdr:sp macro="" textlink="">
      <xdr:nvSpPr>
        <xdr:cNvPr id="819" name="【公民館】&#10;一人当たり面積平均値テキスト">
          <a:extLst>
            <a:ext uri="{FF2B5EF4-FFF2-40B4-BE49-F238E27FC236}">
              <a16:creationId xmlns:a16="http://schemas.microsoft.com/office/drawing/2014/main" id="{49C85B8C-AED1-4E39-837A-7A1D46B7236E}"/>
            </a:ext>
          </a:extLst>
        </xdr:cNvPr>
        <xdr:cNvSpPr txBox="1"/>
      </xdr:nvSpPr>
      <xdr:spPr>
        <a:xfrm>
          <a:off x="22199600" y="1805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820" name="フローチャート: 判断 819">
          <a:extLst>
            <a:ext uri="{FF2B5EF4-FFF2-40B4-BE49-F238E27FC236}">
              <a16:creationId xmlns:a16="http://schemas.microsoft.com/office/drawing/2014/main" id="{DD86CDCB-56E8-4678-B93C-3AFD26FD912A}"/>
            </a:ext>
          </a:extLst>
        </xdr:cNvPr>
        <xdr:cNvSpPr/>
      </xdr:nvSpPr>
      <xdr:spPr>
        <a:xfrm>
          <a:off x="22110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41402</xdr:rowOff>
    </xdr:from>
    <xdr:to>
      <xdr:col>112</xdr:col>
      <xdr:colOff>38100</xdr:colOff>
      <xdr:row>104</xdr:row>
      <xdr:rowOff>143002</xdr:rowOff>
    </xdr:to>
    <xdr:sp macro="" textlink="">
      <xdr:nvSpPr>
        <xdr:cNvPr id="821" name="フローチャート: 判断 820">
          <a:extLst>
            <a:ext uri="{FF2B5EF4-FFF2-40B4-BE49-F238E27FC236}">
              <a16:creationId xmlns:a16="http://schemas.microsoft.com/office/drawing/2014/main" id="{059C250B-2C02-4DBF-86D0-5128EA440EA7}"/>
            </a:ext>
          </a:extLst>
        </xdr:cNvPr>
        <xdr:cNvSpPr/>
      </xdr:nvSpPr>
      <xdr:spPr>
        <a:xfrm>
          <a:off x="21272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65405</xdr:rowOff>
    </xdr:from>
    <xdr:to>
      <xdr:col>107</xdr:col>
      <xdr:colOff>101600</xdr:colOff>
      <xdr:row>104</xdr:row>
      <xdr:rowOff>167005</xdr:rowOff>
    </xdr:to>
    <xdr:sp macro="" textlink="">
      <xdr:nvSpPr>
        <xdr:cNvPr id="822" name="フローチャート: 判断 821">
          <a:extLst>
            <a:ext uri="{FF2B5EF4-FFF2-40B4-BE49-F238E27FC236}">
              <a16:creationId xmlns:a16="http://schemas.microsoft.com/office/drawing/2014/main" id="{B0E16FA8-257D-4CAC-BA91-E0A76A8C57EA}"/>
            </a:ext>
          </a:extLst>
        </xdr:cNvPr>
        <xdr:cNvSpPr/>
      </xdr:nvSpPr>
      <xdr:spPr>
        <a:xfrm>
          <a:off x="20383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72834</xdr:rowOff>
    </xdr:from>
    <xdr:to>
      <xdr:col>102</xdr:col>
      <xdr:colOff>165100</xdr:colOff>
      <xdr:row>105</xdr:row>
      <xdr:rowOff>2984</xdr:rowOff>
    </xdr:to>
    <xdr:sp macro="" textlink="">
      <xdr:nvSpPr>
        <xdr:cNvPr id="823" name="フローチャート: 判断 822">
          <a:extLst>
            <a:ext uri="{FF2B5EF4-FFF2-40B4-BE49-F238E27FC236}">
              <a16:creationId xmlns:a16="http://schemas.microsoft.com/office/drawing/2014/main" id="{074E461E-619A-4FEA-91B1-1FB636981B4C}"/>
            </a:ext>
          </a:extLst>
        </xdr:cNvPr>
        <xdr:cNvSpPr/>
      </xdr:nvSpPr>
      <xdr:spPr>
        <a:xfrm>
          <a:off x="19494500" y="1790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122555</xdr:rowOff>
    </xdr:from>
    <xdr:to>
      <xdr:col>98</xdr:col>
      <xdr:colOff>38100</xdr:colOff>
      <xdr:row>105</xdr:row>
      <xdr:rowOff>52705</xdr:rowOff>
    </xdr:to>
    <xdr:sp macro="" textlink="">
      <xdr:nvSpPr>
        <xdr:cNvPr id="824" name="フローチャート: 判断 823">
          <a:extLst>
            <a:ext uri="{FF2B5EF4-FFF2-40B4-BE49-F238E27FC236}">
              <a16:creationId xmlns:a16="http://schemas.microsoft.com/office/drawing/2014/main" id="{1C7AF855-7828-4F97-B787-B39CF48DE41B}"/>
            </a:ext>
          </a:extLst>
        </xdr:cNvPr>
        <xdr:cNvSpPr/>
      </xdr:nvSpPr>
      <xdr:spPr>
        <a:xfrm>
          <a:off x="18605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D93B6CB2-A640-4A6C-ABA1-A3AFFC588CB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57242D03-2A9A-4D9B-8B64-4A92F1D2973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72EAE7C0-CC1F-45AF-A0FA-A984DE6DD89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BDC92073-86FB-4916-B869-F26F27D3BA3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725BF422-04E6-41F9-B4E8-A272E283187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146558</xdr:rowOff>
    </xdr:from>
    <xdr:to>
      <xdr:col>116</xdr:col>
      <xdr:colOff>114300</xdr:colOff>
      <xdr:row>107</xdr:row>
      <xdr:rowOff>76708</xdr:rowOff>
    </xdr:to>
    <xdr:sp macro="" textlink="">
      <xdr:nvSpPr>
        <xdr:cNvPr id="830" name="楕円 829">
          <a:extLst>
            <a:ext uri="{FF2B5EF4-FFF2-40B4-BE49-F238E27FC236}">
              <a16:creationId xmlns:a16="http://schemas.microsoft.com/office/drawing/2014/main" id="{B24A0AB8-2799-4852-95FB-3DEB24F37735}"/>
            </a:ext>
          </a:extLst>
        </xdr:cNvPr>
        <xdr:cNvSpPr/>
      </xdr:nvSpPr>
      <xdr:spPr>
        <a:xfrm>
          <a:off x="22110700" y="1832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61485</xdr:rowOff>
    </xdr:from>
    <xdr:ext cx="469744" cy="259045"/>
    <xdr:sp macro="" textlink="">
      <xdr:nvSpPr>
        <xdr:cNvPr id="831" name="【公民館】&#10;一人当たり面積該当値テキスト">
          <a:extLst>
            <a:ext uri="{FF2B5EF4-FFF2-40B4-BE49-F238E27FC236}">
              <a16:creationId xmlns:a16="http://schemas.microsoft.com/office/drawing/2014/main" id="{54A97017-C6EC-4C24-B09E-070A49079E01}"/>
            </a:ext>
          </a:extLst>
        </xdr:cNvPr>
        <xdr:cNvSpPr txBox="1"/>
      </xdr:nvSpPr>
      <xdr:spPr>
        <a:xfrm>
          <a:off x="22199600" y="1823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148844</xdr:rowOff>
    </xdr:from>
    <xdr:to>
      <xdr:col>112</xdr:col>
      <xdr:colOff>38100</xdr:colOff>
      <xdr:row>107</xdr:row>
      <xdr:rowOff>78994</xdr:rowOff>
    </xdr:to>
    <xdr:sp macro="" textlink="">
      <xdr:nvSpPr>
        <xdr:cNvPr id="832" name="楕円 831">
          <a:extLst>
            <a:ext uri="{FF2B5EF4-FFF2-40B4-BE49-F238E27FC236}">
              <a16:creationId xmlns:a16="http://schemas.microsoft.com/office/drawing/2014/main" id="{DB788B99-FFE5-4D8F-A5DD-A147D235EC16}"/>
            </a:ext>
          </a:extLst>
        </xdr:cNvPr>
        <xdr:cNvSpPr/>
      </xdr:nvSpPr>
      <xdr:spPr>
        <a:xfrm>
          <a:off x="21272500" y="183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25908</xdr:rowOff>
    </xdr:from>
    <xdr:to>
      <xdr:col>116</xdr:col>
      <xdr:colOff>63500</xdr:colOff>
      <xdr:row>107</xdr:row>
      <xdr:rowOff>28194</xdr:rowOff>
    </xdr:to>
    <xdr:cxnSp macro="">
      <xdr:nvCxnSpPr>
        <xdr:cNvPr id="833" name="直線コネクタ 832">
          <a:extLst>
            <a:ext uri="{FF2B5EF4-FFF2-40B4-BE49-F238E27FC236}">
              <a16:creationId xmlns:a16="http://schemas.microsoft.com/office/drawing/2014/main" id="{5315D031-4460-48CC-A473-28ABA8DD5966}"/>
            </a:ext>
          </a:extLst>
        </xdr:cNvPr>
        <xdr:cNvCxnSpPr/>
      </xdr:nvCxnSpPr>
      <xdr:spPr>
        <a:xfrm flipV="1">
          <a:off x="21323300" y="1837105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148273</xdr:rowOff>
    </xdr:from>
    <xdr:to>
      <xdr:col>107</xdr:col>
      <xdr:colOff>101600</xdr:colOff>
      <xdr:row>107</xdr:row>
      <xdr:rowOff>78423</xdr:rowOff>
    </xdr:to>
    <xdr:sp macro="" textlink="">
      <xdr:nvSpPr>
        <xdr:cNvPr id="834" name="楕円 833">
          <a:extLst>
            <a:ext uri="{FF2B5EF4-FFF2-40B4-BE49-F238E27FC236}">
              <a16:creationId xmlns:a16="http://schemas.microsoft.com/office/drawing/2014/main" id="{5766A1AC-364E-44E6-9A67-9E5A5B8E1A7B}"/>
            </a:ext>
          </a:extLst>
        </xdr:cNvPr>
        <xdr:cNvSpPr/>
      </xdr:nvSpPr>
      <xdr:spPr>
        <a:xfrm>
          <a:off x="20383500" y="1832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27623</xdr:rowOff>
    </xdr:from>
    <xdr:to>
      <xdr:col>111</xdr:col>
      <xdr:colOff>177800</xdr:colOff>
      <xdr:row>107</xdr:row>
      <xdr:rowOff>28194</xdr:rowOff>
    </xdr:to>
    <xdr:cxnSp macro="">
      <xdr:nvCxnSpPr>
        <xdr:cNvPr id="835" name="直線コネクタ 834">
          <a:extLst>
            <a:ext uri="{FF2B5EF4-FFF2-40B4-BE49-F238E27FC236}">
              <a16:creationId xmlns:a16="http://schemas.microsoft.com/office/drawing/2014/main" id="{FEADF6D6-7921-4AE4-9B92-C92EDA63A931}"/>
            </a:ext>
          </a:extLst>
        </xdr:cNvPr>
        <xdr:cNvCxnSpPr/>
      </xdr:nvCxnSpPr>
      <xdr:spPr>
        <a:xfrm>
          <a:off x="20434300" y="18372773"/>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151130</xdr:rowOff>
    </xdr:from>
    <xdr:to>
      <xdr:col>102</xdr:col>
      <xdr:colOff>165100</xdr:colOff>
      <xdr:row>107</xdr:row>
      <xdr:rowOff>81280</xdr:rowOff>
    </xdr:to>
    <xdr:sp macro="" textlink="">
      <xdr:nvSpPr>
        <xdr:cNvPr id="836" name="楕円 835">
          <a:extLst>
            <a:ext uri="{FF2B5EF4-FFF2-40B4-BE49-F238E27FC236}">
              <a16:creationId xmlns:a16="http://schemas.microsoft.com/office/drawing/2014/main" id="{DA82A832-A45F-4A8F-B041-0C24F2CDF52A}"/>
            </a:ext>
          </a:extLst>
        </xdr:cNvPr>
        <xdr:cNvSpPr/>
      </xdr:nvSpPr>
      <xdr:spPr>
        <a:xfrm>
          <a:off x="19494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27623</xdr:rowOff>
    </xdr:from>
    <xdr:to>
      <xdr:col>107</xdr:col>
      <xdr:colOff>50800</xdr:colOff>
      <xdr:row>107</xdr:row>
      <xdr:rowOff>30480</xdr:rowOff>
    </xdr:to>
    <xdr:cxnSp macro="">
      <xdr:nvCxnSpPr>
        <xdr:cNvPr id="837" name="直線コネクタ 836">
          <a:extLst>
            <a:ext uri="{FF2B5EF4-FFF2-40B4-BE49-F238E27FC236}">
              <a16:creationId xmlns:a16="http://schemas.microsoft.com/office/drawing/2014/main" id="{AA44686A-5F8A-4ED4-8B21-B21E597E3925}"/>
            </a:ext>
          </a:extLst>
        </xdr:cNvPr>
        <xdr:cNvCxnSpPr/>
      </xdr:nvCxnSpPr>
      <xdr:spPr>
        <a:xfrm flipV="1">
          <a:off x="19545300" y="18372773"/>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153988</xdr:rowOff>
    </xdr:from>
    <xdr:to>
      <xdr:col>98</xdr:col>
      <xdr:colOff>38100</xdr:colOff>
      <xdr:row>107</xdr:row>
      <xdr:rowOff>84138</xdr:rowOff>
    </xdr:to>
    <xdr:sp macro="" textlink="">
      <xdr:nvSpPr>
        <xdr:cNvPr id="838" name="楕円 837">
          <a:extLst>
            <a:ext uri="{FF2B5EF4-FFF2-40B4-BE49-F238E27FC236}">
              <a16:creationId xmlns:a16="http://schemas.microsoft.com/office/drawing/2014/main" id="{48CE0D04-792A-4430-9CE3-6C618FCF0C9B}"/>
            </a:ext>
          </a:extLst>
        </xdr:cNvPr>
        <xdr:cNvSpPr/>
      </xdr:nvSpPr>
      <xdr:spPr>
        <a:xfrm>
          <a:off x="18605500" y="1832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30480</xdr:rowOff>
    </xdr:from>
    <xdr:to>
      <xdr:col>102</xdr:col>
      <xdr:colOff>114300</xdr:colOff>
      <xdr:row>107</xdr:row>
      <xdr:rowOff>33338</xdr:rowOff>
    </xdr:to>
    <xdr:cxnSp macro="">
      <xdr:nvCxnSpPr>
        <xdr:cNvPr id="839" name="直線コネクタ 838">
          <a:extLst>
            <a:ext uri="{FF2B5EF4-FFF2-40B4-BE49-F238E27FC236}">
              <a16:creationId xmlns:a16="http://schemas.microsoft.com/office/drawing/2014/main" id="{219FE77F-4008-4BAC-A496-632F61915A37}"/>
            </a:ext>
          </a:extLst>
        </xdr:cNvPr>
        <xdr:cNvCxnSpPr/>
      </xdr:nvCxnSpPr>
      <xdr:spPr>
        <a:xfrm flipV="1">
          <a:off x="18656300" y="18375630"/>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159529</xdr:rowOff>
    </xdr:from>
    <xdr:ext cx="469744" cy="259045"/>
    <xdr:sp macro="" textlink="">
      <xdr:nvSpPr>
        <xdr:cNvPr id="840" name="n_1aveValue【公民館】&#10;一人当たり面積">
          <a:extLst>
            <a:ext uri="{FF2B5EF4-FFF2-40B4-BE49-F238E27FC236}">
              <a16:creationId xmlns:a16="http://schemas.microsoft.com/office/drawing/2014/main" id="{A5DAF1E1-A45B-4371-976A-951030FB7D80}"/>
            </a:ext>
          </a:extLst>
        </xdr:cNvPr>
        <xdr:cNvSpPr txBox="1"/>
      </xdr:nvSpPr>
      <xdr:spPr>
        <a:xfrm>
          <a:off x="21075727" y="1764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12082</xdr:rowOff>
    </xdr:from>
    <xdr:ext cx="469744" cy="259045"/>
    <xdr:sp macro="" textlink="">
      <xdr:nvSpPr>
        <xdr:cNvPr id="841" name="n_2aveValue【公民館】&#10;一人当たり面積">
          <a:extLst>
            <a:ext uri="{FF2B5EF4-FFF2-40B4-BE49-F238E27FC236}">
              <a16:creationId xmlns:a16="http://schemas.microsoft.com/office/drawing/2014/main" id="{CD738D76-55A6-4B94-902C-3DA026D0C1F4}"/>
            </a:ext>
          </a:extLst>
        </xdr:cNvPr>
        <xdr:cNvSpPr txBox="1"/>
      </xdr:nvSpPr>
      <xdr:spPr>
        <a:xfrm>
          <a:off x="20199427" y="1767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19511</xdr:rowOff>
    </xdr:from>
    <xdr:ext cx="469744" cy="259045"/>
    <xdr:sp macro="" textlink="">
      <xdr:nvSpPr>
        <xdr:cNvPr id="842" name="n_3aveValue【公民館】&#10;一人当たり面積">
          <a:extLst>
            <a:ext uri="{FF2B5EF4-FFF2-40B4-BE49-F238E27FC236}">
              <a16:creationId xmlns:a16="http://schemas.microsoft.com/office/drawing/2014/main" id="{97E05F87-9526-490D-A9EE-80D30B744A50}"/>
            </a:ext>
          </a:extLst>
        </xdr:cNvPr>
        <xdr:cNvSpPr txBox="1"/>
      </xdr:nvSpPr>
      <xdr:spPr>
        <a:xfrm>
          <a:off x="19310427" y="17678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69232</xdr:rowOff>
    </xdr:from>
    <xdr:ext cx="469744" cy="259045"/>
    <xdr:sp macro="" textlink="">
      <xdr:nvSpPr>
        <xdr:cNvPr id="843" name="n_4aveValue【公民館】&#10;一人当たり面積">
          <a:extLst>
            <a:ext uri="{FF2B5EF4-FFF2-40B4-BE49-F238E27FC236}">
              <a16:creationId xmlns:a16="http://schemas.microsoft.com/office/drawing/2014/main" id="{2D5A5E2B-708D-4A04-A493-6001CB38F678}"/>
            </a:ext>
          </a:extLst>
        </xdr:cNvPr>
        <xdr:cNvSpPr txBox="1"/>
      </xdr:nvSpPr>
      <xdr:spPr>
        <a:xfrm>
          <a:off x="18421427" y="1772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70121</xdr:rowOff>
    </xdr:from>
    <xdr:ext cx="469744" cy="259045"/>
    <xdr:sp macro="" textlink="">
      <xdr:nvSpPr>
        <xdr:cNvPr id="844" name="n_1mainValue【公民館】&#10;一人当たり面積">
          <a:extLst>
            <a:ext uri="{FF2B5EF4-FFF2-40B4-BE49-F238E27FC236}">
              <a16:creationId xmlns:a16="http://schemas.microsoft.com/office/drawing/2014/main" id="{70142772-6D5D-4D28-8E4B-AD47F22A6096}"/>
            </a:ext>
          </a:extLst>
        </xdr:cNvPr>
        <xdr:cNvSpPr txBox="1"/>
      </xdr:nvSpPr>
      <xdr:spPr>
        <a:xfrm>
          <a:off x="210757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69550</xdr:rowOff>
    </xdr:from>
    <xdr:ext cx="469744" cy="259045"/>
    <xdr:sp macro="" textlink="">
      <xdr:nvSpPr>
        <xdr:cNvPr id="845" name="n_2mainValue【公民館】&#10;一人当たり面積">
          <a:extLst>
            <a:ext uri="{FF2B5EF4-FFF2-40B4-BE49-F238E27FC236}">
              <a16:creationId xmlns:a16="http://schemas.microsoft.com/office/drawing/2014/main" id="{55E14CEF-9FCA-47FF-8FCF-34A785791ED8}"/>
            </a:ext>
          </a:extLst>
        </xdr:cNvPr>
        <xdr:cNvSpPr txBox="1"/>
      </xdr:nvSpPr>
      <xdr:spPr>
        <a:xfrm>
          <a:off x="20199427" y="18414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72407</xdr:rowOff>
    </xdr:from>
    <xdr:ext cx="469744" cy="259045"/>
    <xdr:sp macro="" textlink="">
      <xdr:nvSpPr>
        <xdr:cNvPr id="846" name="n_3mainValue【公民館】&#10;一人当たり面積">
          <a:extLst>
            <a:ext uri="{FF2B5EF4-FFF2-40B4-BE49-F238E27FC236}">
              <a16:creationId xmlns:a16="http://schemas.microsoft.com/office/drawing/2014/main" id="{4612BDEC-FE0D-458E-98AE-902902B06221}"/>
            </a:ext>
          </a:extLst>
        </xdr:cNvPr>
        <xdr:cNvSpPr txBox="1"/>
      </xdr:nvSpPr>
      <xdr:spPr>
        <a:xfrm>
          <a:off x="19310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75265</xdr:rowOff>
    </xdr:from>
    <xdr:ext cx="469744" cy="259045"/>
    <xdr:sp macro="" textlink="">
      <xdr:nvSpPr>
        <xdr:cNvPr id="847" name="n_4mainValue【公民館】&#10;一人当たり面積">
          <a:extLst>
            <a:ext uri="{FF2B5EF4-FFF2-40B4-BE49-F238E27FC236}">
              <a16:creationId xmlns:a16="http://schemas.microsoft.com/office/drawing/2014/main" id="{77CE4530-0B7E-420D-B994-D40C50FC56FA}"/>
            </a:ext>
          </a:extLst>
        </xdr:cNvPr>
        <xdr:cNvSpPr txBox="1"/>
      </xdr:nvSpPr>
      <xdr:spPr>
        <a:xfrm>
          <a:off x="18421427" y="1842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32A80C3E-F9B2-4FE1-A4F4-FAE84F58D2E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54C50C96-390D-474B-B5FF-C8E5BCA1A52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5178D29F-D75B-4DAE-A0DE-D90BC8BC350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入力類似団体と比較して、有形固定資産減価償却率（学校施設）（児童館）（公民館）が平均よりも高い傾向にある。これは、学校教育施設が築</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年を迎えていることが理由に挙げられる。中でも中学校や公民館は、耐震化等を行いながら継続使用している。（認定こども園・幼稚園・保育所）幼稚園と保育所については、令和元年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に広野町認定こども園を開設し、幼保一元化を図ったことにより、有形固定資産減価償却率が大きく低下した。道路、橋りょう・トンネルについては、東日本大震災以降に新設した道路や既存の道路維持補修等路面の損傷状況調査等を踏まえながら、計画的に維持更新する。公営住宅についても、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月に策定した広野町町営住宅長寿命化計画に基づき町営住宅の確実な点検の実施及びその点検結果にもとづく維持管理により、更新コストの削減に努める。加えて、令和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月策定の「広野町公共施設個別管理計画」に基づき長期的な視点をもって、更新・統廃合・長寿命化などを計画的に行っていく。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2EE9895-0245-46B5-B42D-AFDDBF774C3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366713A-5A84-4F6A-B11B-E411B8153BC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9238B14-7714-4E4F-A9A5-2530A9494AD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34799AA-5070-47E0-818F-AE9EA24AB45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CE60F1D-2575-40BD-BBBF-F27F3998B20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31D9601-AF74-4132-8F45-D3AF58D9D85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292023B-156B-49B8-AB1F-6E3CAE4330A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90C9944-3CC2-4979-B04A-9E9AA6419B2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9648E12-8D4C-4869-871F-DB97E8F6ABA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45A9231-7ABB-424E-8EA0-982DC5C4A29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4,704
4,645
58.69
5,904,545
5,323,883
451,979
2,659,327
1,767,635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567F81F-3BFA-4B64-A7A9-77ED371811A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16C312B-B134-487D-A1A1-E44E4FFEFA7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F795757-028C-4CEE-8DE4-1529CCAB420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F68402A-38DE-4770-89C1-D86F7D4A7FB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002BFDD-1248-4F1A-BF69-A347A665AFA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E8518F4-7596-461F-A75E-59D21B6D66B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B2A417D-49C9-4766-8F44-78C2B5612D1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5522119-F376-4679-9FEA-C4EBAEC1600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CFB8031-6B09-4B6A-9895-7CA4326F8E8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A112466-359C-4EC9-B516-670CFA31FEC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DA66BD3-BF5A-4716-A6A1-985EE1A2AB6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BC94763-53F6-4C67-AB20-BEE0A8B3E8F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81EAE4D-077D-485D-9CF6-532335B5111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40CC6A6-F01F-48C2-8160-E78D8C1AF4E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E68BBA9-24A9-4AD1-8C27-DCA3D453C6E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0DC2AEE-B6E3-46F7-9064-EEB040FE0E6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FCAB870-1783-4CC5-9566-E9EABA67E72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0A42CC0-D7C1-4783-9AFF-8C704CC347F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2D35E7C-6D2D-4A86-8E15-16AF4031696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615ED29-5323-46A6-9D9A-783AC8D9535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AC4222F-013C-4A1E-A3D7-92A3EA79144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4C27161-41E7-4E25-A8D3-1B8FB3432E2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FF325F7-A689-420B-87E4-AF11D8FA6A4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3E66A71-003E-45E5-8D99-CC7ECE6C09C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3D3199B-5013-478C-A7BE-6BF6FCC843D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DAEB934-ED16-4EEB-8056-857184FCEEE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BE1089A-041F-4849-87D5-0112ADA6E86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FA8A59B-609C-479C-B6CB-066E4A7479C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79ABBE3-0330-4F99-886C-C1D2704BF77F}"/>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5066EF5F-8915-44A0-9F3E-3C8CE51F5F9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B18A68C5-6B3B-41A0-902D-22CF5AC164E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BD1EBED3-640D-4A1C-902E-A401F1A1DC3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C838CCBA-0BAD-4912-8D0D-B21CF7F585E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6749297B-064E-4E7B-814E-8535194DBF9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A9638CE5-2E48-4396-9281-217D63506C8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712FFD0A-4DF0-4815-BFFE-B3D3F9A7671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A0EF3085-DC7A-4DFC-8C80-F32EBDCE3722}"/>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A3A9AAFC-D09C-4725-9D86-7F2D362291D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47338731-44FD-4DBE-8F77-1A1462A238E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5C05BF0F-BFE0-481C-AC80-280D97D4347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91F2933E-1182-4ED8-B165-B9900CE7215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10A93D06-263F-4901-8E3C-9E935DD934B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2FC6641A-8151-4B59-A39D-FB1720DAD90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834E2490-0007-4118-A7A5-9860DBCD380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C96480ED-21F3-4EE3-BC80-00767CFC46E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7822289A-735A-49D2-9460-36647DD5C11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FA31D3B-87CA-46C6-B03F-F91F80FAD94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835A1E6C-16D0-42AC-9A4E-AF301BB39E3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id="{47B19E1E-942D-4161-BD58-FFCA7C06C99C}"/>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id="{930F325D-A5C2-4299-965F-0F42C64BBA11}"/>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id="{1DDEE009-E9A5-4D8E-9D09-D4C4F9F46342}"/>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id="{033E59FE-0B89-4F57-B08D-B45964FA6812}"/>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id="{759E53BB-389C-467D-85E4-74EE2247CF19}"/>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id="{9C6DC131-C7E7-4E82-B09C-C06307E6EBDA}"/>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id="{E79D9A48-06A9-4575-A239-5CD960EB7625}"/>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id="{748ADD75-5477-4D00-800D-1976547DD5CB}"/>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id="{BE0A018C-01D7-47C3-AE55-B5083EC76D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id="{075D129F-FA22-469D-9A7C-283BFF337353}"/>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id="{267AEA4F-31C7-4AF9-A0C4-181788A05D1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70866</xdr:rowOff>
    </xdr:from>
    <xdr:to>
      <xdr:col>24</xdr:col>
      <xdr:colOff>62865</xdr:colOff>
      <xdr:row>64</xdr:row>
      <xdr:rowOff>0</xdr:rowOff>
    </xdr:to>
    <xdr:cxnSp macro="">
      <xdr:nvCxnSpPr>
        <xdr:cNvPr id="71" name="直線コネクタ 70">
          <a:extLst>
            <a:ext uri="{FF2B5EF4-FFF2-40B4-BE49-F238E27FC236}">
              <a16:creationId xmlns:a16="http://schemas.microsoft.com/office/drawing/2014/main" id="{D81AF206-795A-4E71-AA6B-68A2B1EAF2A9}"/>
            </a:ext>
          </a:extLst>
        </xdr:cNvPr>
        <xdr:cNvCxnSpPr/>
      </xdr:nvCxnSpPr>
      <xdr:spPr>
        <a:xfrm flipV="1">
          <a:off x="4634865" y="95006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72" name="【体育館・プール】&#10;有形固定資産減価償却率最小値テキスト">
          <a:extLst>
            <a:ext uri="{FF2B5EF4-FFF2-40B4-BE49-F238E27FC236}">
              <a16:creationId xmlns:a16="http://schemas.microsoft.com/office/drawing/2014/main" id="{631AB034-94F2-4978-B0D8-48D8E5951580}"/>
            </a:ext>
          </a:extLst>
        </xdr:cNvPr>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73" name="直線コネクタ 72">
          <a:extLst>
            <a:ext uri="{FF2B5EF4-FFF2-40B4-BE49-F238E27FC236}">
              <a16:creationId xmlns:a16="http://schemas.microsoft.com/office/drawing/2014/main" id="{135FB8D9-4C7C-4C3F-823B-C68D3CCAC94C}"/>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17543</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id="{997BE7E7-1E93-4D3A-A15B-DC77D13418D4}"/>
            </a:ext>
          </a:extLst>
        </xdr:cNvPr>
        <xdr:cNvSpPr txBox="1"/>
      </xdr:nvSpPr>
      <xdr:spPr>
        <a:xfrm>
          <a:off x="46736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70866</xdr:rowOff>
    </xdr:from>
    <xdr:to>
      <xdr:col>24</xdr:col>
      <xdr:colOff>152400</xdr:colOff>
      <xdr:row>55</xdr:row>
      <xdr:rowOff>70866</xdr:rowOff>
    </xdr:to>
    <xdr:cxnSp macro="">
      <xdr:nvCxnSpPr>
        <xdr:cNvPr id="75" name="直線コネクタ 74">
          <a:extLst>
            <a:ext uri="{FF2B5EF4-FFF2-40B4-BE49-F238E27FC236}">
              <a16:creationId xmlns:a16="http://schemas.microsoft.com/office/drawing/2014/main" id="{2AA69639-CD33-42EC-AA16-C5B68F7E68C7}"/>
            </a:ext>
          </a:extLst>
        </xdr:cNvPr>
        <xdr:cNvCxnSpPr/>
      </xdr:nvCxnSpPr>
      <xdr:spPr>
        <a:xfrm>
          <a:off x="4546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54373</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id="{06F55A68-C695-482F-BC92-836BB6A3950F}"/>
            </a:ext>
          </a:extLst>
        </xdr:cNvPr>
        <xdr:cNvSpPr txBox="1"/>
      </xdr:nvSpPr>
      <xdr:spPr>
        <a:xfrm>
          <a:off x="4673600" y="9998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31496</xdr:rowOff>
    </xdr:from>
    <xdr:to>
      <xdr:col>24</xdr:col>
      <xdr:colOff>114300</xdr:colOff>
      <xdr:row>59</xdr:row>
      <xdr:rowOff>133096</xdr:rowOff>
    </xdr:to>
    <xdr:sp macro="" textlink="">
      <xdr:nvSpPr>
        <xdr:cNvPr id="77" name="フローチャート: 判断 76">
          <a:extLst>
            <a:ext uri="{FF2B5EF4-FFF2-40B4-BE49-F238E27FC236}">
              <a16:creationId xmlns:a16="http://schemas.microsoft.com/office/drawing/2014/main" id="{69F61082-287E-47B9-B6F9-1410EF7C67A4}"/>
            </a:ext>
          </a:extLst>
        </xdr:cNvPr>
        <xdr:cNvSpPr/>
      </xdr:nvSpPr>
      <xdr:spPr>
        <a:xfrm>
          <a:off x="45847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97790</xdr:rowOff>
    </xdr:from>
    <xdr:to>
      <xdr:col>20</xdr:col>
      <xdr:colOff>38100</xdr:colOff>
      <xdr:row>59</xdr:row>
      <xdr:rowOff>27940</xdr:rowOff>
    </xdr:to>
    <xdr:sp macro="" textlink="">
      <xdr:nvSpPr>
        <xdr:cNvPr id="78" name="フローチャート: 判断 77">
          <a:extLst>
            <a:ext uri="{FF2B5EF4-FFF2-40B4-BE49-F238E27FC236}">
              <a16:creationId xmlns:a16="http://schemas.microsoft.com/office/drawing/2014/main" id="{703650EA-8608-4716-9B55-A1EEB13FA400}"/>
            </a:ext>
          </a:extLst>
        </xdr:cNvPr>
        <xdr:cNvSpPr/>
      </xdr:nvSpPr>
      <xdr:spPr>
        <a:xfrm>
          <a:off x="37465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159512</xdr:rowOff>
    </xdr:from>
    <xdr:to>
      <xdr:col>15</xdr:col>
      <xdr:colOff>101600</xdr:colOff>
      <xdr:row>59</xdr:row>
      <xdr:rowOff>89662</xdr:rowOff>
    </xdr:to>
    <xdr:sp macro="" textlink="">
      <xdr:nvSpPr>
        <xdr:cNvPr id="79" name="フローチャート: 判断 78">
          <a:extLst>
            <a:ext uri="{FF2B5EF4-FFF2-40B4-BE49-F238E27FC236}">
              <a16:creationId xmlns:a16="http://schemas.microsoft.com/office/drawing/2014/main" id="{596520F7-7492-49F4-846F-2CE18C3B8A34}"/>
            </a:ext>
          </a:extLst>
        </xdr:cNvPr>
        <xdr:cNvSpPr/>
      </xdr:nvSpPr>
      <xdr:spPr>
        <a:xfrm>
          <a:off x="2857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40640</xdr:rowOff>
    </xdr:from>
    <xdr:to>
      <xdr:col>10</xdr:col>
      <xdr:colOff>165100</xdr:colOff>
      <xdr:row>59</xdr:row>
      <xdr:rowOff>142240</xdr:rowOff>
    </xdr:to>
    <xdr:sp macro="" textlink="">
      <xdr:nvSpPr>
        <xdr:cNvPr id="80" name="フローチャート: 判断 79">
          <a:extLst>
            <a:ext uri="{FF2B5EF4-FFF2-40B4-BE49-F238E27FC236}">
              <a16:creationId xmlns:a16="http://schemas.microsoft.com/office/drawing/2014/main" id="{82713FC7-0EF3-47B4-9DE8-8D74F85778F7}"/>
            </a:ext>
          </a:extLst>
        </xdr:cNvPr>
        <xdr:cNvSpPr/>
      </xdr:nvSpPr>
      <xdr:spPr>
        <a:xfrm>
          <a:off x="19685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102362</xdr:rowOff>
    </xdr:from>
    <xdr:to>
      <xdr:col>6</xdr:col>
      <xdr:colOff>38100</xdr:colOff>
      <xdr:row>59</xdr:row>
      <xdr:rowOff>32512</xdr:rowOff>
    </xdr:to>
    <xdr:sp macro="" textlink="">
      <xdr:nvSpPr>
        <xdr:cNvPr id="81" name="フローチャート: 判断 80">
          <a:extLst>
            <a:ext uri="{FF2B5EF4-FFF2-40B4-BE49-F238E27FC236}">
              <a16:creationId xmlns:a16="http://schemas.microsoft.com/office/drawing/2014/main" id="{52A8B4EB-5971-43DC-9DE1-20C5B69F58C3}"/>
            </a:ext>
          </a:extLst>
        </xdr:cNvPr>
        <xdr:cNvSpPr/>
      </xdr:nvSpPr>
      <xdr:spPr>
        <a:xfrm>
          <a:off x="1079500" y="1004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5C87D369-27B9-4A07-84F9-BBAAD4EB0B8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62B14207-A11E-4EEE-BED1-3472CDE58CA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B75B2B49-09D8-4FB5-8D1C-41F3FF92C79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301B93C0-BE4A-4CE8-93A2-50752C0C7B6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AD7BE039-FF88-48D0-B9C1-61C5D156629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61214</xdr:rowOff>
    </xdr:from>
    <xdr:to>
      <xdr:col>24</xdr:col>
      <xdr:colOff>114300</xdr:colOff>
      <xdr:row>59</xdr:row>
      <xdr:rowOff>162814</xdr:rowOff>
    </xdr:to>
    <xdr:sp macro="" textlink="">
      <xdr:nvSpPr>
        <xdr:cNvPr id="87" name="楕円 86">
          <a:extLst>
            <a:ext uri="{FF2B5EF4-FFF2-40B4-BE49-F238E27FC236}">
              <a16:creationId xmlns:a16="http://schemas.microsoft.com/office/drawing/2014/main" id="{6DC12B54-BF68-4730-9DB9-92C19235FCCE}"/>
            </a:ext>
          </a:extLst>
        </xdr:cNvPr>
        <xdr:cNvSpPr/>
      </xdr:nvSpPr>
      <xdr:spPr>
        <a:xfrm>
          <a:off x="4584700" y="1017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39641</xdr:rowOff>
    </xdr:from>
    <xdr:ext cx="405111" cy="259045"/>
    <xdr:sp macro="" textlink="">
      <xdr:nvSpPr>
        <xdr:cNvPr id="88" name="【体育館・プール】&#10;有形固定資産減価償却率該当値テキスト">
          <a:extLst>
            <a:ext uri="{FF2B5EF4-FFF2-40B4-BE49-F238E27FC236}">
              <a16:creationId xmlns:a16="http://schemas.microsoft.com/office/drawing/2014/main" id="{E8F56E15-CDEC-44CB-9E62-8F5430104048}"/>
            </a:ext>
          </a:extLst>
        </xdr:cNvPr>
        <xdr:cNvSpPr txBox="1"/>
      </xdr:nvSpPr>
      <xdr:spPr>
        <a:xfrm>
          <a:off x="4673600" y="1015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104648</xdr:rowOff>
    </xdr:from>
    <xdr:to>
      <xdr:col>20</xdr:col>
      <xdr:colOff>38100</xdr:colOff>
      <xdr:row>59</xdr:row>
      <xdr:rowOff>34798</xdr:rowOff>
    </xdr:to>
    <xdr:sp macro="" textlink="">
      <xdr:nvSpPr>
        <xdr:cNvPr id="89" name="楕円 88">
          <a:extLst>
            <a:ext uri="{FF2B5EF4-FFF2-40B4-BE49-F238E27FC236}">
              <a16:creationId xmlns:a16="http://schemas.microsoft.com/office/drawing/2014/main" id="{76DC7695-CAB2-4D77-A939-B13A5CC99C85}"/>
            </a:ext>
          </a:extLst>
        </xdr:cNvPr>
        <xdr:cNvSpPr/>
      </xdr:nvSpPr>
      <xdr:spPr>
        <a:xfrm>
          <a:off x="3746500" y="1004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155448</xdr:rowOff>
    </xdr:from>
    <xdr:to>
      <xdr:col>24</xdr:col>
      <xdr:colOff>63500</xdr:colOff>
      <xdr:row>59</xdr:row>
      <xdr:rowOff>112014</xdr:rowOff>
    </xdr:to>
    <xdr:cxnSp macro="">
      <xdr:nvCxnSpPr>
        <xdr:cNvPr id="90" name="直線コネクタ 89">
          <a:extLst>
            <a:ext uri="{FF2B5EF4-FFF2-40B4-BE49-F238E27FC236}">
              <a16:creationId xmlns:a16="http://schemas.microsoft.com/office/drawing/2014/main" id="{04F8CD5B-7A36-4A1D-BA21-EA87D11D3566}"/>
            </a:ext>
          </a:extLst>
        </xdr:cNvPr>
        <xdr:cNvCxnSpPr/>
      </xdr:nvCxnSpPr>
      <xdr:spPr>
        <a:xfrm>
          <a:off x="3797300" y="10099548"/>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42926</xdr:rowOff>
    </xdr:from>
    <xdr:to>
      <xdr:col>15</xdr:col>
      <xdr:colOff>101600</xdr:colOff>
      <xdr:row>58</xdr:row>
      <xdr:rowOff>144526</xdr:rowOff>
    </xdr:to>
    <xdr:sp macro="" textlink="">
      <xdr:nvSpPr>
        <xdr:cNvPr id="91" name="楕円 90">
          <a:extLst>
            <a:ext uri="{FF2B5EF4-FFF2-40B4-BE49-F238E27FC236}">
              <a16:creationId xmlns:a16="http://schemas.microsoft.com/office/drawing/2014/main" id="{31873443-87DE-41A8-AD62-A22AECA25FD0}"/>
            </a:ext>
          </a:extLst>
        </xdr:cNvPr>
        <xdr:cNvSpPr/>
      </xdr:nvSpPr>
      <xdr:spPr>
        <a:xfrm>
          <a:off x="2857500" y="998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93726</xdr:rowOff>
    </xdr:from>
    <xdr:to>
      <xdr:col>19</xdr:col>
      <xdr:colOff>177800</xdr:colOff>
      <xdr:row>58</xdr:row>
      <xdr:rowOff>155448</xdr:rowOff>
    </xdr:to>
    <xdr:cxnSp macro="">
      <xdr:nvCxnSpPr>
        <xdr:cNvPr id="92" name="直線コネクタ 91">
          <a:extLst>
            <a:ext uri="{FF2B5EF4-FFF2-40B4-BE49-F238E27FC236}">
              <a16:creationId xmlns:a16="http://schemas.microsoft.com/office/drawing/2014/main" id="{8190414A-DFD9-4D44-AE7B-9919C333A139}"/>
            </a:ext>
          </a:extLst>
        </xdr:cNvPr>
        <xdr:cNvCxnSpPr/>
      </xdr:nvCxnSpPr>
      <xdr:spPr>
        <a:xfrm>
          <a:off x="2908300" y="10037826"/>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136652</xdr:rowOff>
    </xdr:from>
    <xdr:to>
      <xdr:col>10</xdr:col>
      <xdr:colOff>165100</xdr:colOff>
      <xdr:row>58</xdr:row>
      <xdr:rowOff>66802</xdr:rowOff>
    </xdr:to>
    <xdr:sp macro="" textlink="">
      <xdr:nvSpPr>
        <xdr:cNvPr id="93" name="楕円 92">
          <a:extLst>
            <a:ext uri="{FF2B5EF4-FFF2-40B4-BE49-F238E27FC236}">
              <a16:creationId xmlns:a16="http://schemas.microsoft.com/office/drawing/2014/main" id="{CBB4617C-B545-4C6E-9A3A-7DDECA74CDEC}"/>
            </a:ext>
          </a:extLst>
        </xdr:cNvPr>
        <xdr:cNvSpPr/>
      </xdr:nvSpPr>
      <xdr:spPr>
        <a:xfrm>
          <a:off x="1968500" y="990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16002</xdr:rowOff>
    </xdr:from>
    <xdr:to>
      <xdr:col>15</xdr:col>
      <xdr:colOff>50800</xdr:colOff>
      <xdr:row>58</xdr:row>
      <xdr:rowOff>93726</xdr:rowOff>
    </xdr:to>
    <xdr:cxnSp macro="">
      <xdr:nvCxnSpPr>
        <xdr:cNvPr id="94" name="直線コネクタ 93">
          <a:extLst>
            <a:ext uri="{FF2B5EF4-FFF2-40B4-BE49-F238E27FC236}">
              <a16:creationId xmlns:a16="http://schemas.microsoft.com/office/drawing/2014/main" id="{26B89B1F-4DC9-4EE7-8FB0-B0D3C209A767}"/>
            </a:ext>
          </a:extLst>
        </xdr:cNvPr>
        <xdr:cNvCxnSpPr/>
      </xdr:nvCxnSpPr>
      <xdr:spPr>
        <a:xfrm>
          <a:off x="2019300" y="996010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166370</xdr:rowOff>
    </xdr:from>
    <xdr:to>
      <xdr:col>6</xdr:col>
      <xdr:colOff>38100</xdr:colOff>
      <xdr:row>57</xdr:row>
      <xdr:rowOff>96520</xdr:rowOff>
    </xdr:to>
    <xdr:sp macro="" textlink="">
      <xdr:nvSpPr>
        <xdr:cNvPr id="95" name="楕円 94">
          <a:extLst>
            <a:ext uri="{FF2B5EF4-FFF2-40B4-BE49-F238E27FC236}">
              <a16:creationId xmlns:a16="http://schemas.microsoft.com/office/drawing/2014/main" id="{71E83D22-4B61-4F8E-93FD-A320B8F07B28}"/>
            </a:ext>
          </a:extLst>
        </xdr:cNvPr>
        <xdr:cNvSpPr/>
      </xdr:nvSpPr>
      <xdr:spPr>
        <a:xfrm>
          <a:off x="1079500" y="97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45720</xdr:rowOff>
    </xdr:from>
    <xdr:to>
      <xdr:col>10</xdr:col>
      <xdr:colOff>114300</xdr:colOff>
      <xdr:row>58</xdr:row>
      <xdr:rowOff>16002</xdr:rowOff>
    </xdr:to>
    <xdr:cxnSp macro="">
      <xdr:nvCxnSpPr>
        <xdr:cNvPr id="96" name="直線コネクタ 95">
          <a:extLst>
            <a:ext uri="{FF2B5EF4-FFF2-40B4-BE49-F238E27FC236}">
              <a16:creationId xmlns:a16="http://schemas.microsoft.com/office/drawing/2014/main" id="{9B3E5DF4-63C2-4483-84FC-70708AB82C75}"/>
            </a:ext>
          </a:extLst>
        </xdr:cNvPr>
        <xdr:cNvCxnSpPr/>
      </xdr:nvCxnSpPr>
      <xdr:spPr>
        <a:xfrm>
          <a:off x="1130300" y="9818370"/>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44467</xdr:rowOff>
    </xdr:from>
    <xdr:ext cx="405111" cy="259045"/>
    <xdr:sp macro="" textlink="">
      <xdr:nvSpPr>
        <xdr:cNvPr id="97" name="n_1aveValue【体育館・プール】&#10;有形固定資産減価償却率">
          <a:extLst>
            <a:ext uri="{FF2B5EF4-FFF2-40B4-BE49-F238E27FC236}">
              <a16:creationId xmlns:a16="http://schemas.microsoft.com/office/drawing/2014/main" id="{8FFED16C-9A81-4711-A122-C40CC44364A8}"/>
            </a:ext>
          </a:extLst>
        </xdr:cNvPr>
        <xdr:cNvSpPr txBox="1"/>
      </xdr:nvSpPr>
      <xdr:spPr>
        <a:xfrm>
          <a:off x="35820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80789</xdr:rowOff>
    </xdr:from>
    <xdr:ext cx="405111" cy="259045"/>
    <xdr:sp macro="" textlink="">
      <xdr:nvSpPr>
        <xdr:cNvPr id="98" name="n_2aveValue【体育館・プール】&#10;有形固定資産減価償却率">
          <a:extLst>
            <a:ext uri="{FF2B5EF4-FFF2-40B4-BE49-F238E27FC236}">
              <a16:creationId xmlns:a16="http://schemas.microsoft.com/office/drawing/2014/main" id="{575FAA3C-C176-4911-8E99-387EDC3CBFD1}"/>
            </a:ext>
          </a:extLst>
        </xdr:cNvPr>
        <xdr:cNvSpPr txBox="1"/>
      </xdr:nvSpPr>
      <xdr:spPr>
        <a:xfrm>
          <a:off x="2705744" y="1019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133367</xdr:rowOff>
    </xdr:from>
    <xdr:ext cx="405111" cy="259045"/>
    <xdr:sp macro="" textlink="">
      <xdr:nvSpPr>
        <xdr:cNvPr id="99" name="n_3aveValue【体育館・プール】&#10;有形固定資産減価償却率">
          <a:extLst>
            <a:ext uri="{FF2B5EF4-FFF2-40B4-BE49-F238E27FC236}">
              <a16:creationId xmlns:a16="http://schemas.microsoft.com/office/drawing/2014/main" id="{DF2C9195-D4C4-4688-9034-6AFD81C44538}"/>
            </a:ext>
          </a:extLst>
        </xdr:cNvPr>
        <xdr:cNvSpPr txBox="1"/>
      </xdr:nvSpPr>
      <xdr:spPr>
        <a:xfrm>
          <a:off x="1816744" y="1024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23639</xdr:rowOff>
    </xdr:from>
    <xdr:ext cx="405111" cy="259045"/>
    <xdr:sp macro="" textlink="">
      <xdr:nvSpPr>
        <xdr:cNvPr id="100" name="n_4aveValue【体育館・プール】&#10;有形固定資産減価償却率">
          <a:extLst>
            <a:ext uri="{FF2B5EF4-FFF2-40B4-BE49-F238E27FC236}">
              <a16:creationId xmlns:a16="http://schemas.microsoft.com/office/drawing/2014/main" id="{73FE0AD3-4FF1-4C9E-A02F-3FD6783F0058}"/>
            </a:ext>
          </a:extLst>
        </xdr:cNvPr>
        <xdr:cNvSpPr txBox="1"/>
      </xdr:nvSpPr>
      <xdr:spPr>
        <a:xfrm>
          <a:off x="927744" y="10139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25925</xdr:rowOff>
    </xdr:from>
    <xdr:ext cx="405111" cy="259045"/>
    <xdr:sp macro="" textlink="">
      <xdr:nvSpPr>
        <xdr:cNvPr id="101" name="n_1mainValue【体育館・プール】&#10;有形固定資産減価償却率">
          <a:extLst>
            <a:ext uri="{FF2B5EF4-FFF2-40B4-BE49-F238E27FC236}">
              <a16:creationId xmlns:a16="http://schemas.microsoft.com/office/drawing/2014/main" id="{C8B1D0B1-F77A-476C-9C6E-15BAA87D6A26}"/>
            </a:ext>
          </a:extLst>
        </xdr:cNvPr>
        <xdr:cNvSpPr txBox="1"/>
      </xdr:nvSpPr>
      <xdr:spPr>
        <a:xfrm>
          <a:off x="3582044" y="10141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161053</xdr:rowOff>
    </xdr:from>
    <xdr:ext cx="405111" cy="259045"/>
    <xdr:sp macro="" textlink="">
      <xdr:nvSpPr>
        <xdr:cNvPr id="102" name="n_2mainValue【体育館・プール】&#10;有形固定資産減価償却率">
          <a:extLst>
            <a:ext uri="{FF2B5EF4-FFF2-40B4-BE49-F238E27FC236}">
              <a16:creationId xmlns:a16="http://schemas.microsoft.com/office/drawing/2014/main" id="{1C8F9A05-C6A6-4B80-A82C-667150589601}"/>
            </a:ext>
          </a:extLst>
        </xdr:cNvPr>
        <xdr:cNvSpPr txBox="1"/>
      </xdr:nvSpPr>
      <xdr:spPr>
        <a:xfrm>
          <a:off x="2705744" y="976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83329</xdr:rowOff>
    </xdr:from>
    <xdr:ext cx="405111" cy="259045"/>
    <xdr:sp macro="" textlink="">
      <xdr:nvSpPr>
        <xdr:cNvPr id="103" name="n_3mainValue【体育館・プール】&#10;有形固定資産減価償却率">
          <a:extLst>
            <a:ext uri="{FF2B5EF4-FFF2-40B4-BE49-F238E27FC236}">
              <a16:creationId xmlns:a16="http://schemas.microsoft.com/office/drawing/2014/main" id="{44EE36FC-949C-40F8-B8E4-D9001F81F947}"/>
            </a:ext>
          </a:extLst>
        </xdr:cNvPr>
        <xdr:cNvSpPr txBox="1"/>
      </xdr:nvSpPr>
      <xdr:spPr>
        <a:xfrm>
          <a:off x="1816744" y="968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113047</xdr:rowOff>
    </xdr:from>
    <xdr:ext cx="405111" cy="259045"/>
    <xdr:sp macro="" textlink="">
      <xdr:nvSpPr>
        <xdr:cNvPr id="104" name="n_4mainValue【体育館・プール】&#10;有形固定資産減価償却率">
          <a:extLst>
            <a:ext uri="{FF2B5EF4-FFF2-40B4-BE49-F238E27FC236}">
              <a16:creationId xmlns:a16="http://schemas.microsoft.com/office/drawing/2014/main" id="{DFB44EFD-81D7-4557-95A1-D9B85F35BE67}"/>
            </a:ext>
          </a:extLst>
        </xdr:cNvPr>
        <xdr:cNvSpPr txBox="1"/>
      </xdr:nvSpPr>
      <xdr:spPr>
        <a:xfrm>
          <a:off x="927744" y="954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C20D1E98-033C-48E9-9C93-16DD2609DD9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57E70732-73F6-436C-BEC7-762543B211C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83074F8F-A6CD-4587-AAF9-88B7619C6FC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482FFDFC-CFBF-469B-B8EE-ECA5B51F8C3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CDF53B31-D868-497C-8CCD-A9A5353E56B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4CDE7EC0-14E1-4813-BE7D-A3EDA734E9F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1553436F-9ADB-4342-813A-5CF366FEB00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8E40275A-11A0-4C83-852B-B6DCA3501EE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21D29540-465E-44FD-A693-0CAAD98E37F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E908465D-3191-4B56-A6D0-B553853848B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B73B9171-9D0E-4775-A59D-D3B645B5A49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FFB5B140-D22D-4719-B3FA-7B8B76A71295}"/>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3DBE1310-9A73-488B-B939-A2647119228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4E946036-644B-4DDC-88C3-BCA2F14228D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1C3B2631-EB3A-4DFB-A157-608FEAFD054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E9B640EC-F75D-4A06-AE2D-6D5F6CE9BAF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AA433E19-B621-4D78-A1B2-CDCE5CCB6C2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CE3C4CFB-E1DE-4F4F-8FDE-DC8977D5B60D}"/>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4E7A9AD7-CD24-4175-898B-178468E38D8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701686E6-18CD-4E31-99E0-E2C578B9C0CA}"/>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994C6E46-1DBF-4342-ACB0-980C4B55609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08CA1246-A61E-40D0-BE7B-989A5A4A654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2130AF59-657E-42BC-8AA5-B885CE12F5D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18288</xdr:rowOff>
    </xdr:from>
    <xdr:to>
      <xdr:col>54</xdr:col>
      <xdr:colOff>189865</xdr:colOff>
      <xdr:row>64</xdr:row>
      <xdr:rowOff>75057</xdr:rowOff>
    </xdr:to>
    <xdr:cxnSp macro="">
      <xdr:nvCxnSpPr>
        <xdr:cNvPr id="128" name="直線コネクタ 127">
          <a:extLst>
            <a:ext uri="{FF2B5EF4-FFF2-40B4-BE49-F238E27FC236}">
              <a16:creationId xmlns:a16="http://schemas.microsoft.com/office/drawing/2014/main" id="{54D77337-4955-4C27-BBA5-E3F42FACC7E0}"/>
            </a:ext>
          </a:extLst>
        </xdr:cNvPr>
        <xdr:cNvCxnSpPr/>
      </xdr:nvCxnSpPr>
      <xdr:spPr>
        <a:xfrm flipV="1">
          <a:off x="10476865" y="9790938"/>
          <a:ext cx="0" cy="1256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29" name="【体育館・プール】&#10;一人当たり面積最小値テキスト">
          <a:extLst>
            <a:ext uri="{FF2B5EF4-FFF2-40B4-BE49-F238E27FC236}">
              <a16:creationId xmlns:a16="http://schemas.microsoft.com/office/drawing/2014/main" id="{6F8C01DE-6129-41FF-9951-3836D1EFB14B}"/>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0" name="直線コネクタ 129">
          <a:extLst>
            <a:ext uri="{FF2B5EF4-FFF2-40B4-BE49-F238E27FC236}">
              <a16:creationId xmlns:a16="http://schemas.microsoft.com/office/drawing/2014/main" id="{463BA9A7-8B19-485B-831B-0C208AC32FA3}"/>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136415</xdr:rowOff>
    </xdr:from>
    <xdr:ext cx="469744" cy="259045"/>
    <xdr:sp macro="" textlink="">
      <xdr:nvSpPr>
        <xdr:cNvPr id="131" name="【体育館・プール】&#10;一人当たり面積最大値テキスト">
          <a:extLst>
            <a:ext uri="{FF2B5EF4-FFF2-40B4-BE49-F238E27FC236}">
              <a16:creationId xmlns:a16="http://schemas.microsoft.com/office/drawing/2014/main" id="{3B7707D9-7C28-4078-9FD1-A78EFC3BF43B}"/>
            </a:ext>
          </a:extLst>
        </xdr:cNvPr>
        <xdr:cNvSpPr txBox="1"/>
      </xdr:nvSpPr>
      <xdr:spPr>
        <a:xfrm>
          <a:off x="10515600" y="956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18288</xdr:rowOff>
    </xdr:from>
    <xdr:to>
      <xdr:col>55</xdr:col>
      <xdr:colOff>88900</xdr:colOff>
      <xdr:row>57</xdr:row>
      <xdr:rowOff>18288</xdr:rowOff>
    </xdr:to>
    <xdr:cxnSp macro="">
      <xdr:nvCxnSpPr>
        <xdr:cNvPr id="132" name="直線コネクタ 131">
          <a:extLst>
            <a:ext uri="{FF2B5EF4-FFF2-40B4-BE49-F238E27FC236}">
              <a16:creationId xmlns:a16="http://schemas.microsoft.com/office/drawing/2014/main" id="{F16E9493-2132-4275-B182-E5600B3CDB8C}"/>
            </a:ext>
          </a:extLst>
        </xdr:cNvPr>
        <xdr:cNvCxnSpPr/>
      </xdr:nvCxnSpPr>
      <xdr:spPr>
        <a:xfrm>
          <a:off x="10388600" y="979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17416</xdr:rowOff>
    </xdr:from>
    <xdr:ext cx="469744" cy="259045"/>
    <xdr:sp macro="" textlink="">
      <xdr:nvSpPr>
        <xdr:cNvPr id="133" name="【体育館・プール】&#10;一人当たり面積平均値テキスト">
          <a:extLst>
            <a:ext uri="{FF2B5EF4-FFF2-40B4-BE49-F238E27FC236}">
              <a16:creationId xmlns:a16="http://schemas.microsoft.com/office/drawing/2014/main" id="{26E77E84-648C-4175-9AF3-F3598D71CB00}"/>
            </a:ext>
          </a:extLst>
        </xdr:cNvPr>
        <xdr:cNvSpPr txBox="1"/>
      </xdr:nvSpPr>
      <xdr:spPr>
        <a:xfrm>
          <a:off x="10515600" y="10647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165989</xdr:rowOff>
    </xdr:from>
    <xdr:to>
      <xdr:col>55</xdr:col>
      <xdr:colOff>50800</xdr:colOff>
      <xdr:row>63</xdr:row>
      <xdr:rowOff>96139</xdr:rowOff>
    </xdr:to>
    <xdr:sp macro="" textlink="">
      <xdr:nvSpPr>
        <xdr:cNvPr id="134" name="フローチャート: 判断 133">
          <a:extLst>
            <a:ext uri="{FF2B5EF4-FFF2-40B4-BE49-F238E27FC236}">
              <a16:creationId xmlns:a16="http://schemas.microsoft.com/office/drawing/2014/main" id="{31F787B4-04A1-4077-85F8-B44C82D1D002}"/>
            </a:ext>
          </a:extLst>
        </xdr:cNvPr>
        <xdr:cNvSpPr/>
      </xdr:nvSpPr>
      <xdr:spPr>
        <a:xfrm>
          <a:off x="10426700" y="1079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102743</xdr:rowOff>
    </xdr:from>
    <xdr:to>
      <xdr:col>50</xdr:col>
      <xdr:colOff>165100</xdr:colOff>
      <xdr:row>62</xdr:row>
      <xdr:rowOff>32893</xdr:rowOff>
    </xdr:to>
    <xdr:sp macro="" textlink="">
      <xdr:nvSpPr>
        <xdr:cNvPr id="135" name="フローチャート: 判断 134">
          <a:extLst>
            <a:ext uri="{FF2B5EF4-FFF2-40B4-BE49-F238E27FC236}">
              <a16:creationId xmlns:a16="http://schemas.microsoft.com/office/drawing/2014/main" id="{EF7A1448-293C-4D89-B749-F1D4DA4E1815}"/>
            </a:ext>
          </a:extLst>
        </xdr:cNvPr>
        <xdr:cNvSpPr/>
      </xdr:nvSpPr>
      <xdr:spPr>
        <a:xfrm>
          <a:off x="9588500" y="105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149225</xdr:rowOff>
    </xdr:from>
    <xdr:to>
      <xdr:col>46</xdr:col>
      <xdr:colOff>38100</xdr:colOff>
      <xdr:row>62</xdr:row>
      <xdr:rowOff>79375</xdr:rowOff>
    </xdr:to>
    <xdr:sp macro="" textlink="">
      <xdr:nvSpPr>
        <xdr:cNvPr id="136" name="フローチャート: 判断 135">
          <a:extLst>
            <a:ext uri="{FF2B5EF4-FFF2-40B4-BE49-F238E27FC236}">
              <a16:creationId xmlns:a16="http://schemas.microsoft.com/office/drawing/2014/main" id="{F01CB222-6D70-4502-BEC5-5C6B55E296F3}"/>
            </a:ext>
          </a:extLst>
        </xdr:cNvPr>
        <xdr:cNvSpPr/>
      </xdr:nvSpPr>
      <xdr:spPr>
        <a:xfrm>
          <a:off x="8699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121793</xdr:rowOff>
    </xdr:from>
    <xdr:to>
      <xdr:col>41</xdr:col>
      <xdr:colOff>101600</xdr:colOff>
      <xdr:row>62</xdr:row>
      <xdr:rowOff>51943</xdr:rowOff>
    </xdr:to>
    <xdr:sp macro="" textlink="">
      <xdr:nvSpPr>
        <xdr:cNvPr id="137" name="フローチャート: 判断 136">
          <a:extLst>
            <a:ext uri="{FF2B5EF4-FFF2-40B4-BE49-F238E27FC236}">
              <a16:creationId xmlns:a16="http://schemas.microsoft.com/office/drawing/2014/main" id="{A9CEF18E-E98B-4DDE-936E-F0BBCA1670B6}"/>
            </a:ext>
          </a:extLst>
        </xdr:cNvPr>
        <xdr:cNvSpPr/>
      </xdr:nvSpPr>
      <xdr:spPr>
        <a:xfrm>
          <a:off x="7810500" y="1058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149225</xdr:rowOff>
    </xdr:from>
    <xdr:to>
      <xdr:col>36</xdr:col>
      <xdr:colOff>165100</xdr:colOff>
      <xdr:row>62</xdr:row>
      <xdr:rowOff>79375</xdr:rowOff>
    </xdr:to>
    <xdr:sp macro="" textlink="">
      <xdr:nvSpPr>
        <xdr:cNvPr id="138" name="フローチャート: 判断 137">
          <a:extLst>
            <a:ext uri="{FF2B5EF4-FFF2-40B4-BE49-F238E27FC236}">
              <a16:creationId xmlns:a16="http://schemas.microsoft.com/office/drawing/2014/main" id="{72127686-000A-4A23-AF44-F59EC3A56AD8}"/>
            </a:ext>
          </a:extLst>
        </xdr:cNvPr>
        <xdr:cNvSpPr/>
      </xdr:nvSpPr>
      <xdr:spPr>
        <a:xfrm>
          <a:off x="6921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B1B6CCCD-F275-4D43-8295-235F78A770D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7EA65FF4-6987-4133-B12D-BC4D5B15247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6CE8C2C8-EECE-489A-ADE9-4809562EAF7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B706FB6A-2430-4E0E-9B9D-E8DB3EA1C76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2B4C370C-7852-4D8A-82BA-C0F6E5C71DA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69977</xdr:rowOff>
    </xdr:from>
    <xdr:to>
      <xdr:col>55</xdr:col>
      <xdr:colOff>50800</xdr:colOff>
      <xdr:row>64</xdr:row>
      <xdr:rowOff>127</xdr:rowOff>
    </xdr:to>
    <xdr:sp macro="" textlink="">
      <xdr:nvSpPr>
        <xdr:cNvPr id="144" name="楕円 143">
          <a:extLst>
            <a:ext uri="{FF2B5EF4-FFF2-40B4-BE49-F238E27FC236}">
              <a16:creationId xmlns:a16="http://schemas.microsoft.com/office/drawing/2014/main" id="{FC149788-E3BE-4982-B4A9-FC0E84F96552}"/>
            </a:ext>
          </a:extLst>
        </xdr:cNvPr>
        <xdr:cNvSpPr/>
      </xdr:nvSpPr>
      <xdr:spPr>
        <a:xfrm>
          <a:off x="10426700" y="1087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156354</xdr:rowOff>
    </xdr:from>
    <xdr:ext cx="469744" cy="259045"/>
    <xdr:sp macro="" textlink="">
      <xdr:nvSpPr>
        <xdr:cNvPr id="145" name="【体育館・プール】&#10;一人当たり面積該当値テキスト">
          <a:extLst>
            <a:ext uri="{FF2B5EF4-FFF2-40B4-BE49-F238E27FC236}">
              <a16:creationId xmlns:a16="http://schemas.microsoft.com/office/drawing/2014/main" id="{A147CE68-55D3-484D-B9BC-02FA5667A819}"/>
            </a:ext>
          </a:extLst>
        </xdr:cNvPr>
        <xdr:cNvSpPr txBox="1"/>
      </xdr:nvSpPr>
      <xdr:spPr>
        <a:xfrm>
          <a:off x="10515600" y="10786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72644</xdr:rowOff>
    </xdr:from>
    <xdr:to>
      <xdr:col>50</xdr:col>
      <xdr:colOff>165100</xdr:colOff>
      <xdr:row>64</xdr:row>
      <xdr:rowOff>2794</xdr:rowOff>
    </xdr:to>
    <xdr:sp macro="" textlink="">
      <xdr:nvSpPr>
        <xdr:cNvPr id="146" name="楕円 145">
          <a:extLst>
            <a:ext uri="{FF2B5EF4-FFF2-40B4-BE49-F238E27FC236}">
              <a16:creationId xmlns:a16="http://schemas.microsoft.com/office/drawing/2014/main" id="{09AE5E5A-BA39-4EAB-A786-7AA1D3254C3C}"/>
            </a:ext>
          </a:extLst>
        </xdr:cNvPr>
        <xdr:cNvSpPr/>
      </xdr:nvSpPr>
      <xdr:spPr>
        <a:xfrm>
          <a:off x="9588500" y="1087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120777</xdr:rowOff>
    </xdr:from>
    <xdr:to>
      <xdr:col>55</xdr:col>
      <xdr:colOff>0</xdr:colOff>
      <xdr:row>63</xdr:row>
      <xdr:rowOff>123444</xdr:rowOff>
    </xdr:to>
    <xdr:cxnSp macro="">
      <xdr:nvCxnSpPr>
        <xdr:cNvPr id="147" name="直線コネクタ 146">
          <a:extLst>
            <a:ext uri="{FF2B5EF4-FFF2-40B4-BE49-F238E27FC236}">
              <a16:creationId xmlns:a16="http://schemas.microsoft.com/office/drawing/2014/main" id="{A94BDEDE-8ECA-4ED6-8120-58D81B5E7420}"/>
            </a:ext>
          </a:extLst>
        </xdr:cNvPr>
        <xdr:cNvCxnSpPr/>
      </xdr:nvCxnSpPr>
      <xdr:spPr>
        <a:xfrm flipV="1">
          <a:off x="9639300" y="10922127"/>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71882</xdr:rowOff>
    </xdr:from>
    <xdr:to>
      <xdr:col>46</xdr:col>
      <xdr:colOff>38100</xdr:colOff>
      <xdr:row>64</xdr:row>
      <xdr:rowOff>2032</xdr:rowOff>
    </xdr:to>
    <xdr:sp macro="" textlink="">
      <xdr:nvSpPr>
        <xdr:cNvPr id="148" name="楕円 147">
          <a:extLst>
            <a:ext uri="{FF2B5EF4-FFF2-40B4-BE49-F238E27FC236}">
              <a16:creationId xmlns:a16="http://schemas.microsoft.com/office/drawing/2014/main" id="{14BD8616-089C-4195-8300-4B273AE50E25}"/>
            </a:ext>
          </a:extLst>
        </xdr:cNvPr>
        <xdr:cNvSpPr/>
      </xdr:nvSpPr>
      <xdr:spPr>
        <a:xfrm>
          <a:off x="8699500" y="1087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122682</xdr:rowOff>
    </xdr:from>
    <xdr:to>
      <xdr:col>50</xdr:col>
      <xdr:colOff>114300</xdr:colOff>
      <xdr:row>63</xdr:row>
      <xdr:rowOff>123444</xdr:rowOff>
    </xdr:to>
    <xdr:cxnSp macro="">
      <xdr:nvCxnSpPr>
        <xdr:cNvPr id="149" name="直線コネクタ 148">
          <a:extLst>
            <a:ext uri="{FF2B5EF4-FFF2-40B4-BE49-F238E27FC236}">
              <a16:creationId xmlns:a16="http://schemas.microsoft.com/office/drawing/2014/main" id="{AE27B97D-C88A-47B4-9E67-9913032CA78A}"/>
            </a:ext>
          </a:extLst>
        </xdr:cNvPr>
        <xdr:cNvCxnSpPr/>
      </xdr:nvCxnSpPr>
      <xdr:spPr>
        <a:xfrm>
          <a:off x="8750300" y="1092403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75311</xdr:rowOff>
    </xdr:from>
    <xdr:to>
      <xdr:col>41</xdr:col>
      <xdr:colOff>101600</xdr:colOff>
      <xdr:row>64</xdr:row>
      <xdr:rowOff>5461</xdr:rowOff>
    </xdr:to>
    <xdr:sp macro="" textlink="">
      <xdr:nvSpPr>
        <xdr:cNvPr id="150" name="楕円 149">
          <a:extLst>
            <a:ext uri="{FF2B5EF4-FFF2-40B4-BE49-F238E27FC236}">
              <a16:creationId xmlns:a16="http://schemas.microsoft.com/office/drawing/2014/main" id="{698D3672-2A31-4C0D-82AC-B67520997916}"/>
            </a:ext>
          </a:extLst>
        </xdr:cNvPr>
        <xdr:cNvSpPr/>
      </xdr:nvSpPr>
      <xdr:spPr>
        <a:xfrm>
          <a:off x="7810500" y="1087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122682</xdr:rowOff>
    </xdr:from>
    <xdr:to>
      <xdr:col>45</xdr:col>
      <xdr:colOff>177800</xdr:colOff>
      <xdr:row>63</xdr:row>
      <xdr:rowOff>126111</xdr:rowOff>
    </xdr:to>
    <xdr:cxnSp macro="">
      <xdr:nvCxnSpPr>
        <xdr:cNvPr id="151" name="直線コネクタ 150">
          <a:extLst>
            <a:ext uri="{FF2B5EF4-FFF2-40B4-BE49-F238E27FC236}">
              <a16:creationId xmlns:a16="http://schemas.microsoft.com/office/drawing/2014/main" id="{B29E29C7-B02A-418D-8AB5-86E4D8AE934D}"/>
            </a:ext>
          </a:extLst>
        </xdr:cNvPr>
        <xdr:cNvCxnSpPr/>
      </xdr:nvCxnSpPr>
      <xdr:spPr>
        <a:xfrm flipV="1">
          <a:off x="7861300" y="10924032"/>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78359</xdr:rowOff>
    </xdr:from>
    <xdr:to>
      <xdr:col>36</xdr:col>
      <xdr:colOff>165100</xdr:colOff>
      <xdr:row>64</xdr:row>
      <xdr:rowOff>8509</xdr:rowOff>
    </xdr:to>
    <xdr:sp macro="" textlink="">
      <xdr:nvSpPr>
        <xdr:cNvPr id="152" name="楕円 151">
          <a:extLst>
            <a:ext uri="{FF2B5EF4-FFF2-40B4-BE49-F238E27FC236}">
              <a16:creationId xmlns:a16="http://schemas.microsoft.com/office/drawing/2014/main" id="{081563EC-3F31-44E0-BEF2-96354297FA3C}"/>
            </a:ext>
          </a:extLst>
        </xdr:cNvPr>
        <xdr:cNvSpPr/>
      </xdr:nvSpPr>
      <xdr:spPr>
        <a:xfrm>
          <a:off x="6921500" y="1087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126111</xdr:rowOff>
    </xdr:from>
    <xdr:to>
      <xdr:col>41</xdr:col>
      <xdr:colOff>50800</xdr:colOff>
      <xdr:row>63</xdr:row>
      <xdr:rowOff>129159</xdr:rowOff>
    </xdr:to>
    <xdr:cxnSp macro="">
      <xdr:nvCxnSpPr>
        <xdr:cNvPr id="153" name="直線コネクタ 152">
          <a:extLst>
            <a:ext uri="{FF2B5EF4-FFF2-40B4-BE49-F238E27FC236}">
              <a16:creationId xmlns:a16="http://schemas.microsoft.com/office/drawing/2014/main" id="{4A3642AF-1CCA-41FB-9674-A228D363D411}"/>
            </a:ext>
          </a:extLst>
        </xdr:cNvPr>
        <xdr:cNvCxnSpPr/>
      </xdr:nvCxnSpPr>
      <xdr:spPr>
        <a:xfrm flipV="1">
          <a:off x="6972300" y="10927461"/>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49420</xdr:rowOff>
    </xdr:from>
    <xdr:ext cx="469744" cy="259045"/>
    <xdr:sp macro="" textlink="">
      <xdr:nvSpPr>
        <xdr:cNvPr id="154" name="n_1aveValue【体育館・プール】&#10;一人当たり面積">
          <a:extLst>
            <a:ext uri="{FF2B5EF4-FFF2-40B4-BE49-F238E27FC236}">
              <a16:creationId xmlns:a16="http://schemas.microsoft.com/office/drawing/2014/main" id="{6BDC0518-6493-4890-9BB4-B8094DF115CB}"/>
            </a:ext>
          </a:extLst>
        </xdr:cNvPr>
        <xdr:cNvSpPr txBox="1"/>
      </xdr:nvSpPr>
      <xdr:spPr>
        <a:xfrm>
          <a:off x="9391727" y="1033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95902</xdr:rowOff>
    </xdr:from>
    <xdr:ext cx="469744" cy="259045"/>
    <xdr:sp macro="" textlink="">
      <xdr:nvSpPr>
        <xdr:cNvPr id="155" name="n_2aveValue【体育館・プール】&#10;一人当たり面積">
          <a:extLst>
            <a:ext uri="{FF2B5EF4-FFF2-40B4-BE49-F238E27FC236}">
              <a16:creationId xmlns:a16="http://schemas.microsoft.com/office/drawing/2014/main" id="{0C191590-3341-490A-A207-ACC5469CB0E7}"/>
            </a:ext>
          </a:extLst>
        </xdr:cNvPr>
        <xdr:cNvSpPr txBox="1"/>
      </xdr:nvSpPr>
      <xdr:spPr>
        <a:xfrm>
          <a:off x="8515427" y="1038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68470</xdr:rowOff>
    </xdr:from>
    <xdr:ext cx="469744" cy="259045"/>
    <xdr:sp macro="" textlink="">
      <xdr:nvSpPr>
        <xdr:cNvPr id="156" name="n_3aveValue【体育館・プール】&#10;一人当たり面積">
          <a:extLst>
            <a:ext uri="{FF2B5EF4-FFF2-40B4-BE49-F238E27FC236}">
              <a16:creationId xmlns:a16="http://schemas.microsoft.com/office/drawing/2014/main" id="{12408EBC-A8A3-4C3F-968A-E5BCFE86E278}"/>
            </a:ext>
          </a:extLst>
        </xdr:cNvPr>
        <xdr:cNvSpPr txBox="1"/>
      </xdr:nvSpPr>
      <xdr:spPr>
        <a:xfrm>
          <a:off x="7626427" y="10355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95902</xdr:rowOff>
    </xdr:from>
    <xdr:ext cx="469744" cy="259045"/>
    <xdr:sp macro="" textlink="">
      <xdr:nvSpPr>
        <xdr:cNvPr id="157" name="n_4aveValue【体育館・プール】&#10;一人当たり面積">
          <a:extLst>
            <a:ext uri="{FF2B5EF4-FFF2-40B4-BE49-F238E27FC236}">
              <a16:creationId xmlns:a16="http://schemas.microsoft.com/office/drawing/2014/main" id="{5777056A-E170-4F0A-8807-C9ABBA83E059}"/>
            </a:ext>
          </a:extLst>
        </xdr:cNvPr>
        <xdr:cNvSpPr txBox="1"/>
      </xdr:nvSpPr>
      <xdr:spPr>
        <a:xfrm>
          <a:off x="6737427" y="1038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165371</xdr:rowOff>
    </xdr:from>
    <xdr:ext cx="469744" cy="259045"/>
    <xdr:sp macro="" textlink="">
      <xdr:nvSpPr>
        <xdr:cNvPr id="158" name="n_1mainValue【体育館・プール】&#10;一人当たり面積">
          <a:extLst>
            <a:ext uri="{FF2B5EF4-FFF2-40B4-BE49-F238E27FC236}">
              <a16:creationId xmlns:a16="http://schemas.microsoft.com/office/drawing/2014/main" id="{DC6AD4ED-8D66-4EB8-8D25-A6240BAF95EB}"/>
            </a:ext>
          </a:extLst>
        </xdr:cNvPr>
        <xdr:cNvSpPr txBox="1"/>
      </xdr:nvSpPr>
      <xdr:spPr>
        <a:xfrm>
          <a:off x="9391727" y="1096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164609</xdr:rowOff>
    </xdr:from>
    <xdr:ext cx="469744" cy="259045"/>
    <xdr:sp macro="" textlink="">
      <xdr:nvSpPr>
        <xdr:cNvPr id="159" name="n_2mainValue【体育館・プール】&#10;一人当たり面積">
          <a:extLst>
            <a:ext uri="{FF2B5EF4-FFF2-40B4-BE49-F238E27FC236}">
              <a16:creationId xmlns:a16="http://schemas.microsoft.com/office/drawing/2014/main" id="{2B71D11A-1133-48F1-A569-8820421DB9FA}"/>
            </a:ext>
          </a:extLst>
        </xdr:cNvPr>
        <xdr:cNvSpPr txBox="1"/>
      </xdr:nvSpPr>
      <xdr:spPr>
        <a:xfrm>
          <a:off x="8515427" y="1096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168038</xdr:rowOff>
    </xdr:from>
    <xdr:ext cx="469744" cy="259045"/>
    <xdr:sp macro="" textlink="">
      <xdr:nvSpPr>
        <xdr:cNvPr id="160" name="n_3mainValue【体育館・プール】&#10;一人当たり面積">
          <a:extLst>
            <a:ext uri="{FF2B5EF4-FFF2-40B4-BE49-F238E27FC236}">
              <a16:creationId xmlns:a16="http://schemas.microsoft.com/office/drawing/2014/main" id="{9452C782-9623-4E6D-B262-FA0D0046087C}"/>
            </a:ext>
          </a:extLst>
        </xdr:cNvPr>
        <xdr:cNvSpPr txBox="1"/>
      </xdr:nvSpPr>
      <xdr:spPr>
        <a:xfrm>
          <a:off x="7626427" y="1096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171086</xdr:rowOff>
    </xdr:from>
    <xdr:ext cx="469744" cy="259045"/>
    <xdr:sp macro="" textlink="">
      <xdr:nvSpPr>
        <xdr:cNvPr id="161" name="n_4mainValue【体育館・プール】&#10;一人当たり面積">
          <a:extLst>
            <a:ext uri="{FF2B5EF4-FFF2-40B4-BE49-F238E27FC236}">
              <a16:creationId xmlns:a16="http://schemas.microsoft.com/office/drawing/2014/main" id="{99AA08F6-4C56-4722-9086-942B44E04ED3}"/>
            </a:ext>
          </a:extLst>
        </xdr:cNvPr>
        <xdr:cNvSpPr txBox="1"/>
      </xdr:nvSpPr>
      <xdr:spPr>
        <a:xfrm>
          <a:off x="6737427" y="1097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B5A65696-10DC-453B-96EB-BD95571C1F4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59FB93EC-3F9F-4E63-BCAD-C0DA300E2E0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F2ADA775-4157-46F5-8572-81AFB56B93A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D91E9F1E-BB6C-4FA1-B1BD-6EC13011472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731DA317-3001-4E97-8A9B-B9EC035FAD9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49C29747-F732-4085-A60A-85BA9230E7E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DF57C179-35B6-4A28-BDC0-8515B84530E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4AAC3248-B8DB-498C-8FD9-0398EAEA275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A7F28929-7B4D-45D3-AAA5-DA796629E09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53FEEA8A-68BE-4A1D-92A2-A8C14B8B0F7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1DBA2F90-59B4-4458-80A4-E9BA0DA08FA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FB134B9E-3C55-4260-B424-7ECC73894D1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8430FFD2-0D2F-4993-9824-4E2A017AF56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DDDBEE65-D595-4E29-9478-6840CBB064D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3694A0AA-B580-4C78-B65B-E6359142D4A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DB307B5E-02D8-4F60-A8D0-707FF1B3CF9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2EE67212-5D60-402A-9A03-74ACDF0CBD2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BD2A1B43-89CA-4667-9DE5-FB0767B35CD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DDF54019-11E8-4026-8208-229A2D53182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CB7B221E-803F-45D5-A095-5F77D539AE0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6827660F-2F5C-4BAC-B1E5-DF02C46FED7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45E8FBA8-D0FB-45BB-9587-017A9CC4D7A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DF8CF541-7EB8-4B43-82BB-65483EDE171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76D6C080-EA8E-4FA1-AA4A-425683B8DAD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11430</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id="{14323807-CDD9-46C0-A010-3CBA8DA76B10}"/>
            </a:ext>
          </a:extLst>
        </xdr:cNvPr>
        <xdr:cNvCxnSpPr/>
      </xdr:nvCxnSpPr>
      <xdr:spPr>
        <a:xfrm flipV="1">
          <a:off x="4634865" y="1338453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id="{A6EB5747-4BAB-4431-8661-226ECC9AE31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id="{015B5FF7-6382-4C13-B0C5-C19064B38EE8}"/>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129557</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4612ADB6-109A-424B-BF04-E1B68D30ECEF}"/>
            </a:ext>
          </a:extLst>
        </xdr:cNvPr>
        <xdr:cNvSpPr txBox="1"/>
      </xdr:nvSpPr>
      <xdr:spPr>
        <a:xfrm>
          <a:off x="4673600" y="1315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11430</xdr:rowOff>
    </xdr:from>
    <xdr:to>
      <xdr:col>24</xdr:col>
      <xdr:colOff>152400</xdr:colOff>
      <xdr:row>78</xdr:row>
      <xdr:rowOff>11430</xdr:rowOff>
    </xdr:to>
    <xdr:cxnSp macro="">
      <xdr:nvCxnSpPr>
        <xdr:cNvPr id="190" name="直線コネクタ 189">
          <a:extLst>
            <a:ext uri="{FF2B5EF4-FFF2-40B4-BE49-F238E27FC236}">
              <a16:creationId xmlns:a16="http://schemas.microsoft.com/office/drawing/2014/main" id="{51D3CF6A-3D20-44D9-98AF-E450050CB083}"/>
            </a:ext>
          </a:extLst>
        </xdr:cNvPr>
        <xdr:cNvCxnSpPr/>
      </xdr:nvCxnSpPr>
      <xdr:spPr>
        <a:xfrm>
          <a:off x="4546600" y="1338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78757</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58D17EA2-020A-4F04-95D6-4260279F51CD}"/>
            </a:ext>
          </a:extLst>
        </xdr:cNvPr>
        <xdr:cNvSpPr txBox="1"/>
      </xdr:nvSpPr>
      <xdr:spPr>
        <a:xfrm>
          <a:off x="4673600" y="1396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55880</xdr:rowOff>
    </xdr:from>
    <xdr:to>
      <xdr:col>24</xdr:col>
      <xdr:colOff>114300</xdr:colOff>
      <xdr:row>82</xdr:row>
      <xdr:rowOff>157480</xdr:rowOff>
    </xdr:to>
    <xdr:sp macro="" textlink="">
      <xdr:nvSpPr>
        <xdr:cNvPr id="192" name="フローチャート: 判断 191">
          <a:extLst>
            <a:ext uri="{FF2B5EF4-FFF2-40B4-BE49-F238E27FC236}">
              <a16:creationId xmlns:a16="http://schemas.microsoft.com/office/drawing/2014/main" id="{D07FBC20-EB42-4EFE-8FC6-FB330CAD1F10}"/>
            </a:ext>
          </a:extLst>
        </xdr:cNvPr>
        <xdr:cNvSpPr/>
      </xdr:nvSpPr>
      <xdr:spPr>
        <a:xfrm>
          <a:off x="4584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50164</xdr:rowOff>
    </xdr:from>
    <xdr:to>
      <xdr:col>20</xdr:col>
      <xdr:colOff>38100</xdr:colOff>
      <xdr:row>80</xdr:row>
      <xdr:rowOff>151764</xdr:rowOff>
    </xdr:to>
    <xdr:sp macro="" textlink="">
      <xdr:nvSpPr>
        <xdr:cNvPr id="193" name="フローチャート: 判断 192">
          <a:extLst>
            <a:ext uri="{FF2B5EF4-FFF2-40B4-BE49-F238E27FC236}">
              <a16:creationId xmlns:a16="http://schemas.microsoft.com/office/drawing/2014/main" id="{D5822F68-0F79-4368-A4DA-F526D8B09A19}"/>
            </a:ext>
          </a:extLst>
        </xdr:cNvPr>
        <xdr:cNvSpPr/>
      </xdr:nvSpPr>
      <xdr:spPr>
        <a:xfrm>
          <a:off x="3746500" y="1376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21589</xdr:rowOff>
    </xdr:from>
    <xdr:to>
      <xdr:col>15</xdr:col>
      <xdr:colOff>101600</xdr:colOff>
      <xdr:row>80</xdr:row>
      <xdr:rowOff>123189</xdr:rowOff>
    </xdr:to>
    <xdr:sp macro="" textlink="">
      <xdr:nvSpPr>
        <xdr:cNvPr id="194" name="フローチャート: 判断 193">
          <a:extLst>
            <a:ext uri="{FF2B5EF4-FFF2-40B4-BE49-F238E27FC236}">
              <a16:creationId xmlns:a16="http://schemas.microsoft.com/office/drawing/2014/main" id="{0DD4EE73-A3D5-441E-BDA4-09F118921CEC}"/>
            </a:ext>
          </a:extLst>
        </xdr:cNvPr>
        <xdr:cNvSpPr/>
      </xdr:nvSpPr>
      <xdr:spPr>
        <a:xfrm>
          <a:off x="2857500" y="13737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31114</xdr:rowOff>
    </xdr:from>
    <xdr:to>
      <xdr:col>10</xdr:col>
      <xdr:colOff>165100</xdr:colOff>
      <xdr:row>80</xdr:row>
      <xdr:rowOff>132714</xdr:rowOff>
    </xdr:to>
    <xdr:sp macro="" textlink="">
      <xdr:nvSpPr>
        <xdr:cNvPr id="195" name="フローチャート: 判断 194">
          <a:extLst>
            <a:ext uri="{FF2B5EF4-FFF2-40B4-BE49-F238E27FC236}">
              <a16:creationId xmlns:a16="http://schemas.microsoft.com/office/drawing/2014/main" id="{04641CAE-A3E2-4C9A-9CF0-FDFFC6D2BA2D}"/>
            </a:ext>
          </a:extLst>
        </xdr:cNvPr>
        <xdr:cNvSpPr/>
      </xdr:nvSpPr>
      <xdr:spPr>
        <a:xfrm>
          <a:off x="1968500" y="137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15875</xdr:rowOff>
    </xdr:from>
    <xdr:to>
      <xdr:col>6</xdr:col>
      <xdr:colOff>38100</xdr:colOff>
      <xdr:row>80</xdr:row>
      <xdr:rowOff>117475</xdr:rowOff>
    </xdr:to>
    <xdr:sp macro="" textlink="">
      <xdr:nvSpPr>
        <xdr:cNvPr id="196" name="フローチャート: 判断 195">
          <a:extLst>
            <a:ext uri="{FF2B5EF4-FFF2-40B4-BE49-F238E27FC236}">
              <a16:creationId xmlns:a16="http://schemas.microsoft.com/office/drawing/2014/main" id="{F621D841-0BA0-4CE7-936B-07B983C5B9A4}"/>
            </a:ext>
          </a:extLst>
        </xdr:cNvPr>
        <xdr:cNvSpPr/>
      </xdr:nvSpPr>
      <xdr:spPr>
        <a:xfrm>
          <a:off x="1079500" y="1373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B33357E9-CEBA-46F4-A765-DAAA2D855B6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5181E161-44D8-44BD-8EBC-E330AE95F37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892947A6-3FC8-4966-87C3-4B6E9A9BEA1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AF50D12C-DCA5-4178-B230-795E1B5EF23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A98D39D9-A6D7-4DCF-AD65-E33E9411274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macro="" textlink="">
      <xdr:nvSpPr>
        <xdr:cNvPr id="202" name="楕円 201">
          <a:extLst>
            <a:ext uri="{FF2B5EF4-FFF2-40B4-BE49-F238E27FC236}">
              <a16:creationId xmlns:a16="http://schemas.microsoft.com/office/drawing/2014/main" id="{49DF560A-E124-40BF-AB61-2FC304471455}"/>
            </a:ext>
          </a:extLst>
        </xdr:cNvPr>
        <xdr:cNvSpPr/>
      </xdr:nvSpPr>
      <xdr:spPr>
        <a:xfrm>
          <a:off x="45847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102888</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F9436EAF-8F40-4941-BFC0-1A53678A3BED}"/>
            </a:ext>
          </a:extLst>
        </xdr:cNvPr>
        <xdr:cNvSpPr txBox="1"/>
      </xdr:nvSpPr>
      <xdr:spPr>
        <a:xfrm>
          <a:off x="4673600"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73025</xdr:rowOff>
    </xdr:from>
    <xdr:to>
      <xdr:col>20</xdr:col>
      <xdr:colOff>38100</xdr:colOff>
      <xdr:row>83</xdr:row>
      <xdr:rowOff>3175</xdr:rowOff>
    </xdr:to>
    <xdr:sp macro="" textlink="">
      <xdr:nvSpPr>
        <xdr:cNvPr id="204" name="楕円 203">
          <a:extLst>
            <a:ext uri="{FF2B5EF4-FFF2-40B4-BE49-F238E27FC236}">
              <a16:creationId xmlns:a16="http://schemas.microsoft.com/office/drawing/2014/main" id="{22C4FB73-441B-42AE-A602-3E8F6DD8F99F}"/>
            </a:ext>
          </a:extLst>
        </xdr:cNvPr>
        <xdr:cNvSpPr/>
      </xdr:nvSpPr>
      <xdr:spPr>
        <a:xfrm>
          <a:off x="37465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123825</xdr:rowOff>
    </xdr:from>
    <xdr:to>
      <xdr:col>24</xdr:col>
      <xdr:colOff>63500</xdr:colOff>
      <xdr:row>83</xdr:row>
      <xdr:rowOff>3811</xdr:rowOff>
    </xdr:to>
    <xdr:cxnSp macro="">
      <xdr:nvCxnSpPr>
        <xdr:cNvPr id="205" name="直線コネクタ 204">
          <a:extLst>
            <a:ext uri="{FF2B5EF4-FFF2-40B4-BE49-F238E27FC236}">
              <a16:creationId xmlns:a16="http://schemas.microsoft.com/office/drawing/2014/main" id="{52BBC2F0-9B6A-43DE-A4DB-682C5F5CD2D9}"/>
            </a:ext>
          </a:extLst>
        </xdr:cNvPr>
        <xdr:cNvCxnSpPr/>
      </xdr:nvCxnSpPr>
      <xdr:spPr>
        <a:xfrm>
          <a:off x="3797300" y="14182725"/>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21589</xdr:rowOff>
    </xdr:from>
    <xdr:to>
      <xdr:col>15</xdr:col>
      <xdr:colOff>101600</xdr:colOff>
      <xdr:row>82</xdr:row>
      <xdr:rowOff>123189</xdr:rowOff>
    </xdr:to>
    <xdr:sp macro="" textlink="">
      <xdr:nvSpPr>
        <xdr:cNvPr id="206" name="楕円 205">
          <a:extLst>
            <a:ext uri="{FF2B5EF4-FFF2-40B4-BE49-F238E27FC236}">
              <a16:creationId xmlns:a16="http://schemas.microsoft.com/office/drawing/2014/main" id="{DD037AE4-94E5-4B8D-963F-80530F591A5D}"/>
            </a:ext>
          </a:extLst>
        </xdr:cNvPr>
        <xdr:cNvSpPr/>
      </xdr:nvSpPr>
      <xdr:spPr>
        <a:xfrm>
          <a:off x="2857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72389</xdr:rowOff>
    </xdr:from>
    <xdr:to>
      <xdr:col>19</xdr:col>
      <xdr:colOff>177800</xdr:colOff>
      <xdr:row>82</xdr:row>
      <xdr:rowOff>123825</xdr:rowOff>
    </xdr:to>
    <xdr:cxnSp macro="">
      <xdr:nvCxnSpPr>
        <xdr:cNvPr id="207" name="直線コネクタ 206">
          <a:extLst>
            <a:ext uri="{FF2B5EF4-FFF2-40B4-BE49-F238E27FC236}">
              <a16:creationId xmlns:a16="http://schemas.microsoft.com/office/drawing/2014/main" id="{64EB34C7-4442-4C91-BDA2-F9BA92E0D13F}"/>
            </a:ext>
          </a:extLst>
        </xdr:cNvPr>
        <xdr:cNvCxnSpPr/>
      </xdr:nvCxnSpPr>
      <xdr:spPr>
        <a:xfrm>
          <a:off x="2908300" y="14131289"/>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137795</xdr:rowOff>
    </xdr:from>
    <xdr:to>
      <xdr:col>10</xdr:col>
      <xdr:colOff>165100</xdr:colOff>
      <xdr:row>82</xdr:row>
      <xdr:rowOff>67945</xdr:rowOff>
    </xdr:to>
    <xdr:sp macro="" textlink="">
      <xdr:nvSpPr>
        <xdr:cNvPr id="208" name="楕円 207">
          <a:extLst>
            <a:ext uri="{FF2B5EF4-FFF2-40B4-BE49-F238E27FC236}">
              <a16:creationId xmlns:a16="http://schemas.microsoft.com/office/drawing/2014/main" id="{E35E2179-29F8-4207-8718-0D361AAA2222}"/>
            </a:ext>
          </a:extLst>
        </xdr:cNvPr>
        <xdr:cNvSpPr/>
      </xdr:nvSpPr>
      <xdr:spPr>
        <a:xfrm>
          <a:off x="1968500" y="1402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17145</xdr:rowOff>
    </xdr:from>
    <xdr:to>
      <xdr:col>15</xdr:col>
      <xdr:colOff>50800</xdr:colOff>
      <xdr:row>82</xdr:row>
      <xdr:rowOff>72389</xdr:rowOff>
    </xdr:to>
    <xdr:cxnSp macro="">
      <xdr:nvCxnSpPr>
        <xdr:cNvPr id="209" name="直線コネクタ 208">
          <a:extLst>
            <a:ext uri="{FF2B5EF4-FFF2-40B4-BE49-F238E27FC236}">
              <a16:creationId xmlns:a16="http://schemas.microsoft.com/office/drawing/2014/main" id="{E5F8DE92-6C64-4FED-BE06-27394E226A5B}"/>
            </a:ext>
          </a:extLst>
        </xdr:cNvPr>
        <xdr:cNvCxnSpPr/>
      </xdr:nvCxnSpPr>
      <xdr:spPr>
        <a:xfrm>
          <a:off x="2019300" y="14076045"/>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132080</xdr:rowOff>
    </xdr:from>
    <xdr:to>
      <xdr:col>6</xdr:col>
      <xdr:colOff>38100</xdr:colOff>
      <xdr:row>82</xdr:row>
      <xdr:rowOff>62230</xdr:rowOff>
    </xdr:to>
    <xdr:sp macro="" textlink="">
      <xdr:nvSpPr>
        <xdr:cNvPr id="210" name="楕円 209">
          <a:extLst>
            <a:ext uri="{FF2B5EF4-FFF2-40B4-BE49-F238E27FC236}">
              <a16:creationId xmlns:a16="http://schemas.microsoft.com/office/drawing/2014/main" id="{7A411C19-E61E-4917-856C-FA89EDDD0F49}"/>
            </a:ext>
          </a:extLst>
        </xdr:cNvPr>
        <xdr:cNvSpPr/>
      </xdr:nvSpPr>
      <xdr:spPr>
        <a:xfrm>
          <a:off x="10795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11430</xdr:rowOff>
    </xdr:from>
    <xdr:to>
      <xdr:col>10</xdr:col>
      <xdr:colOff>114300</xdr:colOff>
      <xdr:row>82</xdr:row>
      <xdr:rowOff>17145</xdr:rowOff>
    </xdr:to>
    <xdr:cxnSp macro="">
      <xdr:nvCxnSpPr>
        <xdr:cNvPr id="211" name="直線コネクタ 210">
          <a:extLst>
            <a:ext uri="{FF2B5EF4-FFF2-40B4-BE49-F238E27FC236}">
              <a16:creationId xmlns:a16="http://schemas.microsoft.com/office/drawing/2014/main" id="{ADDFB150-571D-411E-A3A8-03B6CD54EE18}"/>
            </a:ext>
          </a:extLst>
        </xdr:cNvPr>
        <xdr:cNvCxnSpPr/>
      </xdr:nvCxnSpPr>
      <xdr:spPr>
        <a:xfrm>
          <a:off x="1130300" y="140703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168291</xdr:rowOff>
    </xdr:from>
    <xdr:ext cx="405111" cy="259045"/>
    <xdr:sp macro="" textlink="">
      <xdr:nvSpPr>
        <xdr:cNvPr id="212" name="n_1aveValue【福祉施設】&#10;有形固定資産減価償却率">
          <a:extLst>
            <a:ext uri="{FF2B5EF4-FFF2-40B4-BE49-F238E27FC236}">
              <a16:creationId xmlns:a16="http://schemas.microsoft.com/office/drawing/2014/main" id="{C32E5F05-8F21-4F05-AAB6-E42F17B778CB}"/>
            </a:ext>
          </a:extLst>
        </xdr:cNvPr>
        <xdr:cNvSpPr txBox="1"/>
      </xdr:nvSpPr>
      <xdr:spPr>
        <a:xfrm>
          <a:off x="3582044" y="1354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139716</xdr:rowOff>
    </xdr:from>
    <xdr:ext cx="405111" cy="259045"/>
    <xdr:sp macro="" textlink="">
      <xdr:nvSpPr>
        <xdr:cNvPr id="213" name="n_2aveValue【福祉施設】&#10;有形固定資産減価償却率">
          <a:extLst>
            <a:ext uri="{FF2B5EF4-FFF2-40B4-BE49-F238E27FC236}">
              <a16:creationId xmlns:a16="http://schemas.microsoft.com/office/drawing/2014/main" id="{CACE5820-350C-4675-8AA9-25212BFE2843}"/>
            </a:ext>
          </a:extLst>
        </xdr:cNvPr>
        <xdr:cNvSpPr txBox="1"/>
      </xdr:nvSpPr>
      <xdr:spPr>
        <a:xfrm>
          <a:off x="2705744"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149241</xdr:rowOff>
    </xdr:from>
    <xdr:ext cx="405111" cy="259045"/>
    <xdr:sp macro="" textlink="">
      <xdr:nvSpPr>
        <xdr:cNvPr id="214" name="n_3aveValue【福祉施設】&#10;有形固定資産減価償却率">
          <a:extLst>
            <a:ext uri="{FF2B5EF4-FFF2-40B4-BE49-F238E27FC236}">
              <a16:creationId xmlns:a16="http://schemas.microsoft.com/office/drawing/2014/main" id="{1F338775-6268-4D98-9D0C-DABA9CB9504C}"/>
            </a:ext>
          </a:extLst>
        </xdr:cNvPr>
        <xdr:cNvSpPr txBox="1"/>
      </xdr:nvSpPr>
      <xdr:spPr>
        <a:xfrm>
          <a:off x="1816744" y="1352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134002</xdr:rowOff>
    </xdr:from>
    <xdr:ext cx="405111" cy="259045"/>
    <xdr:sp macro="" textlink="">
      <xdr:nvSpPr>
        <xdr:cNvPr id="215" name="n_4aveValue【福祉施設】&#10;有形固定資産減価償却率">
          <a:extLst>
            <a:ext uri="{FF2B5EF4-FFF2-40B4-BE49-F238E27FC236}">
              <a16:creationId xmlns:a16="http://schemas.microsoft.com/office/drawing/2014/main" id="{78769C86-BFE5-4C8A-95A3-285FDD9E0780}"/>
            </a:ext>
          </a:extLst>
        </xdr:cNvPr>
        <xdr:cNvSpPr txBox="1"/>
      </xdr:nvSpPr>
      <xdr:spPr>
        <a:xfrm>
          <a:off x="92774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165752</xdr:rowOff>
    </xdr:from>
    <xdr:ext cx="405111" cy="259045"/>
    <xdr:sp macro="" textlink="">
      <xdr:nvSpPr>
        <xdr:cNvPr id="216" name="n_1mainValue【福祉施設】&#10;有形固定資産減価償却率">
          <a:extLst>
            <a:ext uri="{FF2B5EF4-FFF2-40B4-BE49-F238E27FC236}">
              <a16:creationId xmlns:a16="http://schemas.microsoft.com/office/drawing/2014/main" id="{67DA81C8-451A-4581-9B3F-0B13C37A1FCB}"/>
            </a:ext>
          </a:extLst>
        </xdr:cNvPr>
        <xdr:cNvSpPr txBox="1"/>
      </xdr:nvSpPr>
      <xdr:spPr>
        <a:xfrm>
          <a:off x="35820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114316</xdr:rowOff>
    </xdr:from>
    <xdr:ext cx="405111" cy="259045"/>
    <xdr:sp macro="" textlink="">
      <xdr:nvSpPr>
        <xdr:cNvPr id="217" name="n_2mainValue【福祉施設】&#10;有形固定資産減価償却率">
          <a:extLst>
            <a:ext uri="{FF2B5EF4-FFF2-40B4-BE49-F238E27FC236}">
              <a16:creationId xmlns:a16="http://schemas.microsoft.com/office/drawing/2014/main" id="{31A76955-0BEA-46AD-885C-F16E88A53194}"/>
            </a:ext>
          </a:extLst>
        </xdr:cNvPr>
        <xdr:cNvSpPr txBox="1"/>
      </xdr:nvSpPr>
      <xdr:spPr>
        <a:xfrm>
          <a:off x="2705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59072</xdr:rowOff>
    </xdr:from>
    <xdr:ext cx="405111" cy="259045"/>
    <xdr:sp macro="" textlink="">
      <xdr:nvSpPr>
        <xdr:cNvPr id="218" name="n_3mainValue【福祉施設】&#10;有形固定資産減価償却率">
          <a:extLst>
            <a:ext uri="{FF2B5EF4-FFF2-40B4-BE49-F238E27FC236}">
              <a16:creationId xmlns:a16="http://schemas.microsoft.com/office/drawing/2014/main" id="{87D080F3-C054-4A03-8453-52A9301288DD}"/>
            </a:ext>
          </a:extLst>
        </xdr:cNvPr>
        <xdr:cNvSpPr txBox="1"/>
      </xdr:nvSpPr>
      <xdr:spPr>
        <a:xfrm>
          <a:off x="1816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53357</xdr:rowOff>
    </xdr:from>
    <xdr:ext cx="405111" cy="259045"/>
    <xdr:sp macro="" textlink="">
      <xdr:nvSpPr>
        <xdr:cNvPr id="219" name="n_4mainValue【福祉施設】&#10;有形固定資産減価償却率">
          <a:extLst>
            <a:ext uri="{FF2B5EF4-FFF2-40B4-BE49-F238E27FC236}">
              <a16:creationId xmlns:a16="http://schemas.microsoft.com/office/drawing/2014/main" id="{BDCEB3F5-FA08-4873-A950-A0D4C5EAB768}"/>
            </a:ext>
          </a:extLst>
        </xdr:cNvPr>
        <xdr:cNvSpPr txBox="1"/>
      </xdr:nvSpPr>
      <xdr:spPr>
        <a:xfrm>
          <a:off x="927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F34483D8-8253-464B-931C-41BE3DCA558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C0DA18AE-F43E-44DF-A3B4-EC036BCFD93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DBFF68C5-1994-4CE8-B19A-E2606A6F449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876366E7-863E-4DCB-ADA6-4EAC46E0554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AC3004EF-A4E5-407D-8542-8326C6C0CAC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E01B3277-7EEB-4D78-A49D-BACE0D42630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61E40A45-1886-4CCA-A64B-6145CDA8243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9FE53E95-473A-411A-8858-5F82C8AF865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E3451CD8-C1AE-4BC2-9576-6E171F1DB51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5449A74F-47CE-4AF1-9472-320B4455957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0" name="直線コネクタ 229">
          <a:extLst>
            <a:ext uri="{FF2B5EF4-FFF2-40B4-BE49-F238E27FC236}">
              <a16:creationId xmlns:a16="http://schemas.microsoft.com/office/drawing/2014/main" id="{DDF92AE7-CE00-4390-B732-0CE6F5AB14CC}"/>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1" name="テキスト ボックス 230">
          <a:extLst>
            <a:ext uri="{FF2B5EF4-FFF2-40B4-BE49-F238E27FC236}">
              <a16:creationId xmlns:a16="http://schemas.microsoft.com/office/drawing/2014/main" id="{AF6EADC9-4A3A-4E1F-9680-3D04073D2097}"/>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2" name="直線コネクタ 231">
          <a:extLst>
            <a:ext uri="{FF2B5EF4-FFF2-40B4-BE49-F238E27FC236}">
              <a16:creationId xmlns:a16="http://schemas.microsoft.com/office/drawing/2014/main" id="{169445A2-B501-4E52-ADEB-C9D6115974DC}"/>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3" name="テキスト ボックス 232">
          <a:extLst>
            <a:ext uri="{FF2B5EF4-FFF2-40B4-BE49-F238E27FC236}">
              <a16:creationId xmlns:a16="http://schemas.microsoft.com/office/drawing/2014/main" id="{1261DEDB-5835-4129-98E9-4E337A3C08E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4" name="直線コネクタ 233">
          <a:extLst>
            <a:ext uri="{FF2B5EF4-FFF2-40B4-BE49-F238E27FC236}">
              <a16:creationId xmlns:a16="http://schemas.microsoft.com/office/drawing/2014/main" id="{C0EB2A40-0E74-4C2B-898F-59896AA43222}"/>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5" name="テキスト ボックス 234">
          <a:extLst>
            <a:ext uri="{FF2B5EF4-FFF2-40B4-BE49-F238E27FC236}">
              <a16:creationId xmlns:a16="http://schemas.microsoft.com/office/drawing/2014/main" id="{658DC074-03C8-4EBD-B39B-B780964D6C32}"/>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6" name="直線コネクタ 235">
          <a:extLst>
            <a:ext uri="{FF2B5EF4-FFF2-40B4-BE49-F238E27FC236}">
              <a16:creationId xmlns:a16="http://schemas.microsoft.com/office/drawing/2014/main" id="{D21578BC-BB42-4733-95BF-256A8A94C6C8}"/>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7" name="テキスト ボックス 236">
          <a:extLst>
            <a:ext uri="{FF2B5EF4-FFF2-40B4-BE49-F238E27FC236}">
              <a16:creationId xmlns:a16="http://schemas.microsoft.com/office/drawing/2014/main" id="{34F7584F-89C8-498A-A420-08E161E7BC27}"/>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8" name="直線コネクタ 237">
          <a:extLst>
            <a:ext uri="{FF2B5EF4-FFF2-40B4-BE49-F238E27FC236}">
              <a16:creationId xmlns:a16="http://schemas.microsoft.com/office/drawing/2014/main" id="{8A0CC198-DFDE-428D-9931-0B014200758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9" name="テキスト ボックス 238">
          <a:extLst>
            <a:ext uri="{FF2B5EF4-FFF2-40B4-BE49-F238E27FC236}">
              <a16:creationId xmlns:a16="http://schemas.microsoft.com/office/drawing/2014/main" id="{A0B99630-1112-4A1C-9939-293F1A54FB3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0" name="【福祉施設】&#10;一人当たり面積グラフ枠">
          <a:extLst>
            <a:ext uri="{FF2B5EF4-FFF2-40B4-BE49-F238E27FC236}">
              <a16:creationId xmlns:a16="http://schemas.microsoft.com/office/drawing/2014/main" id="{BD822503-A718-4AD9-AF43-E6D1BB93B4A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89764</xdr:rowOff>
    </xdr:from>
    <xdr:to>
      <xdr:col>54</xdr:col>
      <xdr:colOff>189865</xdr:colOff>
      <xdr:row>86</xdr:row>
      <xdr:rowOff>18898</xdr:rowOff>
    </xdr:to>
    <xdr:cxnSp macro="">
      <xdr:nvCxnSpPr>
        <xdr:cNvPr id="241" name="直線コネクタ 240">
          <a:extLst>
            <a:ext uri="{FF2B5EF4-FFF2-40B4-BE49-F238E27FC236}">
              <a16:creationId xmlns:a16="http://schemas.microsoft.com/office/drawing/2014/main" id="{4D1A53D6-9577-4F58-AE60-041A9860D9DD}"/>
            </a:ext>
          </a:extLst>
        </xdr:cNvPr>
        <xdr:cNvCxnSpPr/>
      </xdr:nvCxnSpPr>
      <xdr:spPr>
        <a:xfrm flipV="1">
          <a:off x="10476865" y="13291414"/>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22725</xdr:rowOff>
    </xdr:from>
    <xdr:ext cx="469744" cy="259045"/>
    <xdr:sp macro="" textlink="">
      <xdr:nvSpPr>
        <xdr:cNvPr id="242" name="【福祉施設】&#10;一人当たり面積最小値テキスト">
          <a:extLst>
            <a:ext uri="{FF2B5EF4-FFF2-40B4-BE49-F238E27FC236}">
              <a16:creationId xmlns:a16="http://schemas.microsoft.com/office/drawing/2014/main" id="{F177EB7B-F213-48C0-9AFD-FE5B70A17E49}"/>
            </a:ext>
          </a:extLst>
        </xdr:cNvPr>
        <xdr:cNvSpPr txBox="1"/>
      </xdr:nvSpPr>
      <xdr:spPr>
        <a:xfrm>
          <a:off x="10515600" y="14767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18898</xdr:rowOff>
    </xdr:from>
    <xdr:to>
      <xdr:col>55</xdr:col>
      <xdr:colOff>88900</xdr:colOff>
      <xdr:row>86</xdr:row>
      <xdr:rowOff>18898</xdr:rowOff>
    </xdr:to>
    <xdr:cxnSp macro="">
      <xdr:nvCxnSpPr>
        <xdr:cNvPr id="243" name="直線コネクタ 242">
          <a:extLst>
            <a:ext uri="{FF2B5EF4-FFF2-40B4-BE49-F238E27FC236}">
              <a16:creationId xmlns:a16="http://schemas.microsoft.com/office/drawing/2014/main" id="{F2F95697-4660-418A-8F6D-E3D1A0BE34DE}"/>
            </a:ext>
          </a:extLst>
        </xdr:cNvPr>
        <xdr:cNvCxnSpPr/>
      </xdr:nvCxnSpPr>
      <xdr:spPr>
        <a:xfrm>
          <a:off x="10388600" y="1476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36441</xdr:rowOff>
    </xdr:from>
    <xdr:ext cx="469744" cy="259045"/>
    <xdr:sp macro="" textlink="">
      <xdr:nvSpPr>
        <xdr:cNvPr id="244" name="【福祉施設】&#10;一人当たり面積最大値テキスト">
          <a:extLst>
            <a:ext uri="{FF2B5EF4-FFF2-40B4-BE49-F238E27FC236}">
              <a16:creationId xmlns:a16="http://schemas.microsoft.com/office/drawing/2014/main" id="{8A17DC98-8C69-40AC-B137-DA0C79FBC13D}"/>
            </a:ext>
          </a:extLst>
        </xdr:cNvPr>
        <xdr:cNvSpPr txBox="1"/>
      </xdr:nvSpPr>
      <xdr:spPr>
        <a:xfrm>
          <a:off x="10515600" y="1306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89764</xdr:rowOff>
    </xdr:from>
    <xdr:to>
      <xdr:col>55</xdr:col>
      <xdr:colOff>88900</xdr:colOff>
      <xdr:row>77</xdr:row>
      <xdr:rowOff>89764</xdr:rowOff>
    </xdr:to>
    <xdr:cxnSp macro="">
      <xdr:nvCxnSpPr>
        <xdr:cNvPr id="245" name="直線コネクタ 244">
          <a:extLst>
            <a:ext uri="{FF2B5EF4-FFF2-40B4-BE49-F238E27FC236}">
              <a16:creationId xmlns:a16="http://schemas.microsoft.com/office/drawing/2014/main" id="{F2F0F428-4A08-44C1-AAFC-E5006E433E61}"/>
            </a:ext>
          </a:extLst>
        </xdr:cNvPr>
        <xdr:cNvCxnSpPr/>
      </xdr:nvCxnSpPr>
      <xdr:spPr>
        <a:xfrm>
          <a:off x="10388600" y="13291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38879</xdr:rowOff>
    </xdr:from>
    <xdr:ext cx="469744" cy="259045"/>
    <xdr:sp macro="" textlink="">
      <xdr:nvSpPr>
        <xdr:cNvPr id="246" name="【福祉施設】&#10;一人当たり面積平均値テキスト">
          <a:extLst>
            <a:ext uri="{FF2B5EF4-FFF2-40B4-BE49-F238E27FC236}">
              <a16:creationId xmlns:a16="http://schemas.microsoft.com/office/drawing/2014/main" id="{F5C41B53-754D-4F5B-84AE-98B3A114E93E}"/>
            </a:ext>
          </a:extLst>
        </xdr:cNvPr>
        <xdr:cNvSpPr txBox="1"/>
      </xdr:nvSpPr>
      <xdr:spPr>
        <a:xfrm>
          <a:off x="10515600" y="14440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60452</xdr:rowOff>
    </xdr:from>
    <xdr:to>
      <xdr:col>55</xdr:col>
      <xdr:colOff>50800</xdr:colOff>
      <xdr:row>84</xdr:row>
      <xdr:rowOff>162052</xdr:rowOff>
    </xdr:to>
    <xdr:sp macro="" textlink="">
      <xdr:nvSpPr>
        <xdr:cNvPr id="247" name="フローチャート: 判断 246">
          <a:extLst>
            <a:ext uri="{FF2B5EF4-FFF2-40B4-BE49-F238E27FC236}">
              <a16:creationId xmlns:a16="http://schemas.microsoft.com/office/drawing/2014/main" id="{960FE668-E129-47F3-A08E-2C2CCF17267B}"/>
            </a:ext>
          </a:extLst>
        </xdr:cNvPr>
        <xdr:cNvSpPr/>
      </xdr:nvSpPr>
      <xdr:spPr>
        <a:xfrm>
          <a:off x="104267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29363</xdr:rowOff>
    </xdr:from>
    <xdr:to>
      <xdr:col>50</xdr:col>
      <xdr:colOff>165100</xdr:colOff>
      <xdr:row>82</xdr:row>
      <xdr:rowOff>130963</xdr:rowOff>
    </xdr:to>
    <xdr:sp macro="" textlink="">
      <xdr:nvSpPr>
        <xdr:cNvPr id="248" name="フローチャート: 判断 247">
          <a:extLst>
            <a:ext uri="{FF2B5EF4-FFF2-40B4-BE49-F238E27FC236}">
              <a16:creationId xmlns:a16="http://schemas.microsoft.com/office/drawing/2014/main" id="{08B4FD26-76F7-46BB-A53B-9360C3D7B31E}"/>
            </a:ext>
          </a:extLst>
        </xdr:cNvPr>
        <xdr:cNvSpPr/>
      </xdr:nvSpPr>
      <xdr:spPr>
        <a:xfrm>
          <a:off x="9588500" y="1408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64109</xdr:rowOff>
    </xdr:from>
    <xdr:to>
      <xdr:col>46</xdr:col>
      <xdr:colOff>38100</xdr:colOff>
      <xdr:row>82</xdr:row>
      <xdr:rowOff>165709</xdr:rowOff>
    </xdr:to>
    <xdr:sp macro="" textlink="">
      <xdr:nvSpPr>
        <xdr:cNvPr id="249" name="フローチャート: 判断 248">
          <a:extLst>
            <a:ext uri="{FF2B5EF4-FFF2-40B4-BE49-F238E27FC236}">
              <a16:creationId xmlns:a16="http://schemas.microsoft.com/office/drawing/2014/main" id="{D29C6CBA-6B8E-472F-AACB-78F8645EAB0B}"/>
            </a:ext>
          </a:extLst>
        </xdr:cNvPr>
        <xdr:cNvSpPr/>
      </xdr:nvSpPr>
      <xdr:spPr>
        <a:xfrm>
          <a:off x="8699500" y="14123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132690</xdr:rowOff>
    </xdr:from>
    <xdr:to>
      <xdr:col>41</xdr:col>
      <xdr:colOff>101600</xdr:colOff>
      <xdr:row>83</xdr:row>
      <xdr:rowOff>62840</xdr:rowOff>
    </xdr:to>
    <xdr:sp macro="" textlink="">
      <xdr:nvSpPr>
        <xdr:cNvPr id="250" name="フローチャート: 判断 249">
          <a:extLst>
            <a:ext uri="{FF2B5EF4-FFF2-40B4-BE49-F238E27FC236}">
              <a16:creationId xmlns:a16="http://schemas.microsoft.com/office/drawing/2014/main" id="{0C8C8700-7CAA-48D6-A661-4DE5E438FA21}"/>
            </a:ext>
          </a:extLst>
        </xdr:cNvPr>
        <xdr:cNvSpPr/>
      </xdr:nvSpPr>
      <xdr:spPr>
        <a:xfrm>
          <a:off x="7810500" y="1419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120802</xdr:rowOff>
    </xdr:from>
    <xdr:to>
      <xdr:col>36</xdr:col>
      <xdr:colOff>165100</xdr:colOff>
      <xdr:row>83</xdr:row>
      <xdr:rowOff>50952</xdr:rowOff>
    </xdr:to>
    <xdr:sp macro="" textlink="">
      <xdr:nvSpPr>
        <xdr:cNvPr id="251" name="フローチャート: 判断 250">
          <a:extLst>
            <a:ext uri="{FF2B5EF4-FFF2-40B4-BE49-F238E27FC236}">
              <a16:creationId xmlns:a16="http://schemas.microsoft.com/office/drawing/2014/main" id="{945E272B-F9DA-4479-A4FE-04677122F930}"/>
            </a:ext>
          </a:extLst>
        </xdr:cNvPr>
        <xdr:cNvSpPr/>
      </xdr:nvSpPr>
      <xdr:spPr>
        <a:xfrm>
          <a:off x="6921500" y="1417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4EB82482-48F1-42D5-9EEE-8FEE611C648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78D89129-A653-41EC-97A2-8A21C5B030C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51AC06-D9B0-4473-8D0F-9CBA673C5A7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C51D2CAA-D053-465B-994A-61F84061C50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C8ECFF83-ABBB-40A8-BBC6-E04ECC396CB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49479</xdr:rowOff>
    </xdr:from>
    <xdr:to>
      <xdr:col>55</xdr:col>
      <xdr:colOff>50800</xdr:colOff>
      <xdr:row>82</xdr:row>
      <xdr:rowOff>151079</xdr:rowOff>
    </xdr:to>
    <xdr:sp macro="" textlink="">
      <xdr:nvSpPr>
        <xdr:cNvPr id="257" name="楕円 256">
          <a:extLst>
            <a:ext uri="{FF2B5EF4-FFF2-40B4-BE49-F238E27FC236}">
              <a16:creationId xmlns:a16="http://schemas.microsoft.com/office/drawing/2014/main" id="{6B18613A-84BF-42DC-A643-675B493D73B1}"/>
            </a:ext>
          </a:extLst>
        </xdr:cNvPr>
        <xdr:cNvSpPr/>
      </xdr:nvSpPr>
      <xdr:spPr>
        <a:xfrm>
          <a:off x="10426700" y="1410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72356</xdr:rowOff>
    </xdr:from>
    <xdr:ext cx="469744" cy="259045"/>
    <xdr:sp macro="" textlink="">
      <xdr:nvSpPr>
        <xdr:cNvPr id="258" name="【福祉施設】&#10;一人当たり面積該当値テキスト">
          <a:extLst>
            <a:ext uri="{FF2B5EF4-FFF2-40B4-BE49-F238E27FC236}">
              <a16:creationId xmlns:a16="http://schemas.microsoft.com/office/drawing/2014/main" id="{DD93863E-1DCA-46AC-B8AB-775720D4A404}"/>
            </a:ext>
          </a:extLst>
        </xdr:cNvPr>
        <xdr:cNvSpPr txBox="1"/>
      </xdr:nvSpPr>
      <xdr:spPr>
        <a:xfrm>
          <a:off x="10515600" y="13959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93371</xdr:rowOff>
    </xdr:from>
    <xdr:to>
      <xdr:col>50</xdr:col>
      <xdr:colOff>165100</xdr:colOff>
      <xdr:row>85</xdr:row>
      <xdr:rowOff>23521</xdr:rowOff>
    </xdr:to>
    <xdr:sp macro="" textlink="">
      <xdr:nvSpPr>
        <xdr:cNvPr id="259" name="楕円 258">
          <a:extLst>
            <a:ext uri="{FF2B5EF4-FFF2-40B4-BE49-F238E27FC236}">
              <a16:creationId xmlns:a16="http://schemas.microsoft.com/office/drawing/2014/main" id="{B973574A-53C7-480C-BAE3-B6102FDD975B}"/>
            </a:ext>
          </a:extLst>
        </xdr:cNvPr>
        <xdr:cNvSpPr/>
      </xdr:nvSpPr>
      <xdr:spPr>
        <a:xfrm>
          <a:off x="9588500" y="1449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100279</xdr:rowOff>
    </xdr:from>
    <xdr:to>
      <xdr:col>55</xdr:col>
      <xdr:colOff>0</xdr:colOff>
      <xdr:row>84</xdr:row>
      <xdr:rowOff>144171</xdr:rowOff>
    </xdr:to>
    <xdr:cxnSp macro="">
      <xdr:nvCxnSpPr>
        <xdr:cNvPr id="260" name="直線コネクタ 259">
          <a:extLst>
            <a:ext uri="{FF2B5EF4-FFF2-40B4-BE49-F238E27FC236}">
              <a16:creationId xmlns:a16="http://schemas.microsoft.com/office/drawing/2014/main" id="{FED0A3AA-4C2B-4321-8F04-DEDEBFADAAE1}"/>
            </a:ext>
          </a:extLst>
        </xdr:cNvPr>
        <xdr:cNvCxnSpPr/>
      </xdr:nvCxnSpPr>
      <xdr:spPr>
        <a:xfrm flipV="1">
          <a:off x="9639300" y="14159179"/>
          <a:ext cx="838200" cy="38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92456</xdr:rowOff>
    </xdr:from>
    <xdr:to>
      <xdr:col>46</xdr:col>
      <xdr:colOff>38100</xdr:colOff>
      <xdr:row>85</xdr:row>
      <xdr:rowOff>22606</xdr:rowOff>
    </xdr:to>
    <xdr:sp macro="" textlink="">
      <xdr:nvSpPr>
        <xdr:cNvPr id="261" name="楕円 260">
          <a:extLst>
            <a:ext uri="{FF2B5EF4-FFF2-40B4-BE49-F238E27FC236}">
              <a16:creationId xmlns:a16="http://schemas.microsoft.com/office/drawing/2014/main" id="{59AB7663-FF2F-4CBB-A245-E998DE990FE1}"/>
            </a:ext>
          </a:extLst>
        </xdr:cNvPr>
        <xdr:cNvSpPr/>
      </xdr:nvSpPr>
      <xdr:spPr>
        <a:xfrm>
          <a:off x="8699500" y="1449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143256</xdr:rowOff>
    </xdr:from>
    <xdr:to>
      <xdr:col>50</xdr:col>
      <xdr:colOff>114300</xdr:colOff>
      <xdr:row>84</xdr:row>
      <xdr:rowOff>144171</xdr:rowOff>
    </xdr:to>
    <xdr:cxnSp macro="">
      <xdr:nvCxnSpPr>
        <xdr:cNvPr id="262" name="直線コネクタ 261">
          <a:extLst>
            <a:ext uri="{FF2B5EF4-FFF2-40B4-BE49-F238E27FC236}">
              <a16:creationId xmlns:a16="http://schemas.microsoft.com/office/drawing/2014/main" id="{950D948C-6221-4C13-B9C9-EFB2A7876E42}"/>
            </a:ext>
          </a:extLst>
        </xdr:cNvPr>
        <xdr:cNvCxnSpPr/>
      </xdr:nvCxnSpPr>
      <xdr:spPr>
        <a:xfrm>
          <a:off x="8750300" y="14545056"/>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97943</xdr:rowOff>
    </xdr:from>
    <xdr:to>
      <xdr:col>41</xdr:col>
      <xdr:colOff>101600</xdr:colOff>
      <xdr:row>85</xdr:row>
      <xdr:rowOff>28093</xdr:rowOff>
    </xdr:to>
    <xdr:sp macro="" textlink="">
      <xdr:nvSpPr>
        <xdr:cNvPr id="263" name="楕円 262">
          <a:extLst>
            <a:ext uri="{FF2B5EF4-FFF2-40B4-BE49-F238E27FC236}">
              <a16:creationId xmlns:a16="http://schemas.microsoft.com/office/drawing/2014/main" id="{50314286-D6EF-436A-8674-3FBA25C48A54}"/>
            </a:ext>
          </a:extLst>
        </xdr:cNvPr>
        <xdr:cNvSpPr/>
      </xdr:nvSpPr>
      <xdr:spPr>
        <a:xfrm>
          <a:off x="7810500" y="1449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143256</xdr:rowOff>
    </xdr:from>
    <xdr:to>
      <xdr:col>45</xdr:col>
      <xdr:colOff>177800</xdr:colOff>
      <xdr:row>84</xdr:row>
      <xdr:rowOff>148743</xdr:rowOff>
    </xdr:to>
    <xdr:cxnSp macro="">
      <xdr:nvCxnSpPr>
        <xdr:cNvPr id="264" name="直線コネクタ 263">
          <a:extLst>
            <a:ext uri="{FF2B5EF4-FFF2-40B4-BE49-F238E27FC236}">
              <a16:creationId xmlns:a16="http://schemas.microsoft.com/office/drawing/2014/main" id="{B682F0BF-B876-42EE-BC51-99346796289C}"/>
            </a:ext>
          </a:extLst>
        </xdr:cNvPr>
        <xdr:cNvCxnSpPr/>
      </xdr:nvCxnSpPr>
      <xdr:spPr>
        <a:xfrm flipV="1">
          <a:off x="7861300" y="14545056"/>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104342</xdr:rowOff>
    </xdr:from>
    <xdr:to>
      <xdr:col>36</xdr:col>
      <xdr:colOff>165100</xdr:colOff>
      <xdr:row>85</xdr:row>
      <xdr:rowOff>34492</xdr:rowOff>
    </xdr:to>
    <xdr:sp macro="" textlink="">
      <xdr:nvSpPr>
        <xdr:cNvPr id="265" name="楕円 264">
          <a:extLst>
            <a:ext uri="{FF2B5EF4-FFF2-40B4-BE49-F238E27FC236}">
              <a16:creationId xmlns:a16="http://schemas.microsoft.com/office/drawing/2014/main" id="{4AC9ED33-EB13-45E5-B52E-51B8B63FF3B1}"/>
            </a:ext>
          </a:extLst>
        </xdr:cNvPr>
        <xdr:cNvSpPr/>
      </xdr:nvSpPr>
      <xdr:spPr>
        <a:xfrm>
          <a:off x="6921500" y="1450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148743</xdr:rowOff>
    </xdr:from>
    <xdr:to>
      <xdr:col>41</xdr:col>
      <xdr:colOff>50800</xdr:colOff>
      <xdr:row>84</xdr:row>
      <xdr:rowOff>155142</xdr:rowOff>
    </xdr:to>
    <xdr:cxnSp macro="">
      <xdr:nvCxnSpPr>
        <xdr:cNvPr id="266" name="直線コネクタ 265">
          <a:extLst>
            <a:ext uri="{FF2B5EF4-FFF2-40B4-BE49-F238E27FC236}">
              <a16:creationId xmlns:a16="http://schemas.microsoft.com/office/drawing/2014/main" id="{7E1187A6-0B2C-4B3F-8B91-8E280EC14F50}"/>
            </a:ext>
          </a:extLst>
        </xdr:cNvPr>
        <xdr:cNvCxnSpPr/>
      </xdr:nvCxnSpPr>
      <xdr:spPr>
        <a:xfrm flipV="1">
          <a:off x="6972300" y="14550543"/>
          <a:ext cx="889000" cy="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147490</xdr:rowOff>
    </xdr:from>
    <xdr:ext cx="469744" cy="259045"/>
    <xdr:sp macro="" textlink="">
      <xdr:nvSpPr>
        <xdr:cNvPr id="267" name="n_1aveValue【福祉施設】&#10;一人当たり面積">
          <a:extLst>
            <a:ext uri="{FF2B5EF4-FFF2-40B4-BE49-F238E27FC236}">
              <a16:creationId xmlns:a16="http://schemas.microsoft.com/office/drawing/2014/main" id="{A346D72F-581E-4F9B-BA85-EE5A397D7146}"/>
            </a:ext>
          </a:extLst>
        </xdr:cNvPr>
        <xdr:cNvSpPr txBox="1"/>
      </xdr:nvSpPr>
      <xdr:spPr>
        <a:xfrm>
          <a:off x="9391727" y="1386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10786</xdr:rowOff>
    </xdr:from>
    <xdr:ext cx="469744" cy="259045"/>
    <xdr:sp macro="" textlink="">
      <xdr:nvSpPr>
        <xdr:cNvPr id="268" name="n_2aveValue【福祉施設】&#10;一人当たり面積">
          <a:extLst>
            <a:ext uri="{FF2B5EF4-FFF2-40B4-BE49-F238E27FC236}">
              <a16:creationId xmlns:a16="http://schemas.microsoft.com/office/drawing/2014/main" id="{FCB1FB6C-EF06-4281-80A1-FD8EC97C782E}"/>
            </a:ext>
          </a:extLst>
        </xdr:cNvPr>
        <xdr:cNvSpPr txBox="1"/>
      </xdr:nvSpPr>
      <xdr:spPr>
        <a:xfrm>
          <a:off x="8515427" y="1389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79367</xdr:rowOff>
    </xdr:from>
    <xdr:ext cx="469744" cy="259045"/>
    <xdr:sp macro="" textlink="">
      <xdr:nvSpPr>
        <xdr:cNvPr id="269" name="n_3aveValue【福祉施設】&#10;一人当たり面積">
          <a:extLst>
            <a:ext uri="{FF2B5EF4-FFF2-40B4-BE49-F238E27FC236}">
              <a16:creationId xmlns:a16="http://schemas.microsoft.com/office/drawing/2014/main" id="{EDDDE65A-9673-4A90-8606-ACEBC40CD8FB}"/>
            </a:ext>
          </a:extLst>
        </xdr:cNvPr>
        <xdr:cNvSpPr txBox="1"/>
      </xdr:nvSpPr>
      <xdr:spPr>
        <a:xfrm>
          <a:off x="7626427" y="1396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67479</xdr:rowOff>
    </xdr:from>
    <xdr:ext cx="469744" cy="259045"/>
    <xdr:sp macro="" textlink="">
      <xdr:nvSpPr>
        <xdr:cNvPr id="270" name="n_4aveValue【福祉施設】&#10;一人当たり面積">
          <a:extLst>
            <a:ext uri="{FF2B5EF4-FFF2-40B4-BE49-F238E27FC236}">
              <a16:creationId xmlns:a16="http://schemas.microsoft.com/office/drawing/2014/main" id="{593A35D1-2698-4EEC-8B59-DBAA9751A021}"/>
            </a:ext>
          </a:extLst>
        </xdr:cNvPr>
        <xdr:cNvSpPr txBox="1"/>
      </xdr:nvSpPr>
      <xdr:spPr>
        <a:xfrm>
          <a:off x="6737427" y="1395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14648</xdr:rowOff>
    </xdr:from>
    <xdr:ext cx="469744" cy="259045"/>
    <xdr:sp macro="" textlink="">
      <xdr:nvSpPr>
        <xdr:cNvPr id="271" name="n_1mainValue【福祉施設】&#10;一人当たり面積">
          <a:extLst>
            <a:ext uri="{FF2B5EF4-FFF2-40B4-BE49-F238E27FC236}">
              <a16:creationId xmlns:a16="http://schemas.microsoft.com/office/drawing/2014/main" id="{74456F27-4E4D-435D-B295-0DEE2F211785}"/>
            </a:ext>
          </a:extLst>
        </xdr:cNvPr>
        <xdr:cNvSpPr txBox="1"/>
      </xdr:nvSpPr>
      <xdr:spPr>
        <a:xfrm>
          <a:off x="9391727" y="1458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13733</xdr:rowOff>
    </xdr:from>
    <xdr:ext cx="469744" cy="259045"/>
    <xdr:sp macro="" textlink="">
      <xdr:nvSpPr>
        <xdr:cNvPr id="272" name="n_2mainValue【福祉施設】&#10;一人当たり面積">
          <a:extLst>
            <a:ext uri="{FF2B5EF4-FFF2-40B4-BE49-F238E27FC236}">
              <a16:creationId xmlns:a16="http://schemas.microsoft.com/office/drawing/2014/main" id="{DF0FE72D-4520-4D18-A281-9E7D28FD15A0}"/>
            </a:ext>
          </a:extLst>
        </xdr:cNvPr>
        <xdr:cNvSpPr txBox="1"/>
      </xdr:nvSpPr>
      <xdr:spPr>
        <a:xfrm>
          <a:off x="8515427" y="1458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19220</xdr:rowOff>
    </xdr:from>
    <xdr:ext cx="469744" cy="259045"/>
    <xdr:sp macro="" textlink="">
      <xdr:nvSpPr>
        <xdr:cNvPr id="273" name="n_3mainValue【福祉施設】&#10;一人当たり面積">
          <a:extLst>
            <a:ext uri="{FF2B5EF4-FFF2-40B4-BE49-F238E27FC236}">
              <a16:creationId xmlns:a16="http://schemas.microsoft.com/office/drawing/2014/main" id="{520FE511-E33A-4B98-8BCB-FDF87A7E95A6}"/>
            </a:ext>
          </a:extLst>
        </xdr:cNvPr>
        <xdr:cNvSpPr txBox="1"/>
      </xdr:nvSpPr>
      <xdr:spPr>
        <a:xfrm>
          <a:off x="7626427" y="1459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25619</xdr:rowOff>
    </xdr:from>
    <xdr:ext cx="469744" cy="259045"/>
    <xdr:sp macro="" textlink="">
      <xdr:nvSpPr>
        <xdr:cNvPr id="274" name="n_4mainValue【福祉施設】&#10;一人当たり面積">
          <a:extLst>
            <a:ext uri="{FF2B5EF4-FFF2-40B4-BE49-F238E27FC236}">
              <a16:creationId xmlns:a16="http://schemas.microsoft.com/office/drawing/2014/main" id="{5F742F3C-CEF0-4CFE-9A9E-53F8D74682B8}"/>
            </a:ext>
          </a:extLst>
        </xdr:cNvPr>
        <xdr:cNvSpPr txBox="1"/>
      </xdr:nvSpPr>
      <xdr:spPr>
        <a:xfrm>
          <a:off x="6737427" y="1459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a:extLst>
            <a:ext uri="{FF2B5EF4-FFF2-40B4-BE49-F238E27FC236}">
              <a16:creationId xmlns:a16="http://schemas.microsoft.com/office/drawing/2014/main" id="{CF36549C-F2D0-4303-AFEB-9E0048BDDA6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a:extLst>
            <a:ext uri="{FF2B5EF4-FFF2-40B4-BE49-F238E27FC236}">
              <a16:creationId xmlns:a16="http://schemas.microsoft.com/office/drawing/2014/main" id="{78883C66-94E8-49E7-8495-97DC3DF10F4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a:extLst>
            <a:ext uri="{FF2B5EF4-FFF2-40B4-BE49-F238E27FC236}">
              <a16:creationId xmlns:a16="http://schemas.microsoft.com/office/drawing/2014/main" id="{B2114464-A713-4720-9BE1-3FD0CFE2BE8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a:extLst>
            <a:ext uri="{FF2B5EF4-FFF2-40B4-BE49-F238E27FC236}">
              <a16:creationId xmlns:a16="http://schemas.microsoft.com/office/drawing/2014/main" id="{DA66B540-69C7-4CE9-9997-12276518514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a:extLst>
            <a:ext uri="{FF2B5EF4-FFF2-40B4-BE49-F238E27FC236}">
              <a16:creationId xmlns:a16="http://schemas.microsoft.com/office/drawing/2014/main" id="{2C718C14-296F-45AD-911D-24E732BD8CE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a:extLst>
            <a:ext uri="{FF2B5EF4-FFF2-40B4-BE49-F238E27FC236}">
              <a16:creationId xmlns:a16="http://schemas.microsoft.com/office/drawing/2014/main" id="{D74D8CC7-165F-4D37-81AA-E3140EF6030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a:extLst>
            <a:ext uri="{FF2B5EF4-FFF2-40B4-BE49-F238E27FC236}">
              <a16:creationId xmlns:a16="http://schemas.microsoft.com/office/drawing/2014/main" id="{F4CBE0EC-5535-4C32-B0D0-8336CBC7625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a:extLst>
            <a:ext uri="{FF2B5EF4-FFF2-40B4-BE49-F238E27FC236}">
              <a16:creationId xmlns:a16="http://schemas.microsoft.com/office/drawing/2014/main" id="{457F2BE5-C6CF-4FA7-AF0B-231911AF8CE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3" name="正方形/長方形 282">
          <a:extLst>
            <a:ext uri="{FF2B5EF4-FFF2-40B4-BE49-F238E27FC236}">
              <a16:creationId xmlns:a16="http://schemas.microsoft.com/office/drawing/2014/main" id="{EDBB23B1-B745-4D1B-86CB-DDC65AE168E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4" name="正方形/長方形 283">
          <a:extLst>
            <a:ext uri="{FF2B5EF4-FFF2-40B4-BE49-F238E27FC236}">
              <a16:creationId xmlns:a16="http://schemas.microsoft.com/office/drawing/2014/main" id="{474D3202-2D91-4B48-B407-24E78785BB2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5" name="正方形/長方形 284">
          <a:extLst>
            <a:ext uri="{FF2B5EF4-FFF2-40B4-BE49-F238E27FC236}">
              <a16:creationId xmlns:a16="http://schemas.microsoft.com/office/drawing/2014/main" id="{4837F3D9-D45C-4C58-B117-F9489D7CA3B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6" name="正方形/長方形 285">
          <a:extLst>
            <a:ext uri="{FF2B5EF4-FFF2-40B4-BE49-F238E27FC236}">
              <a16:creationId xmlns:a16="http://schemas.microsoft.com/office/drawing/2014/main" id="{08B75AA3-F33B-4AAE-92C0-6805CF5B868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7" name="正方形/長方形 286">
          <a:extLst>
            <a:ext uri="{FF2B5EF4-FFF2-40B4-BE49-F238E27FC236}">
              <a16:creationId xmlns:a16="http://schemas.microsoft.com/office/drawing/2014/main" id="{5F5128BB-8761-4989-8959-53AB8501BB1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8" name="正方形/長方形 287">
          <a:extLst>
            <a:ext uri="{FF2B5EF4-FFF2-40B4-BE49-F238E27FC236}">
              <a16:creationId xmlns:a16="http://schemas.microsoft.com/office/drawing/2014/main" id="{53EC4847-ACFA-465E-BBA4-E75BD488CEE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9" name="正方形/長方形 288">
          <a:extLst>
            <a:ext uri="{FF2B5EF4-FFF2-40B4-BE49-F238E27FC236}">
              <a16:creationId xmlns:a16="http://schemas.microsoft.com/office/drawing/2014/main" id="{1AC2854F-C82C-4FF2-9016-C4E3FDF58B2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0" name="正方形/長方形 289">
          <a:extLst>
            <a:ext uri="{FF2B5EF4-FFF2-40B4-BE49-F238E27FC236}">
              <a16:creationId xmlns:a16="http://schemas.microsoft.com/office/drawing/2014/main" id="{CC7186C0-9294-4354-AA93-CFAE54B6F37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1" name="正方形/長方形 290">
          <a:extLst>
            <a:ext uri="{FF2B5EF4-FFF2-40B4-BE49-F238E27FC236}">
              <a16:creationId xmlns:a16="http://schemas.microsoft.com/office/drawing/2014/main" id="{BEE978A5-C3AB-4AA5-8F85-29D98894CCB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2" name="正方形/長方形 291">
          <a:extLst>
            <a:ext uri="{FF2B5EF4-FFF2-40B4-BE49-F238E27FC236}">
              <a16:creationId xmlns:a16="http://schemas.microsoft.com/office/drawing/2014/main" id="{8E95DAFA-0721-44F1-9F92-4210B11B53F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3" name="正方形/長方形 292">
          <a:extLst>
            <a:ext uri="{FF2B5EF4-FFF2-40B4-BE49-F238E27FC236}">
              <a16:creationId xmlns:a16="http://schemas.microsoft.com/office/drawing/2014/main" id="{79887FE1-6E5F-41FB-A99C-75641DEDEB9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4" name="正方形/長方形 293">
          <a:extLst>
            <a:ext uri="{FF2B5EF4-FFF2-40B4-BE49-F238E27FC236}">
              <a16:creationId xmlns:a16="http://schemas.microsoft.com/office/drawing/2014/main" id="{6B55BD28-458B-4632-A980-023FD72D472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5" name="正方形/長方形 294">
          <a:extLst>
            <a:ext uri="{FF2B5EF4-FFF2-40B4-BE49-F238E27FC236}">
              <a16:creationId xmlns:a16="http://schemas.microsoft.com/office/drawing/2014/main" id="{390DB509-D281-4514-84D1-2550F19A98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6" name="正方形/長方形 295">
          <a:extLst>
            <a:ext uri="{FF2B5EF4-FFF2-40B4-BE49-F238E27FC236}">
              <a16:creationId xmlns:a16="http://schemas.microsoft.com/office/drawing/2014/main" id="{DFA400C6-348C-456D-8150-D5B291A8D4E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7" name="正方形/長方形 296">
          <a:extLst>
            <a:ext uri="{FF2B5EF4-FFF2-40B4-BE49-F238E27FC236}">
              <a16:creationId xmlns:a16="http://schemas.microsoft.com/office/drawing/2014/main" id="{C82C8236-CE8A-4D34-BB79-DB60825F525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8" name="正方形/長方形 297">
          <a:extLst>
            <a:ext uri="{FF2B5EF4-FFF2-40B4-BE49-F238E27FC236}">
              <a16:creationId xmlns:a16="http://schemas.microsoft.com/office/drawing/2014/main" id="{2446F7A2-93C6-4266-9EF7-02368F50620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9" name="テキスト ボックス 298">
          <a:extLst>
            <a:ext uri="{FF2B5EF4-FFF2-40B4-BE49-F238E27FC236}">
              <a16:creationId xmlns:a16="http://schemas.microsoft.com/office/drawing/2014/main" id="{3D845D76-784C-4154-8DA0-C3C71724342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0" name="直線コネクタ 299">
          <a:extLst>
            <a:ext uri="{FF2B5EF4-FFF2-40B4-BE49-F238E27FC236}">
              <a16:creationId xmlns:a16="http://schemas.microsoft.com/office/drawing/2014/main" id="{57BC92B2-EA0F-4B8E-909F-2E020E9CFD6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1" name="テキスト ボックス 300">
          <a:extLst>
            <a:ext uri="{FF2B5EF4-FFF2-40B4-BE49-F238E27FC236}">
              <a16:creationId xmlns:a16="http://schemas.microsoft.com/office/drawing/2014/main" id="{C33FCEAC-BA17-4251-924D-8850EE4487D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2" name="直線コネクタ 301">
          <a:extLst>
            <a:ext uri="{FF2B5EF4-FFF2-40B4-BE49-F238E27FC236}">
              <a16:creationId xmlns:a16="http://schemas.microsoft.com/office/drawing/2014/main" id="{01B4B916-7C0A-4159-BF13-93A0ECDD87B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3" name="テキスト ボックス 302">
          <a:extLst>
            <a:ext uri="{FF2B5EF4-FFF2-40B4-BE49-F238E27FC236}">
              <a16:creationId xmlns:a16="http://schemas.microsoft.com/office/drawing/2014/main" id="{FAE507EB-342D-418E-9AAD-D0F63289DFC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4" name="直線コネクタ 303">
          <a:extLst>
            <a:ext uri="{FF2B5EF4-FFF2-40B4-BE49-F238E27FC236}">
              <a16:creationId xmlns:a16="http://schemas.microsoft.com/office/drawing/2014/main" id="{759065DD-21B5-4E3E-B5EB-D47CE855A61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5" name="テキスト ボックス 304">
          <a:extLst>
            <a:ext uri="{FF2B5EF4-FFF2-40B4-BE49-F238E27FC236}">
              <a16:creationId xmlns:a16="http://schemas.microsoft.com/office/drawing/2014/main" id="{B81EB05B-35ED-4BEE-97FD-A1A58600AD7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6" name="直線コネクタ 305">
          <a:extLst>
            <a:ext uri="{FF2B5EF4-FFF2-40B4-BE49-F238E27FC236}">
              <a16:creationId xmlns:a16="http://schemas.microsoft.com/office/drawing/2014/main" id="{E4C20BF5-89B4-4F90-BF25-452DCCE6E87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7" name="テキスト ボックス 306">
          <a:extLst>
            <a:ext uri="{FF2B5EF4-FFF2-40B4-BE49-F238E27FC236}">
              <a16:creationId xmlns:a16="http://schemas.microsoft.com/office/drawing/2014/main" id="{10360565-8D16-4DBE-B14C-49B2981B176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8" name="直線コネクタ 307">
          <a:extLst>
            <a:ext uri="{FF2B5EF4-FFF2-40B4-BE49-F238E27FC236}">
              <a16:creationId xmlns:a16="http://schemas.microsoft.com/office/drawing/2014/main" id="{66A20CAC-FD50-47EA-9187-EB4448B00A3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9" name="テキスト ボックス 308">
          <a:extLst>
            <a:ext uri="{FF2B5EF4-FFF2-40B4-BE49-F238E27FC236}">
              <a16:creationId xmlns:a16="http://schemas.microsoft.com/office/drawing/2014/main" id="{D6EDD838-0639-4618-99D1-E589F5990D2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0" name="直線コネクタ 309">
          <a:extLst>
            <a:ext uri="{FF2B5EF4-FFF2-40B4-BE49-F238E27FC236}">
              <a16:creationId xmlns:a16="http://schemas.microsoft.com/office/drawing/2014/main" id="{7E0088B9-10A6-4CC4-8BE9-E94644DF6A6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1" name="テキスト ボックス 310">
          <a:extLst>
            <a:ext uri="{FF2B5EF4-FFF2-40B4-BE49-F238E27FC236}">
              <a16:creationId xmlns:a16="http://schemas.microsoft.com/office/drawing/2014/main" id="{E385B9FA-251F-478E-9FA4-236E9782666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2" name="直線コネクタ 311">
          <a:extLst>
            <a:ext uri="{FF2B5EF4-FFF2-40B4-BE49-F238E27FC236}">
              <a16:creationId xmlns:a16="http://schemas.microsoft.com/office/drawing/2014/main" id="{7733B3F1-F84A-4A3A-8392-0C2B7A0798E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3" name="テキスト ボックス 312">
          <a:extLst>
            <a:ext uri="{FF2B5EF4-FFF2-40B4-BE49-F238E27FC236}">
              <a16:creationId xmlns:a16="http://schemas.microsoft.com/office/drawing/2014/main" id="{219EEE16-6731-415F-B5C6-B24BCDBCF06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4" name="【一般廃棄物処理施設】&#10;有形固定資産減価償却率グラフ枠">
          <a:extLst>
            <a:ext uri="{FF2B5EF4-FFF2-40B4-BE49-F238E27FC236}">
              <a16:creationId xmlns:a16="http://schemas.microsoft.com/office/drawing/2014/main" id="{A395AA17-0938-43D7-B311-8B48C19FE1B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150495</xdr:rowOff>
    </xdr:from>
    <xdr:to>
      <xdr:col>85</xdr:col>
      <xdr:colOff>126364</xdr:colOff>
      <xdr:row>42</xdr:row>
      <xdr:rowOff>38100</xdr:rowOff>
    </xdr:to>
    <xdr:cxnSp macro="">
      <xdr:nvCxnSpPr>
        <xdr:cNvPr id="315" name="直線コネクタ 314">
          <a:extLst>
            <a:ext uri="{FF2B5EF4-FFF2-40B4-BE49-F238E27FC236}">
              <a16:creationId xmlns:a16="http://schemas.microsoft.com/office/drawing/2014/main" id="{B5951D6D-5190-49B0-B514-CDDB1DBD9AEF}"/>
            </a:ext>
          </a:extLst>
        </xdr:cNvPr>
        <xdr:cNvCxnSpPr/>
      </xdr:nvCxnSpPr>
      <xdr:spPr>
        <a:xfrm flipV="1">
          <a:off x="16318864" y="563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16" name="【一般廃棄物処理施設】&#10;有形固定資産減価償却率最小値テキスト">
          <a:extLst>
            <a:ext uri="{FF2B5EF4-FFF2-40B4-BE49-F238E27FC236}">
              <a16:creationId xmlns:a16="http://schemas.microsoft.com/office/drawing/2014/main" id="{B9F475CD-3E1A-4D3D-BB2F-2325EF062EB8}"/>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17" name="直線コネクタ 316">
          <a:extLst>
            <a:ext uri="{FF2B5EF4-FFF2-40B4-BE49-F238E27FC236}">
              <a16:creationId xmlns:a16="http://schemas.microsoft.com/office/drawing/2014/main" id="{B7540EBE-BC9A-4D5D-8144-FE93A185A549}"/>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97172</xdr:rowOff>
    </xdr:from>
    <xdr:ext cx="405111" cy="259045"/>
    <xdr:sp macro="" textlink="">
      <xdr:nvSpPr>
        <xdr:cNvPr id="318" name="【一般廃棄物処理施設】&#10;有形固定資産減価償却率最大値テキスト">
          <a:extLst>
            <a:ext uri="{FF2B5EF4-FFF2-40B4-BE49-F238E27FC236}">
              <a16:creationId xmlns:a16="http://schemas.microsoft.com/office/drawing/2014/main" id="{C735EBBF-3516-4881-977B-C90A04A74ECF}"/>
            </a:ext>
          </a:extLst>
        </xdr:cNvPr>
        <xdr:cNvSpPr txBox="1"/>
      </xdr:nvSpPr>
      <xdr:spPr>
        <a:xfrm>
          <a:off x="16357600" y="541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150495</xdr:rowOff>
    </xdr:from>
    <xdr:to>
      <xdr:col>86</xdr:col>
      <xdr:colOff>25400</xdr:colOff>
      <xdr:row>32</xdr:row>
      <xdr:rowOff>150495</xdr:rowOff>
    </xdr:to>
    <xdr:cxnSp macro="">
      <xdr:nvCxnSpPr>
        <xdr:cNvPr id="319" name="直線コネクタ 318">
          <a:extLst>
            <a:ext uri="{FF2B5EF4-FFF2-40B4-BE49-F238E27FC236}">
              <a16:creationId xmlns:a16="http://schemas.microsoft.com/office/drawing/2014/main" id="{3ED68E60-660E-4A34-9BC5-5473865DC66B}"/>
            </a:ext>
          </a:extLst>
        </xdr:cNvPr>
        <xdr:cNvCxnSpPr/>
      </xdr:nvCxnSpPr>
      <xdr:spPr>
        <a:xfrm>
          <a:off x="16230600" y="563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84472</xdr:rowOff>
    </xdr:from>
    <xdr:ext cx="405111" cy="259045"/>
    <xdr:sp macro="" textlink="">
      <xdr:nvSpPr>
        <xdr:cNvPr id="320" name="【一般廃棄物処理施設】&#10;有形固定資産減価償却率平均値テキスト">
          <a:extLst>
            <a:ext uri="{FF2B5EF4-FFF2-40B4-BE49-F238E27FC236}">
              <a16:creationId xmlns:a16="http://schemas.microsoft.com/office/drawing/2014/main" id="{07C967DC-4833-4026-BFF2-5FD61B8C289E}"/>
            </a:ext>
          </a:extLst>
        </xdr:cNvPr>
        <xdr:cNvSpPr txBox="1"/>
      </xdr:nvSpPr>
      <xdr:spPr>
        <a:xfrm>
          <a:off x="16357600" y="6256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61595</xdr:rowOff>
    </xdr:from>
    <xdr:to>
      <xdr:col>85</xdr:col>
      <xdr:colOff>177800</xdr:colOff>
      <xdr:row>37</xdr:row>
      <xdr:rowOff>163195</xdr:rowOff>
    </xdr:to>
    <xdr:sp macro="" textlink="">
      <xdr:nvSpPr>
        <xdr:cNvPr id="321" name="フローチャート: 判断 320">
          <a:extLst>
            <a:ext uri="{FF2B5EF4-FFF2-40B4-BE49-F238E27FC236}">
              <a16:creationId xmlns:a16="http://schemas.microsoft.com/office/drawing/2014/main" id="{B199130E-FF7A-4169-BC5D-224B4E4ECFD5}"/>
            </a:ext>
          </a:extLst>
        </xdr:cNvPr>
        <xdr:cNvSpPr/>
      </xdr:nvSpPr>
      <xdr:spPr>
        <a:xfrm>
          <a:off x="16268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143510</xdr:rowOff>
    </xdr:from>
    <xdr:to>
      <xdr:col>81</xdr:col>
      <xdr:colOff>101600</xdr:colOff>
      <xdr:row>37</xdr:row>
      <xdr:rowOff>73660</xdr:rowOff>
    </xdr:to>
    <xdr:sp macro="" textlink="">
      <xdr:nvSpPr>
        <xdr:cNvPr id="322" name="フローチャート: 判断 321">
          <a:extLst>
            <a:ext uri="{FF2B5EF4-FFF2-40B4-BE49-F238E27FC236}">
              <a16:creationId xmlns:a16="http://schemas.microsoft.com/office/drawing/2014/main" id="{FB6388CD-F326-4BC4-929B-740A42B1330C}"/>
            </a:ext>
          </a:extLst>
        </xdr:cNvPr>
        <xdr:cNvSpPr/>
      </xdr:nvSpPr>
      <xdr:spPr>
        <a:xfrm>
          <a:off x="15430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116840</xdr:rowOff>
    </xdr:from>
    <xdr:to>
      <xdr:col>76</xdr:col>
      <xdr:colOff>165100</xdr:colOff>
      <xdr:row>37</xdr:row>
      <xdr:rowOff>46990</xdr:rowOff>
    </xdr:to>
    <xdr:sp macro="" textlink="">
      <xdr:nvSpPr>
        <xdr:cNvPr id="323" name="フローチャート: 判断 322">
          <a:extLst>
            <a:ext uri="{FF2B5EF4-FFF2-40B4-BE49-F238E27FC236}">
              <a16:creationId xmlns:a16="http://schemas.microsoft.com/office/drawing/2014/main" id="{97862FBA-F3BC-493B-B143-AB941A5EED17}"/>
            </a:ext>
          </a:extLst>
        </xdr:cNvPr>
        <xdr:cNvSpPr/>
      </xdr:nvSpPr>
      <xdr:spPr>
        <a:xfrm>
          <a:off x="14541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38735</xdr:rowOff>
    </xdr:from>
    <xdr:to>
      <xdr:col>72</xdr:col>
      <xdr:colOff>38100</xdr:colOff>
      <xdr:row>38</xdr:row>
      <xdr:rowOff>140335</xdr:rowOff>
    </xdr:to>
    <xdr:sp macro="" textlink="">
      <xdr:nvSpPr>
        <xdr:cNvPr id="324" name="フローチャート: 判断 323">
          <a:extLst>
            <a:ext uri="{FF2B5EF4-FFF2-40B4-BE49-F238E27FC236}">
              <a16:creationId xmlns:a16="http://schemas.microsoft.com/office/drawing/2014/main" id="{7B871201-E5F6-4E3C-8289-270DB92CC183}"/>
            </a:ext>
          </a:extLst>
        </xdr:cNvPr>
        <xdr:cNvSpPr/>
      </xdr:nvSpPr>
      <xdr:spPr>
        <a:xfrm>
          <a:off x="13652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132080</xdr:rowOff>
    </xdr:from>
    <xdr:to>
      <xdr:col>67</xdr:col>
      <xdr:colOff>101600</xdr:colOff>
      <xdr:row>39</xdr:row>
      <xdr:rowOff>62230</xdr:rowOff>
    </xdr:to>
    <xdr:sp macro="" textlink="">
      <xdr:nvSpPr>
        <xdr:cNvPr id="325" name="フローチャート: 判断 324">
          <a:extLst>
            <a:ext uri="{FF2B5EF4-FFF2-40B4-BE49-F238E27FC236}">
              <a16:creationId xmlns:a16="http://schemas.microsoft.com/office/drawing/2014/main" id="{861ACE94-9F93-4041-BAEC-BE723767A228}"/>
            </a:ext>
          </a:extLst>
        </xdr:cNvPr>
        <xdr:cNvSpPr/>
      </xdr:nvSpPr>
      <xdr:spPr>
        <a:xfrm>
          <a:off x="127635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id="{4252AB03-9545-401F-8DD8-B1BA6248FF4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F4BC9DDE-F07A-4C50-9CD1-EA1E580C6E3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E49BEF63-F6C4-4A75-BCCB-439DC2035A2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33DCC9D1-83FA-4E9F-95B7-38A506FD8F7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4098F73-444C-4E9A-99FD-DBDEE0A79EE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331" name="楕円 330">
          <a:extLst>
            <a:ext uri="{FF2B5EF4-FFF2-40B4-BE49-F238E27FC236}">
              <a16:creationId xmlns:a16="http://schemas.microsoft.com/office/drawing/2014/main" id="{B58A4B6C-6CB2-4290-98A4-3B20DA120C32}"/>
            </a:ext>
          </a:extLst>
        </xdr:cNvPr>
        <xdr:cNvSpPr/>
      </xdr:nvSpPr>
      <xdr:spPr>
        <a:xfrm>
          <a:off x="162687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95267</xdr:rowOff>
    </xdr:from>
    <xdr:ext cx="405111" cy="259045"/>
    <xdr:sp macro="" textlink="">
      <xdr:nvSpPr>
        <xdr:cNvPr id="332" name="【一般廃棄物処理施設】&#10;有形固定資産減価償却率該当値テキスト">
          <a:extLst>
            <a:ext uri="{FF2B5EF4-FFF2-40B4-BE49-F238E27FC236}">
              <a16:creationId xmlns:a16="http://schemas.microsoft.com/office/drawing/2014/main" id="{C35BFB65-9A62-4957-BDE6-D02634A58ED8}"/>
            </a:ext>
          </a:extLst>
        </xdr:cNvPr>
        <xdr:cNvSpPr txBox="1"/>
      </xdr:nvSpPr>
      <xdr:spPr>
        <a:xfrm>
          <a:off x="16357600"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141605</xdr:rowOff>
    </xdr:from>
    <xdr:to>
      <xdr:col>81</xdr:col>
      <xdr:colOff>101600</xdr:colOff>
      <xdr:row>38</xdr:row>
      <xdr:rowOff>71755</xdr:rowOff>
    </xdr:to>
    <xdr:sp macro="" textlink="">
      <xdr:nvSpPr>
        <xdr:cNvPr id="333" name="楕円 332">
          <a:extLst>
            <a:ext uri="{FF2B5EF4-FFF2-40B4-BE49-F238E27FC236}">
              <a16:creationId xmlns:a16="http://schemas.microsoft.com/office/drawing/2014/main" id="{AB3D6626-611D-46E1-9F6D-EFE1CF7B90E3}"/>
            </a:ext>
          </a:extLst>
        </xdr:cNvPr>
        <xdr:cNvSpPr/>
      </xdr:nvSpPr>
      <xdr:spPr>
        <a:xfrm>
          <a:off x="15430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167640</xdr:rowOff>
    </xdr:from>
    <xdr:to>
      <xdr:col>85</xdr:col>
      <xdr:colOff>127000</xdr:colOff>
      <xdr:row>38</xdr:row>
      <xdr:rowOff>20955</xdr:rowOff>
    </xdr:to>
    <xdr:cxnSp macro="">
      <xdr:nvCxnSpPr>
        <xdr:cNvPr id="334" name="直線コネクタ 333">
          <a:extLst>
            <a:ext uri="{FF2B5EF4-FFF2-40B4-BE49-F238E27FC236}">
              <a16:creationId xmlns:a16="http://schemas.microsoft.com/office/drawing/2014/main" id="{BF776DBF-3D74-40D0-A05C-6047750FE0DA}"/>
            </a:ext>
          </a:extLst>
        </xdr:cNvPr>
        <xdr:cNvCxnSpPr/>
      </xdr:nvCxnSpPr>
      <xdr:spPr>
        <a:xfrm flipV="1">
          <a:off x="15481300" y="651129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137795</xdr:rowOff>
    </xdr:from>
    <xdr:to>
      <xdr:col>76</xdr:col>
      <xdr:colOff>165100</xdr:colOff>
      <xdr:row>38</xdr:row>
      <xdr:rowOff>67945</xdr:rowOff>
    </xdr:to>
    <xdr:sp macro="" textlink="">
      <xdr:nvSpPr>
        <xdr:cNvPr id="335" name="楕円 334">
          <a:extLst>
            <a:ext uri="{FF2B5EF4-FFF2-40B4-BE49-F238E27FC236}">
              <a16:creationId xmlns:a16="http://schemas.microsoft.com/office/drawing/2014/main" id="{E7C01381-2F15-4C62-B06F-F5EADB9761DB}"/>
            </a:ext>
          </a:extLst>
        </xdr:cNvPr>
        <xdr:cNvSpPr/>
      </xdr:nvSpPr>
      <xdr:spPr>
        <a:xfrm>
          <a:off x="145415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17145</xdr:rowOff>
    </xdr:from>
    <xdr:to>
      <xdr:col>81</xdr:col>
      <xdr:colOff>50800</xdr:colOff>
      <xdr:row>38</xdr:row>
      <xdr:rowOff>20955</xdr:rowOff>
    </xdr:to>
    <xdr:cxnSp macro="">
      <xdr:nvCxnSpPr>
        <xdr:cNvPr id="336" name="直線コネクタ 335">
          <a:extLst>
            <a:ext uri="{FF2B5EF4-FFF2-40B4-BE49-F238E27FC236}">
              <a16:creationId xmlns:a16="http://schemas.microsoft.com/office/drawing/2014/main" id="{6B7BADF0-9464-49EC-B7E4-D5E5B48FE7A5}"/>
            </a:ext>
          </a:extLst>
        </xdr:cNvPr>
        <xdr:cNvCxnSpPr/>
      </xdr:nvCxnSpPr>
      <xdr:spPr>
        <a:xfrm>
          <a:off x="14592300" y="65322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139700</xdr:rowOff>
    </xdr:from>
    <xdr:to>
      <xdr:col>72</xdr:col>
      <xdr:colOff>38100</xdr:colOff>
      <xdr:row>38</xdr:row>
      <xdr:rowOff>69850</xdr:rowOff>
    </xdr:to>
    <xdr:sp macro="" textlink="">
      <xdr:nvSpPr>
        <xdr:cNvPr id="337" name="楕円 336">
          <a:extLst>
            <a:ext uri="{FF2B5EF4-FFF2-40B4-BE49-F238E27FC236}">
              <a16:creationId xmlns:a16="http://schemas.microsoft.com/office/drawing/2014/main" id="{A4AF2EBB-40D3-4A11-8919-172CE5409C7C}"/>
            </a:ext>
          </a:extLst>
        </xdr:cNvPr>
        <xdr:cNvSpPr/>
      </xdr:nvSpPr>
      <xdr:spPr>
        <a:xfrm>
          <a:off x="13652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17145</xdr:rowOff>
    </xdr:from>
    <xdr:to>
      <xdr:col>76</xdr:col>
      <xdr:colOff>114300</xdr:colOff>
      <xdr:row>38</xdr:row>
      <xdr:rowOff>19050</xdr:rowOff>
    </xdr:to>
    <xdr:cxnSp macro="">
      <xdr:nvCxnSpPr>
        <xdr:cNvPr id="338" name="直線コネクタ 337">
          <a:extLst>
            <a:ext uri="{FF2B5EF4-FFF2-40B4-BE49-F238E27FC236}">
              <a16:creationId xmlns:a16="http://schemas.microsoft.com/office/drawing/2014/main" id="{2D28E01E-E461-4A9D-A875-524CA37A7CF2}"/>
            </a:ext>
          </a:extLst>
        </xdr:cNvPr>
        <xdr:cNvCxnSpPr/>
      </xdr:nvCxnSpPr>
      <xdr:spPr>
        <a:xfrm flipV="1">
          <a:off x="13703300" y="65322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86360</xdr:rowOff>
    </xdr:from>
    <xdr:to>
      <xdr:col>67</xdr:col>
      <xdr:colOff>101600</xdr:colOff>
      <xdr:row>38</xdr:row>
      <xdr:rowOff>16510</xdr:rowOff>
    </xdr:to>
    <xdr:sp macro="" textlink="">
      <xdr:nvSpPr>
        <xdr:cNvPr id="339" name="楕円 338">
          <a:extLst>
            <a:ext uri="{FF2B5EF4-FFF2-40B4-BE49-F238E27FC236}">
              <a16:creationId xmlns:a16="http://schemas.microsoft.com/office/drawing/2014/main" id="{9F64F52B-0DD8-413D-A949-EE84DB128634}"/>
            </a:ext>
          </a:extLst>
        </xdr:cNvPr>
        <xdr:cNvSpPr/>
      </xdr:nvSpPr>
      <xdr:spPr>
        <a:xfrm>
          <a:off x="127635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137160</xdr:rowOff>
    </xdr:from>
    <xdr:to>
      <xdr:col>71</xdr:col>
      <xdr:colOff>177800</xdr:colOff>
      <xdr:row>38</xdr:row>
      <xdr:rowOff>19050</xdr:rowOff>
    </xdr:to>
    <xdr:cxnSp macro="">
      <xdr:nvCxnSpPr>
        <xdr:cNvPr id="340" name="直線コネクタ 339">
          <a:extLst>
            <a:ext uri="{FF2B5EF4-FFF2-40B4-BE49-F238E27FC236}">
              <a16:creationId xmlns:a16="http://schemas.microsoft.com/office/drawing/2014/main" id="{69B778B8-5730-4E85-8AAA-6F82B3657CBC}"/>
            </a:ext>
          </a:extLst>
        </xdr:cNvPr>
        <xdr:cNvCxnSpPr/>
      </xdr:nvCxnSpPr>
      <xdr:spPr>
        <a:xfrm>
          <a:off x="12814300" y="648081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90187</xdr:rowOff>
    </xdr:from>
    <xdr:ext cx="405111" cy="259045"/>
    <xdr:sp macro="" textlink="">
      <xdr:nvSpPr>
        <xdr:cNvPr id="341" name="n_1aveValue【一般廃棄物処理施設】&#10;有形固定資産減価償却率">
          <a:extLst>
            <a:ext uri="{FF2B5EF4-FFF2-40B4-BE49-F238E27FC236}">
              <a16:creationId xmlns:a16="http://schemas.microsoft.com/office/drawing/2014/main" id="{5824F075-4DBC-41F7-A9DF-7451747E919C}"/>
            </a:ext>
          </a:extLst>
        </xdr:cNvPr>
        <xdr:cNvSpPr txBox="1"/>
      </xdr:nvSpPr>
      <xdr:spPr>
        <a:xfrm>
          <a:off x="152660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63517</xdr:rowOff>
    </xdr:from>
    <xdr:ext cx="405111" cy="259045"/>
    <xdr:sp macro="" textlink="">
      <xdr:nvSpPr>
        <xdr:cNvPr id="342" name="n_2aveValue【一般廃棄物処理施設】&#10;有形固定資産減価償却率">
          <a:extLst>
            <a:ext uri="{FF2B5EF4-FFF2-40B4-BE49-F238E27FC236}">
              <a16:creationId xmlns:a16="http://schemas.microsoft.com/office/drawing/2014/main" id="{F19CFD0B-2A40-4233-891D-FA950BB1A04E}"/>
            </a:ext>
          </a:extLst>
        </xdr:cNvPr>
        <xdr:cNvSpPr txBox="1"/>
      </xdr:nvSpPr>
      <xdr:spPr>
        <a:xfrm>
          <a:off x="14389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131462</xdr:rowOff>
    </xdr:from>
    <xdr:ext cx="405111" cy="259045"/>
    <xdr:sp macro="" textlink="">
      <xdr:nvSpPr>
        <xdr:cNvPr id="343" name="n_3aveValue【一般廃棄物処理施設】&#10;有形固定資産減価償却率">
          <a:extLst>
            <a:ext uri="{FF2B5EF4-FFF2-40B4-BE49-F238E27FC236}">
              <a16:creationId xmlns:a16="http://schemas.microsoft.com/office/drawing/2014/main" id="{6443A0AE-9C16-46D6-AB0D-8631D6C4F9AF}"/>
            </a:ext>
          </a:extLst>
        </xdr:cNvPr>
        <xdr:cNvSpPr txBox="1"/>
      </xdr:nvSpPr>
      <xdr:spPr>
        <a:xfrm>
          <a:off x="135007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53357</xdr:rowOff>
    </xdr:from>
    <xdr:ext cx="405111" cy="259045"/>
    <xdr:sp macro="" textlink="">
      <xdr:nvSpPr>
        <xdr:cNvPr id="344" name="n_4aveValue【一般廃棄物処理施設】&#10;有形固定資産減価償却率">
          <a:extLst>
            <a:ext uri="{FF2B5EF4-FFF2-40B4-BE49-F238E27FC236}">
              <a16:creationId xmlns:a16="http://schemas.microsoft.com/office/drawing/2014/main" id="{AEB3B8C5-46FF-4306-A800-1DD872009721}"/>
            </a:ext>
          </a:extLst>
        </xdr:cNvPr>
        <xdr:cNvSpPr txBox="1"/>
      </xdr:nvSpPr>
      <xdr:spPr>
        <a:xfrm>
          <a:off x="12611744" y="673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62882</xdr:rowOff>
    </xdr:from>
    <xdr:ext cx="405111" cy="259045"/>
    <xdr:sp macro="" textlink="">
      <xdr:nvSpPr>
        <xdr:cNvPr id="345" name="n_1mainValue【一般廃棄物処理施設】&#10;有形固定資産減価償却率">
          <a:extLst>
            <a:ext uri="{FF2B5EF4-FFF2-40B4-BE49-F238E27FC236}">
              <a16:creationId xmlns:a16="http://schemas.microsoft.com/office/drawing/2014/main" id="{EDFE793C-A19F-4A60-848D-7F729FBC3D74}"/>
            </a:ext>
          </a:extLst>
        </xdr:cNvPr>
        <xdr:cNvSpPr txBox="1"/>
      </xdr:nvSpPr>
      <xdr:spPr>
        <a:xfrm>
          <a:off x="152660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59072</xdr:rowOff>
    </xdr:from>
    <xdr:ext cx="405111" cy="259045"/>
    <xdr:sp macro="" textlink="">
      <xdr:nvSpPr>
        <xdr:cNvPr id="346" name="n_2mainValue【一般廃棄物処理施設】&#10;有形固定資産減価償却率">
          <a:extLst>
            <a:ext uri="{FF2B5EF4-FFF2-40B4-BE49-F238E27FC236}">
              <a16:creationId xmlns:a16="http://schemas.microsoft.com/office/drawing/2014/main" id="{E03167C0-2CC8-48DF-B9B1-F436C94C4457}"/>
            </a:ext>
          </a:extLst>
        </xdr:cNvPr>
        <xdr:cNvSpPr txBox="1"/>
      </xdr:nvSpPr>
      <xdr:spPr>
        <a:xfrm>
          <a:off x="14389744" y="65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86377</xdr:rowOff>
    </xdr:from>
    <xdr:ext cx="405111" cy="259045"/>
    <xdr:sp macro="" textlink="">
      <xdr:nvSpPr>
        <xdr:cNvPr id="347" name="n_3mainValue【一般廃棄物処理施設】&#10;有形固定資産減価償却率">
          <a:extLst>
            <a:ext uri="{FF2B5EF4-FFF2-40B4-BE49-F238E27FC236}">
              <a16:creationId xmlns:a16="http://schemas.microsoft.com/office/drawing/2014/main" id="{564D9989-D318-45C5-854F-43CB7B2510D0}"/>
            </a:ext>
          </a:extLst>
        </xdr:cNvPr>
        <xdr:cNvSpPr txBox="1"/>
      </xdr:nvSpPr>
      <xdr:spPr>
        <a:xfrm>
          <a:off x="13500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33037</xdr:rowOff>
    </xdr:from>
    <xdr:ext cx="405111" cy="259045"/>
    <xdr:sp macro="" textlink="">
      <xdr:nvSpPr>
        <xdr:cNvPr id="348" name="n_4mainValue【一般廃棄物処理施設】&#10;有形固定資産減価償却率">
          <a:extLst>
            <a:ext uri="{FF2B5EF4-FFF2-40B4-BE49-F238E27FC236}">
              <a16:creationId xmlns:a16="http://schemas.microsoft.com/office/drawing/2014/main" id="{1F746DF1-47B8-4B12-88B4-913BD8FBCA69}"/>
            </a:ext>
          </a:extLst>
        </xdr:cNvPr>
        <xdr:cNvSpPr txBox="1"/>
      </xdr:nvSpPr>
      <xdr:spPr>
        <a:xfrm>
          <a:off x="126117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9" name="正方形/長方形 348">
          <a:extLst>
            <a:ext uri="{FF2B5EF4-FFF2-40B4-BE49-F238E27FC236}">
              <a16:creationId xmlns:a16="http://schemas.microsoft.com/office/drawing/2014/main" id="{37106B94-302E-4774-A7B7-D302DEE03FC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0" name="正方形/長方形 349">
          <a:extLst>
            <a:ext uri="{FF2B5EF4-FFF2-40B4-BE49-F238E27FC236}">
              <a16:creationId xmlns:a16="http://schemas.microsoft.com/office/drawing/2014/main" id="{4E6C976F-9887-4925-93D3-04307110D8E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1" name="正方形/長方形 350">
          <a:extLst>
            <a:ext uri="{FF2B5EF4-FFF2-40B4-BE49-F238E27FC236}">
              <a16:creationId xmlns:a16="http://schemas.microsoft.com/office/drawing/2014/main" id="{B20D648D-234C-49A1-98E4-1B5468112BD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2" name="正方形/長方形 351">
          <a:extLst>
            <a:ext uri="{FF2B5EF4-FFF2-40B4-BE49-F238E27FC236}">
              <a16:creationId xmlns:a16="http://schemas.microsoft.com/office/drawing/2014/main" id="{40AB763B-6BDB-4E95-9CBE-B85F96838A0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3" name="正方形/長方形 352">
          <a:extLst>
            <a:ext uri="{FF2B5EF4-FFF2-40B4-BE49-F238E27FC236}">
              <a16:creationId xmlns:a16="http://schemas.microsoft.com/office/drawing/2014/main" id="{C938D9E1-873A-438B-AC5F-B95CFB60778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4" name="正方形/長方形 353">
          <a:extLst>
            <a:ext uri="{FF2B5EF4-FFF2-40B4-BE49-F238E27FC236}">
              <a16:creationId xmlns:a16="http://schemas.microsoft.com/office/drawing/2014/main" id="{1083C05E-B6B8-45C4-81C4-8599EE74D99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5" name="正方形/長方形 354">
          <a:extLst>
            <a:ext uri="{FF2B5EF4-FFF2-40B4-BE49-F238E27FC236}">
              <a16:creationId xmlns:a16="http://schemas.microsoft.com/office/drawing/2014/main" id="{3A794998-0563-4B79-824D-9E913200EF1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6" name="正方形/長方形 355">
          <a:extLst>
            <a:ext uri="{FF2B5EF4-FFF2-40B4-BE49-F238E27FC236}">
              <a16:creationId xmlns:a16="http://schemas.microsoft.com/office/drawing/2014/main" id="{E72C3B72-5A61-4EC1-A924-2494D47E10C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7" name="テキスト ボックス 356">
          <a:extLst>
            <a:ext uri="{FF2B5EF4-FFF2-40B4-BE49-F238E27FC236}">
              <a16:creationId xmlns:a16="http://schemas.microsoft.com/office/drawing/2014/main" id="{27A3D7C2-47BB-4623-9689-8BD59727ECB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8" name="直線コネクタ 357">
          <a:extLst>
            <a:ext uri="{FF2B5EF4-FFF2-40B4-BE49-F238E27FC236}">
              <a16:creationId xmlns:a16="http://schemas.microsoft.com/office/drawing/2014/main" id="{F48ECE63-BF66-4382-9598-1E7574196DC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59" name="直線コネクタ 358">
          <a:extLst>
            <a:ext uri="{FF2B5EF4-FFF2-40B4-BE49-F238E27FC236}">
              <a16:creationId xmlns:a16="http://schemas.microsoft.com/office/drawing/2014/main" id="{ECBB7E38-29EC-4F48-926E-DB8EB3DD89F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0" name="テキスト ボックス 359">
          <a:extLst>
            <a:ext uri="{FF2B5EF4-FFF2-40B4-BE49-F238E27FC236}">
              <a16:creationId xmlns:a16="http://schemas.microsoft.com/office/drawing/2014/main" id="{ACE1E6BE-A7A6-4487-A246-D6ADFF4E8CC4}"/>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1" name="直線コネクタ 360">
          <a:extLst>
            <a:ext uri="{FF2B5EF4-FFF2-40B4-BE49-F238E27FC236}">
              <a16:creationId xmlns:a16="http://schemas.microsoft.com/office/drawing/2014/main" id="{73BF60DB-82D1-4811-9128-977EB83B19C3}"/>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62" name="テキスト ボックス 361">
          <a:extLst>
            <a:ext uri="{FF2B5EF4-FFF2-40B4-BE49-F238E27FC236}">
              <a16:creationId xmlns:a16="http://schemas.microsoft.com/office/drawing/2014/main" id="{BC9B0BE0-FB17-48B3-9B2A-365504D6B3D3}"/>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3" name="直線コネクタ 362">
          <a:extLst>
            <a:ext uri="{FF2B5EF4-FFF2-40B4-BE49-F238E27FC236}">
              <a16:creationId xmlns:a16="http://schemas.microsoft.com/office/drawing/2014/main" id="{D4F98B06-5D34-4DB2-B8F3-C8963DBCBD4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64" name="テキスト ボックス 363">
          <a:extLst>
            <a:ext uri="{FF2B5EF4-FFF2-40B4-BE49-F238E27FC236}">
              <a16:creationId xmlns:a16="http://schemas.microsoft.com/office/drawing/2014/main" id="{5B643135-8BA7-4996-9C79-01CD1963B8F6}"/>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5" name="直線コネクタ 364">
          <a:extLst>
            <a:ext uri="{FF2B5EF4-FFF2-40B4-BE49-F238E27FC236}">
              <a16:creationId xmlns:a16="http://schemas.microsoft.com/office/drawing/2014/main" id="{1D48E399-795D-4E6B-A5C9-453D9CA9CA34}"/>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66" name="テキスト ボックス 365">
          <a:extLst>
            <a:ext uri="{FF2B5EF4-FFF2-40B4-BE49-F238E27FC236}">
              <a16:creationId xmlns:a16="http://schemas.microsoft.com/office/drawing/2014/main" id="{3F38B715-177F-4658-A09E-FF98FC0DA343}"/>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7" name="直線コネクタ 366">
          <a:extLst>
            <a:ext uri="{FF2B5EF4-FFF2-40B4-BE49-F238E27FC236}">
              <a16:creationId xmlns:a16="http://schemas.microsoft.com/office/drawing/2014/main" id="{654473F7-646F-4A2F-980F-261A07B1C8E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68" name="テキスト ボックス 367">
          <a:extLst>
            <a:ext uri="{FF2B5EF4-FFF2-40B4-BE49-F238E27FC236}">
              <a16:creationId xmlns:a16="http://schemas.microsoft.com/office/drawing/2014/main" id="{63F27FBF-BB05-419A-B781-CEE8CEDF49D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9" name="【一般廃棄物処理施設】&#10;一人当たり有形固定資産（償却資産）額グラフ枠">
          <a:extLst>
            <a:ext uri="{FF2B5EF4-FFF2-40B4-BE49-F238E27FC236}">
              <a16:creationId xmlns:a16="http://schemas.microsoft.com/office/drawing/2014/main" id="{593D8DC1-BD71-4CC1-8DED-F731C6243AE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24473</xdr:rowOff>
    </xdr:from>
    <xdr:to>
      <xdr:col>116</xdr:col>
      <xdr:colOff>62864</xdr:colOff>
      <xdr:row>41</xdr:row>
      <xdr:rowOff>133105</xdr:rowOff>
    </xdr:to>
    <xdr:cxnSp macro="">
      <xdr:nvCxnSpPr>
        <xdr:cNvPr id="370" name="直線コネクタ 369">
          <a:extLst>
            <a:ext uri="{FF2B5EF4-FFF2-40B4-BE49-F238E27FC236}">
              <a16:creationId xmlns:a16="http://schemas.microsoft.com/office/drawing/2014/main" id="{D0CA782E-A912-42F8-A595-C2EB2D3CA4F8}"/>
            </a:ext>
          </a:extLst>
        </xdr:cNvPr>
        <xdr:cNvCxnSpPr/>
      </xdr:nvCxnSpPr>
      <xdr:spPr>
        <a:xfrm flipV="1">
          <a:off x="22160864" y="5682323"/>
          <a:ext cx="0" cy="1480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136932</xdr:rowOff>
    </xdr:from>
    <xdr:ext cx="378565" cy="259045"/>
    <xdr:sp macro="" textlink="">
      <xdr:nvSpPr>
        <xdr:cNvPr id="371" name="【一般廃棄物処理施設】&#10;一人当たり有形固定資産（償却資産）額最小値テキスト">
          <a:extLst>
            <a:ext uri="{FF2B5EF4-FFF2-40B4-BE49-F238E27FC236}">
              <a16:creationId xmlns:a16="http://schemas.microsoft.com/office/drawing/2014/main" id="{C9F0FF9E-80DA-48ED-BB1D-40C64419ED3F}"/>
            </a:ext>
          </a:extLst>
        </xdr:cNvPr>
        <xdr:cNvSpPr txBox="1"/>
      </xdr:nvSpPr>
      <xdr:spPr>
        <a:xfrm>
          <a:off x="22199600" y="7166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133105</xdr:rowOff>
    </xdr:from>
    <xdr:to>
      <xdr:col>116</xdr:col>
      <xdr:colOff>152400</xdr:colOff>
      <xdr:row>41</xdr:row>
      <xdr:rowOff>133105</xdr:rowOff>
    </xdr:to>
    <xdr:cxnSp macro="">
      <xdr:nvCxnSpPr>
        <xdr:cNvPr id="372" name="直線コネクタ 371">
          <a:extLst>
            <a:ext uri="{FF2B5EF4-FFF2-40B4-BE49-F238E27FC236}">
              <a16:creationId xmlns:a16="http://schemas.microsoft.com/office/drawing/2014/main" id="{87453D8E-6A88-49A0-9C8D-32512471A85C}"/>
            </a:ext>
          </a:extLst>
        </xdr:cNvPr>
        <xdr:cNvCxnSpPr/>
      </xdr:nvCxnSpPr>
      <xdr:spPr>
        <a:xfrm>
          <a:off x="22072600" y="7162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142600</xdr:rowOff>
    </xdr:from>
    <xdr:ext cx="599010" cy="259045"/>
    <xdr:sp macro="" textlink="">
      <xdr:nvSpPr>
        <xdr:cNvPr id="373" name="【一般廃棄物処理施設】&#10;一人当たり有形固定資産（償却資産）額最大値テキスト">
          <a:extLst>
            <a:ext uri="{FF2B5EF4-FFF2-40B4-BE49-F238E27FC236}">
              <a16:creationId xmlns:a16="http://schemas.microsoft.com/office/drawing/2014/main" id="{557DE373-DCEF-44A6-98E7-20A2C95FD3BD}"/>
            </a:ext>
          </a:extLst>
        </xdr:cNvPr>
        <xdr:cNvSpPr txBox="1"/>
      </xdr:nvSpPr>
      <xdr:spPr>
        <a:xfrm>
          <a:off x="22199600" y="545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24473</xdr:rowOff>
    </xdr:from>
    <xdr:to>
      <xdr:col>116</xdr:col>
      <xdr:colOff>152400</xdr:colOff>
      <xdr:row>33</xdr:row>
      <xdr:rowOff>24473</xdr:rowOff>
    </xdr:to>
    <xdr:cxnSp macro="">
      <xdr:nvCxnSpPr>
        <xdr:cNvPr id="374" name="直線コネクタ 373">
          <a:extLst>
            <a:ext uri="{FF2B5EF4-FFF2-40B4-BE49-F238E27FC236}">
              <a16:creationId xmlns:a16="http://schemas.microsoft.com/office/drawing/2014/main" id="{AA21F716-4B0B-45C9-AA3E-BFBB7E03C26F}"/>
            </a:ext>
          </a:extLst>
        </xdr:cNvPr>
        <xdr:cNvCxnSpPr/>
      </xdr:nvCxnSpPr>
      <xdr:spPr>
        <a:xfrm>
          <a:off x="22072600" y="568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95283</xdr:rowOff>
    </xdr:from>
    <xdr:ext cx="599010" cy="259045"/>
    <xdr:sp macro="" textlink="">
      <xdr:nvSpPr>
        <xdr:cNvPr id="375" name="【一般廃棄物処理施設】&#10;一人当たり有形固定資産（償却資産）額平均値テキスト">
          <a:extLst>
            <a:ext uri="{FF2B5EF4-FFF2-40B4-BE49-F238E27FC236}">
              <a16:creationId xmlns:a16="http://schemas.microsoft.com/office/drawing/2014/main" id="{9AC0E97F-AA5F-47CE-B2CB-3AA3E8AE3FD1}"/>
            </a:ext>
          </a:extLst>
        </xdr:cNvPr>
        <xdr:cNvSpPr txBox="1"/>
      </xdr:nvSpPr>
      <xdr:spPr>
        <a:xfrm>
          <a:off x="22199600" y="6781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116856</xdr:rowOff>
    </xdr:from>
    <xdr:to>
      <xdr:col>116</xdr:col>
      <xdr:colOff>114300</xdr:colOff>
      <xdr:row>40</xdr:row>
      <xdr:rowOff>47006</xdr:rowOff>
    </xdr:to>
    <xdr:sp macro="" textlink="">
      <xdr:nvSpPr>
        <xdr:cNvPr id="376" name="フローチャート: 判断 375">
          <a:extLst>
            <a:ext uri="{FF2B5EF4-FFF2-40B4-BE49-F238E27FC236}">
              <a16:creationId xmlns:a16="http://schemas.microsoft.com/office/drawing/2014/main" id="{494619E1-B828-4141-9E3B-301A71028326}"/>
            </a:ext>
          </a:extLst>
        </xdr:cNvPr>
        <xdr:cNvSpPr/>
      </xdr:nvSpPr>
      <xdr:spPr>
        <a:xfrm>
          <a:off x="22110700" y="680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159081</xdr:rowOff>
    </xdr:from>
    <xdr:to>
      <xdr:col>112</xdr:col>
      <xdr:colOff>38100</xdr:colOff>
      <xdr:row>38</xdr:row>
      <xdr:rowOff>89231</xdr:rowOff>
    </xdr:to>
    <xdr:sp macro="" textlink="">
      <xdr:nvSpPr>
        <xdr:cNvPr id="377" name="フローチャート: 判断 376">
          <a:extLst>
            <a:ext uri="{FF2B5EF4-FFF2-40B4-BE49-F238E27FC236}">
              <a16:creationId xmlns:a16="http://schemas.microsoft.com/office/drawing/2014/main" id="{D96B90C4-2DC7-4E56-9156-4E1D7B5632B7}"/>
            </a:ext>
          </a:extLst>
        </xdr:cNvPr>
        <xdr:cNvSpPr/>
      </xdr:nvSpPr>
      <xdr:spPr>
        <a:xfrm>
          <a:off x="21272500" y="650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21207</xdr:rowOff>
    </xdr:from>
    <xdr:to>
      <xdr:col>107</xdr:col>
      <xdr:colOff>101600</xdr:colOff>
      <xdr:row>38</xdr:row>
      <xdr:rowOff>122807</xdr:rowOff>
    </xdr:to>
    <xdr:sp macro="" textlink="">
      <xdr:nvSpPr>
        <xdr:cNvPr id="378" name="フローチャート: 判断 377">
          <a:extLst>
            <a:ext uri="{FF2B5EF4-FFF2-40B4-BE49-F238E27FC236}">
              <a16:creationId xmlns:a16="http://schemas.microsoft.com/office/drawing/2014/main" id="{C4E02C83-1F44-4869-9AE2-7F172A27226E}"/>
            </a:ext>
          </a:extLst>
        </xdr:cNvPr>
        <xdr:cNvSpPr/>
      </xdr:nvSpPr>
      <xdr:spPr>
        <a:xfrm>
          <a:off x="20383500" y="653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129015</xdr:rowOff>
    </xdr:from>
    <xdr:to>
      <xdr:col>102</xdr:col>
      <xdr:colOff>165100</xdr:colOff>
      <xdr:row>39</xdr:row>
      <xdr:rowOff>59165</xdr:rowOff>
    </xdr:to>
    <xdr:sp macro="" textlink="">
      <xdr:nvSpPr>
        <xdr:cNvPr id="379" name="フローチャート: 判断 378">
          <a:extLst>
            <a:ext uri="{FF2B5EF4-FFF2-40B4-BE49-F238E27FC236}">
              <a16:creationId xmlns:a16="http://schemas.microsoft.com/office/drawing/2014/main" id="{3610080E-1F24-4496-9A61-7A679249DEC9}"/>
            </a:ext>
          </a:extLst>
        </xdr:cNvPr>
        <xdr:cNvSpPr/>
      </xdr:nvSpPr>
      <xdr:spPr>
        <a:xfrm>
          <a:off x="19494500" y="664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116863</xdr:rowOff>
    </xdr:from>
    <xdr:to>
      <xdr:col>98</xdr:col>
      <xdr:colOff>38100</xdr:colOff>
      <xdr:row>39</xdr:row>
      <xdr:rowOff>47013</xdr:rowOff>
    </xdr:to>
    <xdr:sp macro="" textlink="">
      <xdr:nvSpPr>
        <xdr:cNvPr id="380" name="フローチャート: 判断 379">
          <a:extLst>
            <a:ext uri="{FF2B5EF4-FFF2-40B4-BE49-F238E27FC236}">
              <a16:creationId xmlns:a16="http://schemas.microsoft.com/office/drawing/2014/main" id="{D13C3E1A-ACB0-44D1-B59F-AD2D4BC50FEB}"/>
            </a:ext>
          </a:extLst>
        </xdr:cNvPr>
        <xdr:cNvSpPr/>
      </xdr:nvSpPr>
      <xdr:spPr>
        <a:xfrm>
          <a:off x="18605500" y="663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FBE1098B-44BF-4D1C-B83D-FF706D7A53B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94981982-AE43-4B06-9534-5C8EF494069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B27FB7E7-F924-40E4-BD8D-9AB90C2C114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647C196A-7A2F-4B11-9684-FF93C367DDD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C3552D4E-2042-43A4-8FC3-1E60327592A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107556</xdr:rowOff>
    </xdr:from>
    <xdr:to>
      <xdr:col>116</xdr:col>
      <xdr:colOff>114300</xdr:colOff>
      <xdr:row>40</xdr:row>
      <xdr:rowOff>37706</xdr:rowOff>
    </xdr:to>
    <xdr:sp macro="" textlink="">
      <xdr:nvSpPr>
        <xdr:cNvPr id="386" name="楕円 385">
          <a:extLst>
            <a:ext uri="{FF2B5EF4-FFF2-40B4-BE49-F238E27FC236}">
              <a16:creationId xmlns:a16="http://schemas.microsoft.com/office/drawing/2014/main" id="{7441FA22-500E-4029-81B3-BDEBFAB71094}"/>
            </a:ext>
          </a:extLst>
        </xdr:cNvPr>
        <xdr:cNvSpPr/>
      </xdr:nvSpPr>
      <xdr:spPr>
        <a:xfrm>
          <a:off x="22110700" y="679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130433</xdr:rowOff>
    </xdr:from>
    <xdr:ext cx="599010" cy="259045"/>
    <xdr:sp macro="" textlink="">
      <xdr:nvSpPr>
        <xdr:cNvPr id="387" name="【一般廃棄物処理施設】&#10;一人当たり有形固定資産（償却資産）額該当値テキスト">
          <a:extLst>
            <a:ext uri="{FF2B5EF4-FFF2-40B4-BE49-F238E27FC236}">
              <a16:creationId xmlns:a16="http://schemas.microsoft.com/office/drawing/2014/main" id="{9567C194-2DA5-4A5C-9464-3AA2788EAF7A}"/>
            </a:ext>
          </a:extLst>
        </xdr:cNvPr>
        <xdr:cNvSpPr txBox="1"/>
      </xdr:nvSpPr>
      <xdr:spPr>
        <a:xfrm>
          <a:off x="22199600" y="6645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106985</xdr:rowOff>
    </xdr:from>
    <xdr:to>
      <xdr:col>112</xdr:col>
      <xdr:colOff>38100</xdr:colOff>
      <xdr:row>40</xdr:row>
      <xdr:rowOff>37135</xdr:rowOff>
    </xdr:to>
    <xdr:sp macro="" textlink="">
      <xdr:nvSpPr>
        <xdr:cNvPr id="388" name="楕円 387">
          <a:extLst>
            <a:ext uri="{FF2B5EF4-FFF2-40B4-BE49-F238E27FC236}">
              <a16:creationId xmlns:a16="http://schemas.microsoft.com/office/drawing/2014/main" id="{2D462DD5-83A8-4295-B9A6-955CE7101D1F}"/>
            </a:ext>
          </a:extLst>
        </xdr:cNvPr>
        <xdr:cNvSpPr/>
      </xdr:nvSpPr>
      <xdr:spPr>
        <a:xfrm>
          <a:off x="21272500" y="679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157785</xdr:rowOff>
    </xdr:from>
    <xdr:to>
      <xdr:col>116</xdr:col>
      <xdr:colOff>63500</xdr:colOff>
      <xdr:row>39</xdr:row>
      <xdr:rowOff>158356</xdr:rowOff>
    </xdr:to>
    <xdr:cxnSp macro="">
      <xdr:nvCxnSpPr>
        <xdr:cNvPr id="389" name="直線コネクタ 388">
          <a:extLst>
            <a:ext uri="{FF2B5EF4-FFF2-40B4-BE49-F238E27FC236}">
              <a16:creationId xmlns:a16="http://schemas.microsoft.com/office/drawing/2014/main" id="{98B105B5-D2E8-4753-85E2-1451C189FC68}"/>
            </a:ext>
          </a:extLst>
        </xdr:cNvPr>
        <xdr:cNvCxnSpPr/>
      </xdr:nvCxnSpPr>
      <xdr:spPr>
        <a:xfrm>
          <a:off x="21323300" y="6844335"/>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125769</xdr:rowOff>
    </xdr:from>
    <xdr:to>
      <xdr:col>107</xdr:col>
      <xdr:colOff>101600</xdr:colOff>
      <xdr:row>40</xdr:row>
      <xdr:rowOff>55919</xdr:rowOff>
    </xdr:to>
    <xdr:sp macro="" textlink="">
      <xdr:nvSpPr>
        <xdr:cNvPr id="390" name="楕円 389">
          <a:extLst>
            <a:ext uri="{FF2B5EF4-FFF2-40B4-BE49-F238E27FC236}">
              <a16:creationId xmlns:a16="http://schemas.microsoft.com/office/drawing/2014/main" id="{FA8206C0-86D1-4D5B-B453-7285F6FE85E2}"/>
            </a:ext>
          </a:extLst>
        </xdr:cNvPr>
        <xdr:cNvSpPr/>
      </xdr:nvSpPr>
      <xdr:spPr>
        <a:xfrm>
          <a:off x="20383500" y="681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157785</xdr:rowOff>
    </xdr:from>
    <xdr:to>
      <xdr:col>111</xdr:col>
      <xdr:colOff>177800</xdr:colOff>
      <xdr:row>40</xdr:row>
      <xdr:rowOff>5119</xdr:rowOff>
    </xdr:to>
    <xdr:cxnSp macro="">
      <xdr:nvCxnSpPr>
        <xdr:cNvPr id="391" name="直線コネクタ 390">
          <a:extLst>
            <a:ext uri="{FF2B5EF4-FFF2-40B4-BE49-F238E27FC236}">
              <a16:creationId xmlns:a16="http://schemas.microsoft.com/office/drawing/2014/main" id="{49F75263-97FD-48E6-829A-46BC3E3517D0}"/>
            </a:ext>
          </a:extLst>
        </xdr:cNvPr>
        <xdr:cNvCxnSpPr/>
      </xdr:nvCxnSpPr>
      <xdr:spPr>
        <a:xfrm flipV="1">
          <a:off x="20434300" y="6844335"/>
          <a:ext cx="889000" cy="1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63208</xdr:rowOff>
    </xdr:from>
    <xdr:to>
      <xdr:col>102</xdr:col>
      <xdr:colOff>165100</xdr:colOff>
      <xdr:row>39</xdr:row>
      <xdr:rowOff>164808</xdr:rowOff>
    </xdr:to>
    <xdr:sp macro="" textlink="">
      <xdr:nvSpPr>
        <xdr:cNvPr id="392" name="楕円 391">
          <a:extLst>
            <a:ext uri="{FF2B5EF4-FFF2-40B4-BE49-F238E27FC236}">
              <a16:creationId xmlns:a16="http://schemas.microsoft.com/office/drawing/2014/main" id="{BE89ADED-9D84-4ADF-9F7A-1361A8B2EC07}"/>
            </a:ext>
          </a:extLst>
        </xdr:cNvPr>
        <xdr:cNvSpPr/>
      </xdr:nvSpPr>
      <xdr:spPr>
        <a:xfrm>
          <a:off x="19494500" y="674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114008</xdr:rowOff>
    </xdr:from>
    <xdr:to>
      <xdr:col>107</xdr:col>
      <xdr:colOff>50800</xdr:colOff>
      <xdr:row>40</xdr:row>
      <xdr:rowOff>5119</xdr:rowOff>
    </xdr:to>
    <xdr:cxnSp macro="">
      <xdr:nvCxnSpPr>
        <xdr:cNvPr id="393" name="直線コネクタ 392">
          <a:extLst>
            <a:ext uri="{FF2B5EF4-FFF2-40B4-BE49-F238E27FC236}">
              <a16:creationId xmlns:a16="http://schemas.microsoft.com/office/drawing/2014/main" id="{11147702-F6C5-480C-BCD3-16C70E949361}"/>
            </a:ext>
          </a:extLst>
        </xdr:cNvPr>
        <xdr:cNvCxnSpPr/>
      </xdr:nvCxnSpPr>
      <xdr:spPr>
        <a:xfrm>
          <a:off x="19545300" y="6800558"/>
          <a:ext cx="889000" cy="6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102570</xdr:rowOff>
    </xdr:from>
    <xdr:to>
      <xdr:col>98</xdr:col>
      <xdr:colOff>38100</xdr:colOff>
      <xdr:row>40</xdr:row>
      <xdr:rowOff>32720</xdr:rowOff>
    </xdr:to>
    <xdr:sp macro="" textlink="">
      <xdr:nvSpPr>
        <xdr:cNvPr id="394" name="楕円 393">
          <a:extLst>
            <a:ext uri="{FF2B5EF4-FFF2-40B4-BE49-F238E27FC236}">
              <a16:creationId xmlns:a16="http://schemas.microsoft.com/office/drawing/2014/main" id="{BDC00555-D11E-4523-9E77-48413DFD148D}"/>
            </a:ext>
          </a:extLst>
        </xdr:cNvPr>
        <xdr:cNvSpPr/>
      </xdr:nvSpPr>
      <xdr:spPr>
        <a:xfrm>
          <a:off x="18605500" y="678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114008</xdr:rowOff>
    </xdr:from>
    <xdr:to>
      <xdr:col>102</xdr:col>
      <xdr:colOff>114300</xdr:colOff>
      <xdr:row>39</xdr:row>
      <xdr:rowOff>153370</xdr:rowOff>
    </xdr:to>
    <xdr:cxnSp macro="">
      <xdr:nvCxnSpPr>
        <xdr:cNvPr id="395" name="直線コネクタ 394">
          <a:extLst>
            <a:ext uri="{FF2B5EF4-FFF2-40B4-BE49-F238E27FC236}">
              <a16:creationId xmlns:a16="http://schemas.microsoft.com/office/drawing/2014/main" id="{80FF91CD-D77F-4FF1-8FC4-E2486B64A896}"/>
            </a:ext>
          </a:extLst>
        </xdr:cNvPr>
        <xdr:cNvCxnSpPr/>
      </xdr:nvCxnSpPr>
      <xdr:spPr>
        <a:xfrm flipV="1">
          <a:off x="18656300" y="6800558"/>
          <a:ext cx="889000" cy="3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36</xdr:row>
      <xdr:rowOff>105758</xdr:rowOff>
    </xdr:from>
    <xdr:ext cx="599010" cy="259045"/>
    <xdr:sp macro="" textlink="">
      <xdr:nvSpPr>
        <xdr:cNvPr id="396" name="n_1aveValue【一般廃棄物処理施設】&#10;一人当たり有形固定資産（償却資産）額">
          <a:extLst>
            <a:ext uri="{FF2B5EF4-FFF2-40B4-BE49-F238E27FC236}">
              <a16:creationId xmlns:a16="http://schemas.microsoft.com/office/drawing/2014/main" id="{4D7AEF1E-CA73-477A-88B6-19D0D50B31C7}"/>
            </a:ext>
          </a:extLst>
        </xdr:cNvPr>
        <xdr:cNvSpPr txBox="1"/>
      </xdr:nvSpPr>
      <xdr:spPr>
        <a:xfrm>
          <a:off x="21011095" y="6277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139335</xdr:rowOff>
    </xdr:from>
    <xdr:ext cx="599010" cy="259045"/>
    <xdr:sp macro="" textlink="">
      <xdr:nvSpPr>
        <xdr:cNvPr id="397" name="n_2aveValue【一般廃棄物処理施設】&#10;一人当たり有形固定資産（償却資産）額">
          <a:extLst>
            <a:ext uri="{FF2B5EF4-FFF2-40B4-BE49-F238E27FC236}">
              <a16:creationId xmlns:a16="http://schemas.microsoft.com/office/drawing/2014/main" id="{D5A01D6E-10DA-4BA6-B7D3-1B3869633D9D}"/>
            </a:ext>
          </a:extLst>
        </xdr:cNvPr>
        <xdr:cNvSpPr txBox="1"/>
      </xdr:nvSpPr>
      <xdr:spPr>
        <a:xfrm>
          <a:off x="20134795" y="6311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75692</xdr:rowOff>
    </xdr:from>
    <xdr:ext cx="599010" cy="259045"/>
    <xdr:sp macro="" textlink="">
      <xdr:nvSpPr>
        <xdr:cNvPr id="398" name="n_3aveValue【一般廃棄物処理施設】&#10;一人当たり有形固定資産（償却資産）額">
          <a:extLst>
            <a:ext uri="{FF2B5EF4-FFF2-40B4-BE49-F238E27FC236}">
              <a16:creationId xmlns:a16="http://schemas.microsoft.com/office/drawing/2014/main" id="{4824A68E-FFAA-48A0-98A7-85F43B0D6400}"/>
            </a:ext>
          </a:extLst>
        </xdr:cNvPr>
        <xdr:cNvSpPr txBox="1"/>
      </xdr:nvSpPr>
      <xdr:spPr>
        <a:xfrm>
          <a:off x="19245795" y="641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63540</xdr:rowOff>
    </xdr:from>
    <xdr:ext cx="599010" cy="259045"/>
    <xdr:sp macro="" textlink="">
      <xdr:nvSpPr>
        <xdr:cNvPr id="399" name="n_4aveValue【一般廃棄物処理施設】&#10;一人当たり有形固定資産（償却資産）額">
          <a:extLst>
            <a:ext uri="{FF2B5EF4-FFF2-40B4-BE49-F238E27FC236}">
              <a16:creationId xmlns:a16="http://schemas.microsoft.com/office/drawing/2014/main" id="{94DD0509-3439-4E05-A900-2F7FC12AC520}"/>
            </a:ext>
          </a:extLst>
        </xdr:cNvPr>
        <xdr:cNvSpPr txBox="1"/>
      </xdr:nvSpPr>
      <xdr:spPr>
        <a:xfrm>
          <a:off x="18356795" y="6407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28262</xdr:rowOff>
    </xdr:from>
    <xdr:ext cx="599010" cy="259045"/>
    <xdr:sp macro="" textlink="">
      <xdr:nvSpPr>
        <xdr:cNvPr id="400" name="n_1mainValue【一般廃棄物処理施設】&#10;一人当たり有形固定資産（償却資産）額">
          <a:extLst>
            <a:ext uri="{FF2B5EF4-FFF2-40B4-BE49-F238E27FC236}">
              <a16:creationId xmlns:a16="http://schemas.microsoft.com/office/drawing/2014/main" id="{14A62DA1-2532-4462-9507-C15BD9778D1C}"/>
            </a:ext>
          </a:extLst>
        </xdr:cNvPr>
        <xdr:cNvSpPr txBox="1"/>
      </xdr:nvSpPr>
      <xdr:spPr>
        <a:xfrm>
          <a:off x="21011095" y="688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47046</xdr:rowOff>
    </xdr:from>
    <xdr:ext cx="599010" cy="259045"/>
    <xdr:sp macro="" textlink="">
      <xdr:nvSpPr>
        <xdr:cNvPr id="401" name="n_2mainValue【一般廃棄物処理施設】&#10;一人当たり有形固定資産（償却資産）額">
          <a:extLst>
            <a:ext uri="{FF2B5EF4-FFF2-40B4-BE49-F238E27FC236}">
              <a16:creationId xmlns:a16="http://schemas.microsoft.com/office/drawing/2014/main" id="{1A064F23-716F-49D2-ABD9-F7EBA7121573}"/>
            </a:ext>
          </a:extLst>
        </xdr:cNvPr>
        <xdr:cNvSpPr txBox="1"/>
      </xdr:nvSpPr>
      <xdr:spPr>
        <a:xfrm>
          <a:off x="20134795" y="690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155935</xdr:rowOff>
    </xdr:from>
    <xdr:ext cx="599010" cy="259045"/>
    <xdr:sp macro="" textlink="">
      <xdr:nvSpPr>
        <xdr:cNvPr id="402" name="n_3mainValue【一般廃棄物処理施設】&#10;一人当たり有形固定資産（償却資産）額">
          <a:extLst>
            <a:ext uri="{FF2B5EF4-FFF2-40B4-BE49-F238E27FC236}">
              <a16:creationId xmlns:a16="http://schemas.microsoft.com/office/drawing/2014/main" id="{C4A5D5EE-F00A-4374-9B1A-F87621A65F16}"/>
            </a:ext>
          </a:extLst>
        </xdr:cNvPr>
        <xdr:cNvSpPr txBox="1"/>
      </xdr:nvSpPr>
      <xdr:spPr>
        <a:xfrm>
          <a:off x="19245795" y="6842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23847</xdr:rowOff>
    </xdr:from>
    <xdr:ext cx="599010" cy="259045"/>
    <xdr:sp macro="" textlink="">
      <xdr:nvSpPr>
        <xdr:cNvPr id="403" name="n_4mainValue【一般廃棄物処理施設】&#10;一人当たり有形固定資産（償却資産）額">
          <a:extLst>
            <a:ext uri="{FF2B5EF4-FFF2-40B4-BE49-F238E27FC236}">
              <a16:creationId xmlns:a16="http://schemas.microsoft.com/office/drawing/2014/main" id="{9A1799E3-6E23-4065-96E1-FD7CE6C79242}"/>
            </a:ext>
          </a:extLst>
        </xdr:cNvPr>
        <xdr:cNvSpPr txBox="1"/>
      </xdr:nvSpPr>
      <xdr:spPr>
        <a:xfrm>
          <a:off x="18356795" y="6881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4" name="正方形/長方形 403">
          <a:extLst>
            <a:ext uri="{FF2B5EF4-FFF2-40B4-BE49-F238E27FC236}">
              <a16:creationId xmlns:a16="http://schemas.microsoft.com/office/drawing/2014/main" id="{9BA8776D-B7D1-4BCE-A77D-0D4C2DACC73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5" name="正方形/長方形 404">
          <a:extLst>
            <a:ext uri="{FF2B5EF4-FFF2-40B4-BE49-F238E27FC236}">
              <a16:creationId xmlns:a16="http://schemas.microsoft.com/office/drawing/2014/main" id="{722C6942-2E8E-4FE3-B18C-4D9C61C9B79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6" name="正方形/長方形 405">
          <a:extLst>
            <a:ext uri="{FF2B5EF4-FFF2-40B4-BE49-F238E27FC236}">
              <a16:creationId xmlns:a16="http://schemas.microsoft.com/office/drawing/2014/main" id="{833131FE-EFA0-401B-93BC-E7F394C29B5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7" name="正方形/長方形 406">
          <a:extLst>
            <a:ext uri="{FF2B5EF4-FFF2-40B4-BE49-F238E27FC236}">
              <a16:creationId xmlns:a16="http://schemas.microsoft.com/office/drawing/2014/main" id="{ECB9CE07-2850-4950-A7AB-7EB756E242C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8" name="正方形/長方形 407">
          <a:extLst>
            <a:ext uri="{FF2B5EF4-FFF2-40B4-BE49-F238E27FC236}">
              <a16:creationId xmlns:a16="http://schemas.microsoft.com/office/drawing/2014/main" id="{191C502D-71CA-4288-93AE-21138C9777E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9" name="正方形/長方形 408">
          <a:extLst>
            <a:ext uri="{FF2B5EF4-FFF2-40B4-BE49-F238E27FC236}">
              <a16:creationId xmlns:a16="http://schemas.microsoft.com/office/drawing/2014/main" id="{AE78ABBA-419C-4C64-AD27-2C4BCCFC988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0" name="正方形/長方形 409">
          <a:extLst>
            <a:ext uri="{FF2B5EF4-FFF2-40B4-BE49-F238E27FC236}">
              <a16:creationId xmlns:a16="http://schemas.microsoft.com/office/drawing/2014/main" id="{2A4F86EF-A1F0-4FEC-B2BA-CB60EB077F2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正方形/長方形 410">
          <a:extLst>
            <a:ext uri="{FF2B5EF4-FFF2-40B4-BE49-F238E27FC236}">
              <a16:creationId xmlns:a16="http://schemas.microsoft.com/office/drawing/2014/main" id="{B97EB824-660D-4AC1-B2D4-A8F67CD5D01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2" name="テキスト ボックス 411">
          <a:extLst>
            <a:ext uri="{FF2B5EF4-FFF2-40B4-BE49-F238E27FC236}">
              <a16:creationId xmlns:a16="http://schemas.microsoft.com/office/drawing/2014/main" id="{A5637158-20AB-42EC-9695-3F13BACA206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3" name="直線コネクタ 412">
          <a:extLst>
            <a:ext uri="{FF2B5EF4-FFF2-40B4-BE49-F238E27FC236}">
              <a16:creationId xmlns:a16="http://schemas.microsoft.com/office/drawing/2014/main" id="{2E725824-3B53-4912-98A4-6AA893E383D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4" name="テキスト ボックス 413">
          <a:extLst>
            <a:ext uri="{FF2B5EF4-FFF2-40B4-BE49-F238E27FC236}">
              <a16:creationId xmlns:a16="http://schemas.microsoft.com/office/drawing/2014/main" id="{89E2E09B-E832-4027-AFD7-655A5CAD6D7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5" name="直線コネクタ 414">
          <a:extLst>
            <a:ext uri="{FF2B5EF4-FFF2-40B4-BE49-F238E27FC236}">
              <a16:creationId xmlns:a16="http://schemas.microsoft.com/office/drawing/2014/main" id="{DB08A138-2671-43DD-A9CC-653EF99FFB7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6" name="テキスト ボックス 415">
          <a:extLst>
            <a:ext uri="{FF2B5EF4-FFF2-40B4-BE49-F238E27FC236}">
              <a16:creationId xmlns:a16="http://schemas.microsoft.com/office/drawing/2014/main" id="{7B451E62-98BF-4ACE-94AC-104DB2182578}"/>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7" name="直線コネクタ 416">
          <a:extLst>
            <a:ext uri="{FF2B5EF4-FFF2-40B4-BE49-F238E27FC236}">
              <a16:creationId xmlns:a16="http://schemas.microsoft.com/office/drawing/2014/main" id="{20237A0D-184A-4A4A-A8BF-31C755E7632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8" name="テキスト ボックス 417">
          <a:extLst>
            <a:ext uri="{FF2B5EF4-FFF2-40B4-BE49-F238E27FC236}">
              <a16:creationId xmlns:a16="http://schemas.microsoft.com/office/drawing/2014/main" id="{28F64277-63F6-4C75-8B82-4A8B1848CF8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9" name="直線コネクタ 418">
          <a:extLst>
            <a:ext uri="{FF2B5EF4-FFF2-40B4-BE49-F238E27FC236}">
              <a16:creationId xmlns:a16="http://schemas.microsoft.com/office/drawing/2014/main" id="{1CD8DA51-ECD5-4AB4-8426-FB6D424A78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0" name="テキスト ボックス 419">
          <a:extLst>
            <a:ext uri="{FF2B5EF4-FFF2-40B4-BE49-F238E27FC236}">
              <a16:creationId xmlns:a16="http://schemas.microsoft.com/office/drawing/2014/main" id="{99CA9624-6D03-45A3-AE58-A1A26A72C7A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1" name="直線コネクタ 420">
          <a:extLst>
            <a:ext uri="{FF2B5EF4-FFF2-40B4-BE49-F238E27FC236}">
              <a16:creationId xmlns:a16="http://schemas.microsoft.com/office/drawing/2014/main" id="{C982C53B-1C27-481F-80F6-3D7A88F750F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2" name="テキスト ボックス 421">
          <a:extLst>
            <a:ext uri="{FF2B5EF4-FFF2-40B4-BE49-F238E27FC236}">
              <a16:creationId xmlns:a16="http://schemas.microsoft.com/office/drawing/2014/main" id="{090682FE-7DC6-42B3-88B9-044795B86C23}"/>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3" name="直線コネクタ 422">
          <a:extLst>
            <a:ext uri="{FF2B5EF4-FFF2-40B4-BE49-F238E27FC236}">
              <a16:creationId xmlns:a16="http://schemas.microsoft.com/office/drawing/2014/main" id="{415E603B-918B-4FB2-AB2B-637A658EDD3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424" name="テキスト ボックス 423">
          <a:extLst>
            <a:ext uri="{FF2B5EF4-FFF2-40B4-BE49-F238E27FC236}">
              <a16:creationId xmlns:a16="http://schemas.microsoft.com/office/drawing/2014/main" id="{9625096D-D155-43E5-8414-773D5F4DB9BE}"/>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5" name="直線コネクタ 424">
          <a:extLst>
            <a:ext uri="{FF2B5EF4-FFF2-40B4-BE49-F238E27FC236}">
              <a16:creationId xmlns:a16="http://schemas.microsoft.com/office/drawing/2014/main" id="{46D42774-32A6-45AD-96A2-BD601497B1C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6" name="【保健センター・保健所】&#10;有形固定資産減価償却率グラフ枠">
          <a:extLst>
            <a:ext uri="{FF2B5EF4-FFF2-40B4-BE49-F238E27FC236}">
              <a16:creationId xmlns:a16="http://schemas.microsoft.com/office/drawing/2014/main" id="{9B04C767-E21E-428D-880A-4E33B790B0C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78105</xdr:rowOff>
    </xdr:from>
    <xdr:to>
      <xdr:col>85</xdr:col>
      <xdr:colOff>126364</xdr:colOff>
      <xdr:row>64</xdr:row>
      <xdr:rowOff>129540</xdr:rowOff>
    </xdr:to>
    <xdr:cxnSp macro="">
      <xdr:nvCxnSpPr>
        <xdr:cNvPr id="427" name="直線コネクタ 426">
          <a:extLst>
            <a:ext uri="{FF2B5EF4-FFF2-40B4-BE49-F238E27FC236}">
              <a16:creationId xmlns:a16="http://schemas.microsoft.com/office/drawing/2014/main" id="{A79FFF0E-7E3A-414F-B1C8-B4F21D249F48}"/>
            </a:ext>
          </a:extLst>
        </xdr:cNvPr>
        <xdr:cNvCxnSpPr/>
      </xdr:nvCxnSpPr>
      <xdr:spPr>
        <a:xfrm flipV="1">
          <a:off x="16318864" y="967930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133367</xdr:rowOff>
    </xdr:from>
    <xdr:ext cx="405111" cy="259045"/>
    <xdr:sp macro="" textlink="">
      <xdr:nvSpPr>
        <xdr:cNvPr id="428" name="【保健センター・保健所】&#10;有形固定資産減価償却率最小値テキスト">
          <a:extLst>
            <a:ext uri="{FF2B5EF4-FFF2-40B4-BE49-F238E27FC236}">
              <a16:creationId xmlns:a16="http://schemas.microsoft.com/office/drawing/2014/main" id="{F3F7BCCD-15FC-4C7F-8C60-E37588F5B8A1}"/>
            </a:ext>
          </a:extLst>
        </xdr:cNvPr>
        <xdr:cNvSpPr txBox="1"/>
      </xdr:nvSpPr>
      <xdr:spPr>
        <a:xfrm>
          <a:off x="16357600" y="1110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129540</xdr:rowOff>
    </xdr:from>
    <xdr:to>
      <xdr:col>86</xdr:col>
      <xdr:colOff>25400</xdr:colOff>
      <xdr:row>64</xdr:row>
      <xdr:rowOff>129540</xdr:rowOff>
    </xdr:to>
    <xdr:cxnSp macro="">
      <xdr:nvCxnSpPr>
        <xdr:cNvPr id="429" name="直線コネクタ 428">
          <a:extLst>
            <a:ext uri="{FF2B5EF4-FFF2-40B4-BE49-F238E27FC236}">
              <a16:creationId xmlns:a16="http://schemas.microsoft.com/office/drawing/2014/main" id="{46FC3DB8-3177-406F-8D39-4754757CC074}"/>
            </a:ext>
          </a:extLst>
        </xdr:cNvPr>
        <xdr:cNvCxnSpPr/>
      </xdr:nvCxnSpPr>
      <xdr:spPr>
        <a:xfrm>
          <a:off x="16230600" y="1110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24782</xdr:rowOff>
    </xdr:from>
    <xdr:ext cx="340478" cy="259045"/>
    <xdr:sp macro="" textlink="">
      <xdr:nvSpPr>
        <xdr:cNvPr id="430" name="【保健センター・保健所】&#10;有形固定資産減価償却率最大値テキスト">
          <a:extLst>
            <a:ext uri="{FF2B5EF4-FFF2-40B4-BE49-F238E27FC236}">
              <a16:creationId xmlns:a16="http://schemas.microsoft.com/office/drawing/2014/main" id="{B6F043F2-E8E7-47B9-932C-F1925F495832}"/>
            </a:ext>
          </a:extLst>
        </xdr:cNvPr>
        <xdr:cNvSpPr txBox="1"/>
      </xdr:nvSpPr>
      <xdr:spPr>
        <a:xfrm>
          <a:off x="16357600" y="945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78105</xdr:rowOff>
    </xdr:from>
    <xdr:to>
      <xdr:col>86</xdr:col>
      <xdr:colOff>25400</xdr:colOff>
      <xdr:row>56</xdr:row>
      <xdr:rowOff>78105</xdr:rowOff>
    </xdr:to>
    <xdr:cxnSp macro="">
      <xdr:nvCxnSpPr>
        <xdr:cNvPr id="431" name="直線コネクタ 430">
          <a:extLst>
            <a:ext uri="{FF2B5EF4-FFF2-40B4-BE49-F238E27FC236}">
              <a16:creationId xmlns:a16="http://schemas.microsoft.com/office/drawing/2014/main" id="{509B988D-6E7D-4D64-A263-DDAF2F77942C}"/>
            </a:ext>
          </a:extLst>
        </xdr:cNvPr>
        <xdr:cNvCxnSpPr/>
      </xdr:nvCxnSpPr>
      <xdr:spPr>
        <a:xfrm>
          <a:off x="16230600" y="967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80662</xdr:rowOff>
    </xdr:from>
    <xdr:ext cx="405111" cy="259045"/>
    <xdr:sp macro="" textlink="">
      <xdr:nvSpPr>
        <xdr:cNvPr id="432" name="【保健センター・保健所】&#10;有形固定資産減価償却率平均値テキスト">
          <a:extLst>
            <a:ext uri="{FF2B5EF4-FFF2-40B4-BE49-F238E27FC236}">
              <a16:creationId xmlns:a16="http://schemas.microsoft.com/office/drawing/2014/main" id="{D340A37A-B60A-41B0-B46C-F1D7B567AC18}"/>
            </a:ext>
          </a:extLst>
        </xdr:cNvPr>
        <xdr:cNvSpPr txBox="1"/>
      </xdr:nvSpPr>
      <xdr:spPr>
        <a:xfrm>
          <a:off x="16357600" y="10196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57785</xdr:rowOff>
    </xdr:from>
    <xdr:to>
      <xdr:col>85</xdr:col>
      <xdr:colOff>177800</xdr:colOff>
      <xdr:row>60</xdr:row>
      <xdr:rowOff>159385</xdr:rowOff>
    </xdr:to>
    <xdr:sp macro="" textlink="">
      <xdr:nvSpPr>
        <xdr:cNvPr id="433" name="フローチャート: 判断 432">
          <a:extLst>
            <a:ext uri="{FF2B5EF4-FFF2-40B4-BE49-F238E27FC236}">
              <a16:creationId xmlns:a16="http://schemas.microsoft.com/office/drawing/2014/main" id="{3B36B77D-F6F6-4594-A9C3-0F06F8B14089}"/>
            </a:ext>
          </a:extLst>
        </xdr:cNvPr>
        <xdr:cNvSpPr/>
      </xdr:nvSpPr>
      <xdr:spPr>
        <a:xfrm>
          <a:off x="162687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132080</xdr:rowOff>
    </xdr:from>
    <xdr:to>
      <xdr:col>81</xdr:col>
      <xdr:colOff>101600</xdr:colOff>
      <xdr:row>61</xdr:row>
      <xdr:rowOff>62230</xdr:rowOff>
    </xdr:to>
    <xdr:sp macro="" textlink="">
      <xdr:nvSpPr>
        <xdr:cNvPr id="434" name="フローチャート: 判断 433">
          <a:extLst>
            <a:ext uri="{FF2B5EF4-FFF2-40B4-BE49-F238E27FC236}">
              <a16:creationId xmlns:a16="http://schemas.microsoft.com/office/drawing/2014/main" id="{8BB8E555-E25B-4F46-A44F-CDB104F4E098}"/>
            </a:ext>
          </a:extLst>
        </xdr:cNvPr>
        <xdr:cNvSpPr/>
      </xdr:nvSpPr>
      <xdr:spPr>
        <a:xfrm>
          <a:off x="15430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12065</xdr:rowOff>
    </xdr:from>
    <xdr:to>
      <xdr:col>76</xdr:col>
      <xdr:colOff>165100</xdr:colOff>
      <xdr:row>61</xdr:row>
      <xdr:rowOff>113665</xdr:rowOff>
    </xdr:to>
    <xdr:sp macro="" textlink="">
      <xdr:nvSpPr>
        <xdr:cNvPr id="435" name="フローチャート: 判断 434">
          <a:extLst>
            <a:ext uri="{FF2B5EF4-FFF2-40B4-BE49-F238E27FC236}">
              <a16:creationId xmlns:a16="http://schemas.microsoft.com/office/drawing/2014/main" id="{F6D0EBE3-F3E0-423F-BC34-43EF2B2DF194}"/>
            </a:ext>
          </a:extLst>
        </xdr:cNvPr>
        <xdr:cNvSpPr/>
      </xdr:nvSpPr>
      <xdr:spPr>
        <a:xfrm>
          <a:off x="14541500" y="1047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120650</xdr:rowOff>
    </xdr:from>
    <xdr:to>
      <xdr:col>72</xdr:col>
      <xdr:colOff>38100</xdr:colOff>
      <xdr:row>61</xdr:row>
      <xdr:rowOff>50800</xdr:rowOff>
    </xdr:to>
    <xdr:sp macro="" textlink="">
      <xdr:nvSpPr>
        <xdr:cNvPr id="436" name="フローチャート: 判断 435">
          <a:extLst>
            <a:ext uri="{FF2B5EF4-FFF2-40B4-BE49-F238E27FC236}">
              <a16:creationId xmlns:a16="http://schemas.microsoft.com/office/drawing/2014/main" id="{3520E4DB-6379-4068-A399-102482E6CBBF}"/>
            </a:ext>
          </a:extLst>
        </xdr:cNvPr>
        <xdr:cNvSpPr/>
      </xdr:nvSpPr>
      <xdr:spPr>
        <a:xfrm>
          <a:off x="13652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71120</xdr:rowOff>
    </xdr:from>
    <xdr:to>
      <xdr:col>67</xdr:col>
      <xdr:colOff>101600</xdr:colOff>
      <xdr:row>61</xdr:row>
      <xdr:rowOff>1270</xdr:rowOff>
    </xdr:to>
    <xdr:sp macro="" textlink="">
      <xdr:nvSpPr>
        <xdr:cNvPr id="437" name="フローチャート: 判断 436">
          <a:extLst>
            <a:ext uri="{FF2B5EF4-FFF2-40B4-BE49-F238E27FC236}">
              <a16:creationId xmlns:a16="http://schemas.microsoft.com/office/drawing/2014/main" id="{FE9A5AE6-49D9-4D33-8BB2-9296A7AF9568}"/>
            </a:ext>
          </a:extLst>
        </xdr:cNvPr>
        <xdr:cNvSpPr/>
      </xdr:nvSpPr>
      <xdr:spPr>
        <a:xfrm>
          <a:off x="12763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8" name="テキスト ボックス 437">
          <a:extLst>
            <a:ext uri="{FF2B5EF4-FFF2-40B4-BE49-F238E27FC236}">
              <a16:creationId xmlns:a16="http://schemas.microsoft.com/office/drawing/2014/main" id="{7E241897-A041-4842-ADA2-9D4F9D0D98B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id="{F7BCD75F-C47B-4312-B95E-9BD6124FB3F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1258B216-76C4-48F6-BDB7-F50ABDE734C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826F3699-BA58-449B-A3A0-34031D4DBB9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AF535A3B-2418-4F04-A782-F5ABBA20AE8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443" name="楕円 442">
          <a:extLst>
            <a:ext uri="{FF2B5EF4-FFF2-40B4-BE49-F238E27FC236}">
              <a16:creationId xmlns:a16="http://schemas.microsoft.com/office/drawing/2014/main" id="{FEEE18A0-E645-4E93-BF16-CC0850559406}"/>
            </a:ext>
          </a:extLst>
        </xdr:cNvPr>
        <xdr:cNvSpPr/>
      </xdr:nvSpPr>
      <xdr:spPr>
        <a:xfrm>
          <a:off x="16268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156227</xdr:rowOff>
    </xdr:from>
    <xdr:ext cx="405111" cy="259045"/>
    <xdr:sp macro="" textlink="">
      <xdr:nvSpPr>
        <xdr:cNvPr id="444" name="【保健センター・保健所】&#10;有形固定資産減価償却率該当値テキスト">
          <a:extLst>
            <a:ext uri="{FF2B5EF4-FFF2-40B4-BE49-F238E27FC236}">
              <a16:creationId xmlns:a16="http://schemas.microsoft.com/office/drawing/2014/main" id="{B5667759-6205-4043-9F65-DD8794052E44}"/>
            </a:ext>
          </a:extLst>
        </xdr:cNvPr>
        <xdr:cNvSpPr txBox="1"/>
      </xdr:nvSpPr>
      <xdr:spPr>
        <a:xfrm>
          <a:off x="16357600"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156845</xdr:rowOff>
    </xdr:from>
    <xdr:to>
      <xdr:col>81</xdr:col>
      <xdr:colOff>101600</xdr:colOff>
      <xdr:row>61</xdr:row>
      <xdr:rowOff>86995</xdr:rowOff>
    </xdr:to>
    <xdr:sp macro="" textlink="">
      <xdr:nvSpPr>
        <xdr:cNvPr id="445" name="楕円 444">
          <a:extLst>
            <a:ext uri="{FF2B5EF4-FFF2-40B4-BE49-F238E27FC236}">
              <a16:creationId xmlns:a16="http://schemas.microsoft.com/office/drawing/2014/main" id="{6871B56C-62E6-4D11-94C8-50110AF2E664}"/>
            </a:ext>
          </a:extLst>
        </xdr:cNvPr>
        <xdr:cNvSpPr/>
      </xdr:nvSpPr>
      <xdr:spPr>
        <a:xfrm>
          <a:off x="15430500" y="104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36195</xdr:rowOff>
    </xdr:from>
    <xdr:to>
      <xdr:col>85</xdr:col>
      <xdr:colOff>127000</xdr:colOff>
      <xdr:row>61</xdr:row>
      <xdr:rowOff>57150</xdr:rowOff>
    </xdr:to>
    <xdr:cxnSp macro="">
      <xdr:nvCxnSpPr>
        <xdr:cNvPr id="446" name="直線コネクタ 445">
          <a:extLst>
            <a:ext uri="{FF2B5EF4-FFF2-40B4-BE49-F238E27FC236}">
              <a16:creationId xmlns:a16="http://schemas.microsoft.com/office/drawing/2014/main" id="{F7E28FA7-76B4-4097-9F22-DB6670D6049E}"/>
            </a:ext>
          </a:extLst>
        </xdr:cNvPr>
        <xdr:cNvCxnSpPr/>
      </xdr:nvCxnSpPr>
      <xdr:spPr>
        <a:xfrm>
          <a:off x="15481300" y="1049464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97790</xdr:rowOff>
    </xdr:from>
    <xdr:to>
      <xdr:col>76</xdr:col>
      <xdr:colOff>165100</xdr:colOff>
      <xdr:row>61</xdr:row>
      <xdr:rowOff>27940</xdr:rowOff>
    </xdr:to>
    <xdr:sp macro="" textlink="">
      <xdr:nvSpPr>
        <xdr:cNvPr id="447" name="楕円 446">
          <a:extLst>
            <a:ext uri="{FF2B5EF4-FFF2-40B4-BE49-F238E27FC236}">
              <a16:creationId xmlns:a16="http://schemas.microsoft.com/office/drawing/2014/main" id="{DF743FD6-44DF-4F21-BD67-351177DED6BE}"/>
            </a:ext>
          </a:extLst>
        </xdr:cNvPr>
        <xdr:cNvSpPr/>
      </xdr:nvSpPr>
      <xdr:spPr>
        <a:xfrm>
          <a:off x="14541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148590</xdr:rowOff>
    </xdr:from>
    <xdr:to>
      <xdr:col>81</xdr:col>
      <xdr:colOff>50800</xdr:colOff>
      <xdr:row>61</xdr:row>
      <xdr:rowOff>36195</xdr:rowOff>
    </xdr:to>
    <xdr:cxnSp macro="">
      <xdr:nvCxnSpPr>
        <xdr:cNvPr id="448" name="直線コネクタ 447">
          <a:extLst>
            <a:ext uri="{FF2B5EF4-FFF2-40B4-BE49-F238E27FC236}">
              <a16:creationId xmlns:a16="http://schemas.microsoft.com/office/drawing/2014/main" id="{E6E99EC5-1DA7-4833-9420-6E6332E9F5B2}"/>
            </a:ext>
          </a:extLst>
        </xdr:cNvPr>
        <xdr:cNvCxnSpPr/>
      </xdr:nvCxnSpPr>
      <xdr:spPr>
        <a:xfrm>
          <a:off x="14592300" y="1043559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73025</xdr:rowOff>
    </xdr:from>
    <xdr:to>
      <xdr:col>72</xdr:col>
      <xdr:colOff>38100</xdr:colOff>
      <xdr:row>61</xdr:row>
      <xdr:rowOff>3175</xdr:rowOff>
    </xdr:to>
    <xdr:sp macro="" textlink="">
      <xdr:nvSpPr>
        <xdr:cNvPr id="449" name="楕円 448">
          <a:extLst>
            <a:ext uri="{FF2B5EF4-FFF2-40B4-BE49-F238E27FC236}">
              <a16:creationId xmlns:a16="http://schemas.microsoft.com/office/drawing/2014/main" id="{BF23E171-58C1-4AE4-ABD7-4205049F94AF}"/>
            </a:ext>
          </a:extLst>
        </xdr:cNvPr>
        <xdr:cNvSpPr/>
      </xdr:nvSpPr>
      <xdr:spPr>
        <a:xfrm>
          <a:off x="13652500" y="103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123825</xdr:rowOff>
    </xdr:from>
    <xdr:to>
      <xdr:col>76</xdr:col>
      <xdr:colOff>114300</xdr:colOff>
      <xdr:row>60</xdr:row>
      <xdr:rowOff>148590</xdr:rowOff>
    </xdr:to>
    <xdr:cxnSp macro="">
      <xdr:nvCxnSpPr>
        <xdr:cNvPr id="450" name="直線コネクタ 449">
          <a:extLst>
            <a:ext uri="{FF2B5EF4-FFF2-40B4-BE49-F238E27FC236}">
              <a16:creationId xmlns:a16="http://schemas.microsoft.com/office/drawing/2014/main" id="{B63D3C0D-75B4-4AC9-893F-E283B44B9F16}"/>
            </a:ext>
          </a:extLst>
        </xdr:cNvPr>
        <xdr:cNvCxnSpPr/>
      </xdr:nvCxnSpPr>
      <xdr:spPr>
        <a:xfrm>
          <a:off x="13703300" y="1041082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33020</xdr:rowOff>
    </xdr:from>
    <xdr:to>
      <xdr:col>67</xdr:col>
      <xdr:colOff>101600</xdr:colOff>
      <xdr:row>60</xdr:row>
      <xdr:rowOff>134620</xdr:rowOff>
    </xdr:to>
    <xdr:sp macro="" textlink="">
      <xdr:nvSpPr>
        <xdr:cNvPr id="451" name="楕円 450">
          <a:extLst>
            <a:ext uri="{FF2B5EF4-FFF2-40B4-BE49-F238E27FC236}">
              <a16:creationId xmlns:a16="http://schemas.microsoft.com/office/drawing/2014/main" id="{24E7D7C5-94C7-43F1-A0D7-5107732526E9}"/>
            </a:ext>
          </a:extLst>
        </xdr:cNvPr>
        <xdr:cNvSpPr/>
      </xdr:nvSpPr>
      <xdr:spPr>
        <a:xfrm>
          <a:off x="127635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83820</xdr:rowOff>
    </xdr:from>
    <xdr:to>
      <xdr:col>71</xdr:col>
      <xdr:colOff>177800</xdr:colOff>
      <xdr:row>60</xdr:row>
      <xdr:rowOff>123825</xdr:rowOff>
    </xdr:to>
    <xdr:cxnSp macro="">
      <xdr:nvCxnSpPr>
        <xdr:cNvPr id="452" name="直線コネクタ 451">
          <a:extLst>
            <a:ext uri="{FF2B5EF4-FFF2-40B4-BE49-F238E27FC236}">
              <a16:creationId xmlns:a16="http://schemas.microsoft.com/office/drawing/2014/main" id="{995840DF-CA68-47C4-B25B-147A6E28C79B}"/>
            </a:ext>
          </a:extLst>
        </xdr:cNvPr>
        <xdr:cNvCxnSpPr/>
      </xdr:nvCxnSpPr>
      <xdr:spPr>
        <a:xfrm>
          <a:off x="12814300" y="103708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78757</xdr:rowOff>
    </xdr:from>
    <xdr:ext cx="405111" cy="259045"/>
    <xdr:sp macro="" textlink="">
      <xdr:nvSpPr>
        <xdr:cNvPr id="453" name="n_1aveValue【保健センター・保健所】&#10;有形固定資産減価償却率">
          <a:extLst>
            <a:ext uri="{FF2B5EF4-FFF2-40B4-BE49-F238E27FC236}">
              <a16:creationId xmlns:a16="http://schemas.microsoft.com/office/drawing/2014/main" id="{0FD47438-A6AE-4438-9F37-E31D8576A19C}"/>
            </a:ext>
          </a:extLst>
        </xdr:cNvPr>
        <xdr:cNvSpPr txBox="1"/>
      </xdr:nvSpPr>
      <xdr:spPr>
        <a:xfrm>
          <a:off x="152660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104792</xdr:rowOff>
    </xdr:from>
    <xdr:ext cx="405111" cy="259045"/>
    <xdr:sp macro="" textlink="">
      <xdr:nvSpPr>
        <xdr:cNvPr id="454" name="n_2aveValue【保健センター・保健所】&#10;有形固定資産減価償却率">
          <a:extLst>
            <a:ext uri="{FF2B5EF4-FFF2-40B4-BE49-F238E27FC236}">
              <a16:creationId xmlns:a16="http://schemas.microsoft.com/office/drawing/2014/main" id="{257CD511-1AF6-4F4C-8103-64DF6BBB9BE8}"/>
            </a:ext>
          </a:extLst>
        </xdr:cNvPr>
        <xdr:cNvSpPr txBox="1"/>
      </xdr:nvSpPr>
      <xdr:spPr>
        <a:xfrm>
          <a:off x="14389744"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41927</xdr:rowOff>
    </xdr:from>
    <xdr:ext cx="405111" cy="259045"/>
    <xdr:sp macro="" textlink="">
      <xdr:nvSpPr>
        <xdr:cNvPr id="455" name="n_3aveValue【保健センター・保健所】&#10;有形固定資産減価償却率">
          <a:extLst>
            <a:ext uri="{FF2B5EF4-FFF2-40B4-BE49-F238E27FC236}">
              <a16:creationId xmlns:a16="http://schemas.microsoft.com/office/drawing/2014/main" id="{4067EC81-F525-4F07-8861-88555016B0E1}"/>
            </a:ext>
          </a:extLst>
        </xdr:cNvPr>
        <xdr:cNvSpPr txBox="1"/>
      </xdr:nvSpPr>
      <xdr:spPr>
        <a:xfrm>
          <a:off x="13500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163847</xdr:rowOff>
    </xdr:from>
    <xdr:ext cx="405111" cy="259045"/>
    <xdr:sp macro="" textlink="">
      <xdr:nvSpPr>
        <xdr:cNvPr id="456" name="n_4aveValue【保健センター・保健所】&#10;有形固定資産減価償却率">
          <a:extLst>
            <a:ext uri="{FF2B5EF4-FFF2-40B4-BE49-F238E27FC236}">
              <a16:creationId xmlns:a16="http://schemas.microsoft.com/office/drawing/2014/main" id="{155C84C4-B215-4AB5-AA9C-8BD40EBCFDEA}"/>
            </a:ext>
          </a:extLst>
        </xdr:cNvPr>
        <xdr:cNvSpPr txBox="1"/>
      </xdr:nvSpPr>
      <xdr:spPr>
        <a:xfrm>
          <a:off x="126117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78122</xdr:rowOff>
    </xdr:from>
    <xdr:ext cx="405111" cy="259045"/>
    <xdr:sp macro="" textlink="">
      <xdr:nvSpPr>
        <xdr:cNvPr id="457" name="n_1mainValue【保健センター・保健所】&#10;有形固定資産減価償却率">
          <a:extLst>
            <a:ext uri="{FF2B5EF4-FFF2-40B4-BE49-F238E27FC236}">
              <a16:creationId xmlns:a16="http://schemas.microsoft.com/office/drawing/2014/main" id="{B72E978A-72A7-4FBF-9DC8-5971C8BE1E60}"/>
            </a:ext>
          </a:extLst>
        </xdr:cNvPr>
        <xdr:cNvSpPr txBox="1"/>
      </xdr:nvSpPr>
      <xdr:spPr>
        <a:xfrm>
          <a:off x="15266044" y="1053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44467</xdr:rowOff>
    </xdr:from>
    <xdr:ext cx="405111" cy="259045"/>
    <xdr:sp macro="" textlink="">
      <xdr:nvSpPr>
        <xdr:cNvPr id="458" name="n_2mainValue【保健センター・保健所】&#10;有形固定資産減価償却率">
          <a:extLst>
            <a:ext uri="{FF2B5EF4-FFF2-40B4-BE49-F238E27FC236}">
              <a16:creationId xmlns:a16="http://schemas.microsoft.com/office/drawing/2014/main" id="{9E4649CC-645F-49D6-9D35-247C36A260DD}"/>
            </a:ext>
          </a:extLst>
        </xdr:cNvPr>
        <xdr:cNvSpPr txBox="1"/>
      </xdr:nvSpPr>
      <xdr:spPr>
        <a:xfrm>
          <a:off x="14389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19702</xdr:rowOff>
    </xdr:from>
    <xdr:ext cx="405111" cy="259045"/>
    <xdr:sp macro="" textlink="">
      <xdr:nvSpPr>
        <xdr:cNvPr id="459" name="n_3mainValue【保健センター・保健所】&#10;有形固定資産減価償却率">
          <a:extLst>
            <a:ext uri="{FF2B5EF4-FFF2-40B4-BE49-F238E27FC236}">
              <a16:creationId xmlns:a16="http://schemas.microsoft.com/office/drawing/2014/main" id="{DB6CDFC9-DD78-48C6-B6B3-51C63F319D51}"/>
            </a:ext>
          </a:extLst>
        </xdr:cNvPr>
        <xdr:cNvSpPr txBox="1"/>
      </xdr:nvSpPr>
      <xdr:spPr>
        <a:xfrm>
          <a:off x="135007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151147</xdr:rowOff>
    </xdr:from>
    <xdr:ext cx="405111" cy="259045"/>
    <xdr:sp macro="" textlink="">
      <xdr:nvSpPr>
        <xdr:cNvPr id="460" name="n_4mainValue【保健センター・保健所】&#10;有形固定資産減価償却率">
          <a:extLst>
            <a:ext uri="{FF2B5EF4-FFF2-40B4-BE49-F238E27FC236}">
              <a16:creationId xmlns:a16="http://schemas.microsoft.com/office/drawing/2014/main" id="{686572A0-AFB8-4597-B434-48CA18F69EA7}"/>
            </a:ext>
          </a:extLst>
        </xdr:cNvPr>
        <xdr:cNvSpPr txBox="1"/>
      </xdr:nvSpPr>
      <xdr:spPr>
        <a:xfrm>
          <a:off x="12611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1" name="正方形/長方形 460">
          <a:extLst>
            <a:ext uri="{FF2B5EF4-FFF2-40B4-BE49-F238E27FC236}">
              <a16:creationId xmlns:a16="http://schemas.microsoft.com/office/drawing/2014/main" id="{6EA15F94-D2C1-45E7-9044-94A4E4135A3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2" name="正方形/長方形 461">
          <a:extLst>
            <a:ext uri="{FF2B5EF4-FFF2-40B4-BE49-F238E27FC236}">
              <a16:creationId xmlns:a16="http://schemas.microsoft.com/office/drawing/2014/main" id="{ABC864D5-13A2-4790-ACCD-0BCFE713D36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3" name="正方形/長方形 462">
          <a:extLst>
            <a:ext uri="{FF2B5EF4-FFF2-40B4-BE49-F238E27FC236}">
              <a16:creationId xmlns:a16="http://schemas.microsoft.com/office/drawing/2014/main" id="{BC348704-97E0-41CD-801A-86A7F6BEDCB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4" name="正方形/長方形 463">
          <a:extLst>
            <a:ext uri="{FF2B5EF4-FFF2-40B4-BE49-F238E27FC236}">
              <a16:creationId xmlns:a16="http://schemas.microsoft.com/office/drawing/2014/main" id="{0199811B-3A37-4F33-B65A-75AD125AD89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5" name="正方形/長方形 464">
          <a:extLst>
            <a:ext uri="{FF2B5EF4-FFF2-40B4-BE49-F238E27FC236}">
              <a16:creationId xmlns:a16="http://schemas.microsoft.com/office/drawing/2014/main" id="{0F9A1F4A-5A68-4BB3-BF2F-3F2434F8A60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6" name="正方形/長方形 465">
          <a:extLst>
            <a:ext uri="{FF2B5EF4-FFF2-40B4-BE49-F238E27FC236}">
              <a16:creationId xmlns:a16="http://schemas.microsoft.com/office/drawing/2014/main" id="{2804361A-6075-4C10-8B03-1D215260453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7" name="正方形/長方形 466">
          <a:extLst>
            <a:ext uri="{FF2B5EF4-FFF2-40B4-BE49-F238E27FC236}">
              <a16:creationId xmlns:a16="http://schemas.microsoft.com/office/drawing/2014/main" id="{637C1124-861F-4089-B313-3FFD2064DAF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8" name="正方形/長方形 467">
          <a:extLst>
            <a:ext uri="{FF2B5EF4-FFF2-40B4-BE49-F238E27FC236}">
              <a16:creationId xmlns:a16="http://schemas.microsoft.com/office/drawing/2014/main" id="{B2794CBE-F282-43BF-9D68-8C9F630B0FD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9" name="テキスト ボックス 468">
          <a:extLst>
            <a:ext uri="{FF2B5EF4-FFF2-40B4-BE49-F238E27FC236}">
              <a16:creationId xmlns:a16="http://schemas.microsoft.com/office/drawing/2014/main" id="{F6CE18C1-48B0-4DFC-AEEE-81FE17DA83D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0" name="直線コネクタ 469">
          <a:extLst>
            <a:ext uri="{FF2B5EF4-FFF2-40B4-BE49-F238E27FC236}">
              <a16:creationId xmlns:a16="http://schemas.microsoft.com/office/drawing/2014/main" id="{E425BDBB-8047-4ED8-8FBB-B84ACE44E3B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1" name="直線コネクタ 470">
          <a:extLst>
            <a:ext uri="{FF2B5EF4-FFF2-40B4-BE49-F238E27FC236}">
              <a16:creationId xmlns:a16="http://schemas.microsoft.com/office/drawing/2014/main" id="{10CFD97D-D315-405E-B881-A83386BE4773}"/>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2" name="テキスト ボックス 471">
          <a:extLst>
            <a:ext uri="{FF2B5EF4-FFF2-40B4-BE49-F238E27FC236}">
              <a16:creationId xmlns:a16="http://schemas.microsoft.com/office/drawing/2014/main" id="{D65F6911-0EE5-4FFA-B154-8471F0FA7DBA}"/>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3" name="直線コネクタ 472">
          <a:extLst>
            <a:ext uri="{FF2B5EF4-FFF2-40B4-BE49-F238E27FC236}">
              <a16:creationId xmlns:a16="http://schemas.microsoft.com/office/drawing/2014/main" id="{C057D548-7F67-4732-8203-E2FA05345753}"/>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4" name="テキスト ボックス 473">
          <a:extLst>
            <a:ext uri="{FF2B5EF4-FFF2-40B4-BE49-F238E27FC236}">
              <a16:creationId xmlns:a16="http://schemas.microsoft.com/office/drawing/2014/main" id="{A4791ABA-0494-4574-B10A-D5C9A7A5D7D4}"/>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5" name="直線コネクタ 474">
          <a:extLst>
            <a:ext uri="{FF2B5EF4-FFF2-40B4-BE49-F238E27FC236}">
              <a16:creationId xmlns:a16="http://schemas.microsoft.com/office/drawing/2014/main" id="{28C11737-15C7-45B5-AE61-7E3395EA0668}"/>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6" name="テキスト ボックス 475">
          <a:extLst>
            <a:ext uri="{FF2B5EF4-FFF2-40B4-BE49-F238E27FC236}">
              <a16:creationId xmlns:a16="http://schemas.microsoft.com/office/drawing/2014/main" id="{B7F17F52-F017-4A5A-848A-77B9C3297F9D}"/>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7" name="直線コネクタ 476">
          <a:extLst>
            <a:ext uri="{FF2B5EF4-FFF2-40B4-BE49-F238E27FC236}">
              <a16:creationId xmlns:a16="http://schemas.microsoft.com/office/drawing/2014/main" id="{56B746CC-ECAC-4C02-BAC7-7F31C52B4465}"/>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78" name="テキスト ボックス 477">
          <a:extLst>
            <a:ext uri="{FF2B5EF4-FFF2-40B4-BE49-F238E27FC236}">
              <a16:creationId xmlns:a16="http://schemas.microsoft.com/office/drawing/2014/main" id="{E1D6D5C7-8A82-4876-A179-B41F42B4496D}"/>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9" name="直線コネクタ 478">
          <a:extLst>
            <a:ext uri="{FF2B5EF4-FFF2-40B4-BE49-F238E27FC236}">
              <a16:creationId xmlns:a16="http://schemas.microsoft.com/office/drawing/2014/main" id="{E5092EE5-B7A0-4F0F-9714-F4B0FB4EF49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0" name="テキスト ボックス 479">
          <a:extLst>
            <a:ext uri="{FF2B5EF4-FFF2-40B4-BE49-F238E27FC236}">
              <a16:creationId xmlns:a16="http://schemas.microsoft.com/office/drawing/2014/main" id="{8A0B2362-0A67-47DF-AF2C-E460562A89D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1" name="【保健センター・保健所】&#10;一人当たり面積グラフ枠">
          <a:extLst>
            <a:ext uri="{FF2B5EF4-FFF2-40B4-BE49-F238E27FC236}">
              <a16:creationId xmlns:a16="http://schemas.microsoft.com/office/drawing/2014/main" id="{C84A6527-6633-4812-BD76-61861B9C40D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135331</xdr:rowOff>
    </xdr:from>
    <xdr:to>
      <xdr:col>116</xdr:col>
      <xdr:colOff>62864</xdr:colOff>
      <xdr:row>63</xdr:row>
      <xdr:rowOff>152247</xdr:rowOff>
    </xdr:to>
    <xdr:cxnSp macro="">
      <xdr:nvCxnSpPr>
        <xdr:cNvPr id="482" name="直線コネクタ 481">
          <a:extLst>
            <a:ext uri="{FF2B5EF4-FFF2-40B4-BE49-F238E27FC236}">
              <a16:creationId xmlns:a16="http://schemas.microsoft.com/office/drawing/2014/main" id="{53B18A2F-75B3-4FFF-B491-687576C30A47}"/>
            </a:ext>
          </a:extLst>
        </xdr:cNvPr>
        <xdr:cNvCxnSpPr/>
      </xdr:nvCxnSpPr>
      <xdr:spPr>
        <a:xfrm flipV="1">
          <a:off x="22160864" y="9565081"/>
          <a:ext cx="0" cy="1388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156074</xdr:rowOff>
    </xdr:from>
    <xdr:ext cx="469744" cy="259045"/>
    <xdr:sp macro="" textlink="">
      <xdr:nvSpPr>
        <xdr:cNvPr id="483" name="【保健センター・保健所】&#10;一人当たり面積最小値テキスト">
          <a:extLst>
            <a:ext uri="{FF2B5EF4-FFF2-40B4-BE49-F238E27FC236}">
              <a16:creationId xmlns:a16="http://schemas.microsoft.com/office/drawing/2014/main" id="{CD605136-C4A3-4559-9CE9-5FD3980B0DB6}"/>
            </a:ext>
          </a:extLst>
        </xdr:cNvPr>
        <xdr:cNvSpPr txBox="1"/>
      </xdr:nvSpPr>
      <xdr:spPr>
        <a:xfrm>
          <a:off x="22199600" y="1095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152247</xdr:rowOff>
    </xdr:from>
    <xdr:to>
      <xdr:col>116</xdr:col>
      <xdr:colOff>152400</xdr:colOff>
      <xdr:row>63</xdr:row>
      <xdr:rowOff>152247</xdr:rowOff>
    </xdr:to>
    <xdr:cxnSp macro="">
      <xdr:nvCxnSpPr>
        <xdr:cNvPr id="484" name="直線コネクタ 483">
          <a:extLst>
            <a:ext uri="{FF2B5EF4-FFF2-40B4-BE49-F238E27FC236}">
              <a16:creationId xmlns:a16="http://schemas.microsoft.com/office/drawing/2014/main" id="{3AEAED57-54E9-4542-AA0E-53BE355F4097}"/>
            </a:ext>
          </a:extLst>
        </xdr:cNvPr>
        <xdr:cNvCxnSpPr/>
      </xdr:nvCxnSpPr>
      <xdr:spPr>
        <a:xfrm>
          <a:off x="22072600" y="10953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82008</xdr:rowOff>
    </xdr:from>
    <xdr:ext cx="469744" cy="259045"/>
    <xdr:sp macro="" textlink="">
      <xdr:nvSpPr>
        <xdr:cNvPr id="485" name="【保健センター・保健所】&#10;一人当たり面積最大値テキスト">
          <a:extLst>
            <a:ext uri="{FF2B5EF4-FFF2-40B4-BE49-F238E27FC236}">
              <a16:creationId xmlns:a16="http://schemas.microsoft.com/office/drawing/2014/main" id="{DBC9497D-076A-4ABD-8AA7-E45E410DBE7A}"/>
            </a:ext>
          </a:extLst>
        </xdr:cNvPr>
        <xdr:cNvSpPr txBox="1"/>
      </xdr:nvSpPr>
      <xdr:spPr>
        <a:xfrm>
          <a:off x="22199600" y="934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135331</xdr:rowOff>
    </xdr:from>
    <xdr:to>
      <xdr:col>116</xdr:col>
      <xdr:colOff>152400</xdr:colOff>
      <xdr:row>55</xdr:row>
      <xdr:rowOff>135331</xdr:rowOff>
    </xdr:to>
    <xdr:cxnSp macro="">
      <xdr:nvCxnSpPr>
        <xdr:cNvPr id="486" name="直線コネクタ 485">
          <a:extLst>
            <a:ext uri="{FF2B5EF4-FFF2-40B4-BE49-F238E27FC236}">
              <a16:creationId xmlns:a16="http://schemas.microsoft.com/office/drawing/2014/main" id="{44A457D3-D62E-4305-9A31-88EB105F2491}"/>
            </a:ext>
          </a:extLst>
        </xdr:cNvPr>
        <xdr:cNvCxnSpPr/>
      </xdr:nvCxnSpPr>
      <xdr:spPr>
        <a:xfrm>
          <a:off x="22072600" y="9565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11854</xdr:rowOff>
    </xdr:from>
    <xdr:ext cx="469744" cy="259045"/>
    <xdr:sp macro="" textlink="">
      <xdr:nvSpPr>
        <xdr:cNvPr id="487" name="【保健センター・保健所】&#10;一人当たり面積平均値テキスト">
          <a:extLst>
            <a:ext uri="{FF2B5EF4-FFF2-40B4-BE49-F238E27FC236}">
              <a16:creationId xmlns:a16="http://schemas.microsoft.com/office/drawing/2014/main" id="{5A8F070A-F4D0-40C9-8680-CDF67F756937}"/>
            </a:ext>
          </a:extLst>
        </xdr:cNvPr>
        <xdr:cNvSpPr txBox="1"/>
      </xdr:nvSpPr>
      <xdr:spPr>
        <a:xfrm>
          <a:off x="22199600" y="10641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160427</xdr:rowOff>
    </xdr:from>
    <xdr:to>
      <xdr:col>116</xdr:col>
      <xdr:colOff>114300</xdr:colOff>
      <xdr:row>63</xdr:row>
      <xdr:rowOff>90577</xdr:rowOff>
    </xdr:to>
    <xdr:sp macro="" textlink="">
      <xdr:nvSpPr>
        <xdr:cNvPr id="488" name="フローチャート: 判断 487">
          <a:extLst>
            <a:ext uri="{FF2B5EF4-FFF2-40B4-BE49-F238E27FC236}">
              <a16:creationId xmlns:a16="http://schemas.microsoft.com/office/drawing/2014/main" id="{8BAFD88C-10A1-46DB-845B-95707FCA385F}"/>
            </a:ext>
          </a:extLst>
        </xdr:cNvPr>
        <xdr:cNvSpPr/>
      </xdr:nvSpPr>
      <xdr:spPr>
        <a:xfrm>
          <a:off x="22110700" y="107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118364</xdr:rowOff>
    </xdr:from>
    <xdr:to>
      <xdr:col>112</xdr:col>
      <xdr:colOff>38100</xdr:colOff>
      <xdr:row>63</xdr:row>
      <xdr:rowOff>48514</xdr:rowOff>
    </xdr:to>
    <xdr:sp macro="" textlink="">
      <xdr:nvSpPr>
        <xdr:cNvPr id="489" name="フローチャート: 判断 488">
          <a:extLst>
            <a:ext uri="{FF2B5EF4-FFF2-40B4-BE49-F238E27FC236}">
              <a16:creationId xmlns:a16="http://schemas.microsoft.com/office/drawing/2014/main" id="{39FE6937-C5C8-46AA-BFF4-E9F079BDB0BD}"/>
            </a:ext>
          </a:extLst>
        </xdr:cNvPr>
        <xdr:cNvSpPr/>
      </xdr:nvSpPr>
      <xdr:spPr>
        <a:xfrm>
          <a:off x="21272500" y="1074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124764</xdr:rowOff>
    </xdr:from>
    <xdr:to>
      <xdr:col>107</xdr:col>
      <xdr:colOff>101600</xdr:colOff>
      <xdr:row>63</xdr:row>
      <xdr:rowOff>54914</xdr:rowOff>
    </xdr:to>
    <xdr:sp macro="" textlink="">
      <xdr:nvSpPr>
        <xdr:cNvPr id="490" name="フローチャート: 判断 489">
          <a:extLst>
            <a:ext uri="{FF2B5EF4-FFF2-40B4-BE49-F238E27FC236}">
              <a16:creationId xmlns:a16="http://schemas.microsoft.com/office/drawing/2014/main" id="{898393C0-EC55-4890-8482-06B21730307C}"/>
            </a:ext>
          </a:extLst>
        </xdr:cNvPr>
        <xdr:cNvSpPr/>
      </xdr:nvSpPr>
      <xdr:spPr>
        <a:xfrm>
          <a:off x="20383500" y="10754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131623</xdr:rowOff>
    </xdr:from>
    <xdr:to>
      <xdr:col>102</xdr:col>
      <xdr:colOff>165100</xdr:colOff>
      <xdr:row>63</xdr:row>
      <xdr:rowOff>61773</xdr:rowOff>
    </xdr:to>
    <xdr:sp macro="" textlink="">
      <xdr:nvSpPr>
        <xdr:cNvPr id="491" name="フローチャート: 判断 490">
          <a:extLst>
            <a:ext uri="{FF2B5EF4-FFF2-40B4-BE49-F238E27FC236}">
              <a16:creationId xmlns:a16="http://schemas.microsoft.com/office/drawing/2014/main" id="{58C5C270-7AD2-4BB6-977F-207F87152B20}"/>
            </a:ext>
          </a:extLst>
        </xdr:cNvPr>
        <xdr:cNvSpPr/>
      </xdr:nvSpPr>
      <xdr:spPr>
        <a:xfrm>
          <a:off x="19494500" y="10761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115164</xdr:rowOff>
    </xdr:from>
    <xdr:to>
      <xdr:col>98</xdr:col>
      <xdr:colOff>38100</xdr:colOff>
      <xdr:row>63</xdr:row>
      <xdr:rowOff>45314</xdr:rowOff>
    </xdr:to>
    <xdr:sp macro="" textlink="">
      <xdr:nvSpPr>
        <xdr:cNvPr id="492" name="フローチャート: 判断 491">
          <a:extLst>
            <a:ext uri="{FF2B5EF4-FFF2-40B4-BE49-F238E27FC236}">
              <a16:creationId xmlns:a16="http://schemas.microsoft.com/office/drawing/2014/main" id="{DA6610AE-94A5-4192-9DAC-84685A9BF2E1}"/>
            </a:ext>
          </a:extLst>
        </xdr:cNvPr>
        <xdr:cNvSpPr/>
      </xdr:nvSpPr>
      <xdr:spPr>
        <a:xfrm>
          <a:off x="18605500" y="1074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3" name="テキスト ボックス 492">
          <a:extLst>
            <a:ext uri="{FF2B5EF4-FFF2-40B4-BE49-F238E27FC236}">
              <a16:creationId xmlns:a16="http://schemas.microsoft.com/office/drawing/2014/main" id="{C28794B0-1416-4EC9-B561-B3F22DDEB76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B2B62279-FBA5-46AD-B93D-0160C14E1F2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6D2CFDF5-1952-4F55-BD54-7BA6EC4AE6D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12DB0CD5-DAAC-44CB-894F-6E708D579F2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00AC84E0-A0B9-49C1-B1EA-17BFF9ECF73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39268</xdr:rowOff>
    </xdr:from>
    <xdr:to>
      <xdr:col>116</xdr:col>
      <xdr:colOff>114300</xdr:colOff>
      <xdr:row>63</xdr:row>
      <xdr:rowOff>140868</xdr:rowOff>
    </xdr:to>
    <xdr:sp macro="" textlink="">
      <xdr:nvSpPr>
        <xdr:cNvPr id="498" name="楕円 497">
          <a:extLst>
            <a:ext uri="{FF2B5EF4-FFF2-40B4-BE49-F238E27FC236}">
              <a16:creationId xmlns:a16="http://schemas.microsoft.com/office/drawing/2014/main" id="{29A630DF-D513-46F9-8671-9A1591829B28}"/>
            </a:ext>
          </a:extLst>
        </xdr:cNvPr>
        <xdr:cNvSpPr/>
      </xdr:nvSpPr>
      <xdr:spPr>
        <a:xfrm>
          <a:off x="22110700" y="1084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138853</xdr:rowOff>
    </xdr:from>
    <xdr:ext cx="469744" cy="259045"/>
    <xdr:sp macro="" textlink="">
      <xdr:nvSpPr>
        <xdr:cNvPr id="499" name="【保健センター・保健所】&#10;一人当たり面積該当値テキスト">
          <a:extLst>
            <a:ext uri="{FF2B5EF4-FFF2-40B4-BE49-F238E27FC236}">
              <a16:creationId xmlns:a16="http://schemas.microsoft.com/office/drawing/2014/main" id="{39E86B7E-F588-47D2-8BD5-E284DA7AA4E0}"/>
            </a:ext>
          </a:extLst>
        </xdr:cNvPr>
        <xdr:cNvSpPr txBox="1"/>
      </xdr:nvSpPr>
      <xdr:spPr>
        <a:xfrm>
          <a:off x="22199600" y="1076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41097</xdr:rowOff>
    </xdr:from>
    <xdr:to>
      <xdr:col>112</xdr:col>
      <xdr:colOff>38100</xdr:colOff>
      <xdr:row>63</xdr:row>
      <xdr:rowOff>142697</xdr:rowOff>
    </xdr:to>
    <xdr:sp macro="" textlink="">
      <xdr:nvSpPr>
        <xdr:cNvPr id="500" name="楕円 499">
          <a:extLst>
            <a:ext uri="{FF2B5EF4-FFF2-40B4-BE49-F238E27FC236}">
              <a16:creationId xmlns:a16="http://schemas.microsoft.com/office/drawing/2014/main" id="{B483247A-B338-4BCA-9B21-3D45859671C8}"/>
            </a:ext>
          </a:extLst>
        </xdr:cNvPr>
        <xdr:cNvSpPr/>
      </xdr:nvSpPr>
      <xdr:spPr>
        <a:xfrm>
          <a:off x="21272500" y="1084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90068</xdr:rowOff>
    </xdr:from>
    <xdr:to>
      <xdr:col>116</xdr:col>
      <xdr:colOff>63500</xdr:colOff>
      <xdr:row>63</xdr:row>
      <xdr:rowOff>91897</xdr:rowOff>
    </xdr:to>
    <xdr:cxnSp macro="">
      <xdr:nvCxnSpPr>
        <xdr:cNvPr id="501" name="直線コネクタ 500">
          <a:extLst>
            <a:ext uri="{FF2B5EF4-FFF2-40B4-BE49-F238E27FC236}">
              <a16:creationId xmlns:a16="http://schemas.microsoft.com/office/drawing/2014/main" id="{505FC9D0-4BBC-4569-9AF2-5E4145D203E6}"/>
            </a:ext>
          </a:extLst>
        </xdr:cNvPr>
        <xdr:cNvCxnSpPr/>
      </xdr:nvCxnSpPr>
      <xdr:spPr>
        <a:xfrm flipV="1">
          <a:off x="21323300" y="10891418"/>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40640</xdr:rowOff>
    </xdr:from>
    <xdr:to>
      <xdr:col>107</xdr:col>
      <xdr:colOff>101600</xdr:colOff>
      <xdr:row>63</xdr:row>
      <xdr:rowOff>142240</xdr:rowOff>
    </xdr:to>
    <xdr:sp macro="" textlink="">
      <xdr:nvSpPr>
        <xdr:cNvPr id="502" name="楕円 501">
          <a:extLst>
            <a:ext uri="{FF2B5EF4-FFF2-40B4-BE49-F238E27FC236}">
              <a16:creationId xmlns:a16="http://schemas.microsoft.com/office/drawing/2014/main" id="{A082EED5-6AD1-4DE7-A50F-8B350ED42F08}"/>
            </a:ext>
          </a:extLst>
        </xdr:cNvPr>
        <xdr:cNvSpPr/>
      </xdr:nvSpPr>
      <xdr:spPr>
        <a:xfrm>
          <a:off x="20383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91440</xdr:rowOff>
    </xdr:from>
    <xdr:to>
      <xdr:col>111</xdr:col>
      <xdr:colOff>177800</xdr:colOff>
      <xdr:row>63</xdr:row>
      <xdr:rowOff>91897</xdr:rowOff>
    </xdr:to>
    <xdr:cxnSp macro="">
      <xdr:nvCxnSpPr>
        <xdr:cNvPr id="503" name="直線コネクタ 502">
          <a:extLst>
            <a:ext uri="{FF2B5EF4-FFF2-40B4-BE49-F238E27FC236}">
              <a16:creationId xmlns:a16="http://schemas.microsoft.com/office/drawing/2014/main" id="{5BDFB72D-59EE-46AD-80E2-A203919E27B3}"/>
            </a:ext>
          </a:extLst>
        </xdr:cNvPr>
        <xdr:cNvCxnSpPr/>
      </xdr:nvCxnSpPr>
      <xdr:spPr>
        <a:xfrm>
          <a:off x="20434300" y="1089279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42926</xdr:rowOff>
    </xdr:from>
    <xdr:to>
      <xdr:col>102</xdr:col>
      <xdr:colOff>165100</xdr:colOff>
      <xdr:row>63</xdr:row>
      <xdr:rowOff>144526</xdr:rowOff>
    </xdr:to>
    <xdr:sp macro="" textlink="">
      <xdr:nvSpPr>
        <xdr:cNvPr id="504" name="楕円 503">
          <a:extLst>
            <a:ext uri="{FF2B5EF4-FFF2-40B4-BE49-F238E27FC236}">
              <a16:creationId xmlns:a16="http://schemas.microsoft.com/office/drawing/2014/main" id="{699A270A-9869-4857-86BA-059CDE1BF926}"/>
            </a:ext>
          </a:extLst>
        </xdr:cNvPr>
        <xdr:cNvSpPr/>
      </xdr:nvSpPr>
      <xdr:spPr>
        <a:xfrm>
          <a:off x="19494500" y="1084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91440</xdr:rowOff>
    </xdr:from>
    <xdr:to>
      <xdr:col>107</xdr:col>
      <xdr:colOff>50800</xdr:colOff>
      <xdr:row>63</xdr:row>
      <xdr:rowOff>93726</xdr:rowOff>
    </xdr:to>
    <xdr:cxnSp macro="">
      <xdr:nvCxnSpPr>
        <xdr:cNvPr id="505" name="直線コネクタ 504">
          <a:extLst>
            <a:ext uri="{FF2B5EF4-FFF2-40B4-BE49-F238E27FC236}">
              <a16:creationId xmlns:a16="http://schemas.microsoft.com/office/drawing/2014/main" id="{BD02B54F-B997-4332-843D-F03064F52FA3}"/>
            </a:ext>
          </a:extLst>
        </xdr:cNvPr>
        <xdr:cNvCxnSpPr/>
      </xdr:nvCxnSpPr>
      <xdr:spPr>
        <a:xfrm flipV="1">
          <a:off x="19545300" y="1089279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44755</xdr:rowOff>
    </xdr:from>
    <xdr:to>
      <xdr:col>98</xdr:col>
      <xdr:colOff>38100</xdr:colOff>
      <xdr:row>63</xdr:row>
      <xdr:rowOff>146355</xdr:rowOff>
    </xdr:to>
    <xdr:sp macro="" textlink="">
      <xdr:nvSpPr>
        <xdr:cNvPr id="506" name="楕円 505">
          <a:extLst>
            <a:ext uri="{FF2B5EF4-FFF2-40B4-BE49-F238E27FC236}">
              <a16:creationId xmlns:a16="http://schemas.microsoft.com/office/drawing/2014/main" id="{CA164E09-1CA3-4B14-8442-3E4ED198510F}"/>
            </a:ext>
          </a:extLst>
        </xdr:cNvPr>
        <xdr:cNvSpPr/>
      </xdr:nvSpPr>
      <xdr:spPr>
        <a:xfrm>
          <a:off x="18605500" y="1084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93726</xdr:rowOff>
    </xdr:from>
    <xdr:to>
      <xdr:col>102</xdr:col>
      <xdr:colOff>114300</xdr:colOff>
      <xdr:row>63</xdr:row>
      <xdr:rowOff>95555</xdr:rowOff>
    </xdr:to>
    <xdr:cxnSp macro="">
      <xdr:nvCxnSpPr>
        <xdr:cNvPr id="507" name="直線コネクタ 506">
          <a:extLst>
            <a:ext uri="{FF2B5EF4-FFF2-40B4-BE49-F238E27FC236}">
              <a16:creationId xmlns:a16="http://schemas.microsoft.com/office/drawing/2014/main" id="{7F5DAF40-A5E6-439A-8DC0-FC11FBDD73BC}"/>
            </a:ext>
          </a:extLst>
        </xdr:cNvPr>
        <xdr:cNvCxnSpPr/>
      </xdr:nvCxnSpPr>
      <xdr:spPr>
        <a:xfrm flipV="1">
          <a:off x="18656300" y="10895076"/>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65041</xdr:rowOff>
    </xdr:from>
    <xdr:ext cx="469744" cy="259045"/>
    <xdr:sp macro="" textlink="">
      <xdr:nvSpPr>
        <xdr:cNvPr id="508" name="n_1aveValue【保健センター・保健所】&#10;一人当たり面積">
          <a:extLst>
            <a:ext uri="{FF2B5EF4-FFF2-40B4-BE49-F238E27FC236}">
              <a16:creationId xmlns:a16="http://schemas.microsoft.com/office/drawing/2014/main" id="{88CC3A40-D9DA-4D6E-AF71-37D78273C4A8}"/>
            </a:ext>
          </a:extLst>
        </xdr:cNvPr>
        <xdr:cNvSpPr txBox="1"/>
      </xdr:nvSpPr>
      <xdr:spPr>
        <a:xfrm>
          <a:off x="21075727" y="1052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71441</xdr:rowOff>
    </xdr:from>
    <xdr:ext cx="469744" cy="259045"/>
    <xdr:sp macro="" textlink="">
      <xdr:nvSpPr>
        <xdr:cNvPr id="509" name="n_2aveValue【保健センター・保健所】&#10;一人当たり面積">
          <a:extLst>
            <a:ext uri="{FF2B5EF4-FFF2-40B4-BE49-F238E27FC236}">
              <a16:creationId xmlns:a16="http://schemas.microsoft.com/office/drawing/2014/main" id="{2751977F-CBEE-4BE8-962E-906C25695163}"/>
            </a:ext>
          </a:extLst>
        </xdr:cNvPr>
        <xdr:cNvSpPr txBox="1"/>
      </xdr:nvSpPr>
      <xdr:spPr>
        <a:xfrm>
          <a:off x="20199427" y="1052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78300</xdr:rowOff>
    </xdr:from>
    <xdr:ext cx="469744" cy="259045"/>
    <xdr:sp macro="" textlink="">
      <xdr:nvSpPr>
        <xdr:cNvPr id="510" name="n_3aveValue【保健センター・保健所】&#10;一人当たり面積">
          <a:extLst>
            <a:ext uri="{FF2B5EF4-FFF2-40B4-BE49-F238E27FC236}">
              <a16:creationId xmlns:a16="http://schemas.microsoft.com/office/drawing/2014/main" id="{F111709C-38EE-4A37-B033-49B0153E56E2}"/>
            </a:ext>
          </a:extLst>
        </xdr:cNvPr>
        <xdr:cNvSpPr txBox="1"/>
      </xdr:nvSpPr>
      <xdr:spPr>
        <a:xfrm>
          <a:off x="19310427" y="1053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61841</xdr:rowOff>
    </xdr:from>
    <xdr:ext cx="469744" cy="259045"/>
    <xdr:sp macro="" textlink="">
      <xdr:nvSpPr>
        <xdr:cNvPr id="511" name="n_4aveValue【保健センター・保健所】&#10;一人当たり面積">
          <a:extLst>
            <a:ext uri="{FF2B5EF4-FFF2-40B4-BE49-F238E27FC236}">
              <a16:creationId xmlns:a16="http://schemas.microsoft.com/office/drawing/2014/main" id="{84A4C552-7EED-4136-B752-4B143E583121}"/>
            </a:ext>
          </a:extLst>
        </xdr:cNvPr>
        <xdr:cNvSpPr txBox="1"/>
      </xdr:nvSpPr>
      <xdr:spPr>
        <a:xfrm>
          <a:off x="18421427" y="1052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133824</xdr:rowOff>
    </xdr:from>
    <xdr:ext cx="469744" cy="259045"/>
    <xdr:sp macro="" textlink="">
      <xdr:nvSpPr>
        <xdr:cNvPr id="512" name="n_1mainValue【保健センター・保健所】&#10;一人当たり面積">
          <a:extLst>
            <a:ext uri="{FF2B5EF4-FFF2-40B4-BE49-F238E27FC236}">
              <a16:creationId xmlns:a16="http://schemas.microsoft.com/office/drawing/2014/main" id="{B102D18D-4091-4452-8116-0DE5436968C9}"/>
            </a:ext>
          </a:extLst>
        </xdr:cNvPr>
        <xdr:cNvSpPr txBox="1"/>
      </xdr:nvSpPr>
      <xdr:spPr>
        <a:xfrm>
          <a:off x="21075727" y="1093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133367</xdr:rowOff>
    </xdr:from>
    <xdr:ext cx="469744" cy="259045"/>
    <xdr:sp macro="" textlink="">
      <xdr:nvSpPr>
        <xdr:cNvPr id="513" name="n_2mainValue【保健センター・保健所】&#10;一人当たり面積">
          <a:extLst>
            <a:ext uri="{FF2B5EF4-FFF2-40B4-BE49-F238E27FC236}">
              <a16:creationId xmlns:a16="http://schemas.microsoft.com/office/drawing/2014/main" id="{BD1E604D-6D10-4B2D-BDA2-7FF0ADBE63FF}"/>
            </a:ext>
          </a:extLst>
        </xdr:cNvPr>
        <xdr:cNvSpPr txBox="1"/>
      </xdr:nvSpPr>
      <xdr:spPr>
        <a:xfrm>
          <a:off x="20199427"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135653</xdr:rowOff>
    </xdr:from>
    <xdr:ext cx="469744" cy="259045"/>
    <xdr:sp macro="" textlink="">
      <xdr:nvSpPr>
        <xdr:cNvPr id="514" name="n_3mainValue【保健センター・保健所】&#10;一人当たり面積">
          <a:extLst>
            <a:ext uri="{FF2B5EF4-FFF2-40B4-BE49-F238E27FC236}">
              <a16:creationId xmlns:a16="http://schemas.microsoft.com/office/drawing/2014/main" id="{69BAF507-F61C-44BA-BC08-9898DF4516FE}"/>
            </a:ext>
          </a:extLst>
        </xdr:cNvPr>
        <xdr:cNvSpPr txBox="1"/>
      </xdr:nvSpPr>
      <xdr:spPr>
        <a:xfrm>
          <a:off x="19310427" y="1093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137482</xdr:rowOff>
    </xdr:from>
    <xdr:ext cx="469744" cy="259045"/>
    <xdr:sp macro="" textlink="">
      <xdr:nvSpPr>
        <xdr:cNvPr id="515" name="n_4mainValue【保健センター・保健所】&#10;一人当たり面積">
          <a:extLst>
            <a:ext uri="{FF2B5EF4-FFF2-40B4-BE49-F238E27FC236}">
              <a16:creationId xmlns:a16="http://schemas.microsoft.com/office/drawing/2014/main" id="{F7801B16-A4B2-46E9-AFBC-37A449901846}"/>
            </a:ext>
          </a:extLst>
        </xdr:cNvPr>
        <xdr:cNvSpPr txBox="1"/>
      </xdr:nvSpPr>
      <xdr:spPr>
        <a:xfrm>
          <a:off x="18421427" y="10938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6" name="正方形/長方形 515">
          <a:extLst>
            <a:ext uri="{FF2B5EF4-FFF2-40B4-BE49-F238E27FC236}">
              <a16:creationId xmlns:a16="http://schemas.microsoft.com/office/drawing/2014/main" id="{2D2D72CD-6D4F-4510-9F3B-7FF5C8489FF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7" name="正方形/長方形 516">
          <a:extLst>
            <a:ext uri="{FF2B5EF4-FFF2-40B4-BE49-F238E27FC236}">
              <a16:creationId xmlns:a16="http://schemas.microsoft.com/office/drawing/2014/main" id="{52384C58-7096-4321-9EE4-A5EC228C9CC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8" name="正方形/長方形 517">
          <a:extLst>
            <a:ext uri="{FF2B5EF4-FFF2-40B4-BE49-F238E27FC236}">
              <a16:creationId xmlns:a16="http://schemas.microsoft.com/office/drawing/2014/main" id="{DA996B6C-2064-4D81-BFD4-D40E76BFEB8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9" name="正方形/長方形 518">
          <a:extLst>
            <a:ext uri="{FF2B5EF4-FFF2-40B4-BE49-F238E27FC236}">
              <a16:creationId xmlns:a16="http://schemas.microsoft.com/office/drawing/2014/main" id="{54C2C7BB-647C-4B33-A3C3-A3D14C9D045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0" name="正方形/長方形 519">
          <a:extLst>
            <a:ext uri="{FF2B5EF4-FFF2-40B4-BE49-F238E27FC236}">
              <a16:creationId xmlns:a16="http://schemas.microsoft.com/office/drawing/2014/main" id="{403F66B4-E65A-44EB-AA22-A0868666FA5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1" name="正方形/長方形 520">
          <a:extLst>
            <a:ext uri="{FF2B5EF4-FFF2-40B4-BE49-F238E27FC236}">
              <a16:creationId xmlns:a16="http://schemas.microsoft.com/office/drawing/2014/main" id="{DCB0D9B0-376B-4CB8-85D4-264C71520CB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2" name="正方形/長方形 521">
          <a:extLst>
            <a:ext uri="{FF2B5EF4-FFF2-40B4-BE49-F238E27FC236}">
              <a16:creationId xmlns:a16="http://schemas.microsoft.com/office/drawing/2014/main" id="{C5C85C86-50B6-4080-8151-3236E69B810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3" name="正方形/長方形 522">
          <a:extLst>
            <a:ext uri="{FF2B5EF4-FFF2-40B4-BE49-F238E27FC236}">
              <a16:creationId xmlns:a16="http://schemas.microsoft.com/office/drawing/2014/main" id="{225A0479-A95F-41FA-A267-2AE822F25E8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4" name="テキスト ボックス 523">
          <a:extLst>
            <a:ext uri="{FF2B5EF4-FFF2-40B4-BE49-F238E27FC236}">
              <a16:creationId xmlns:a16="http://schemas.microsoft.com/office/drawing/2014/main" id="{A9CA4A48-1798-47E2-892A-F93E7AD521B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5" name="直線コネクタ 524">
          <a:extLst>
            <a:ext uri="{FF2B5EF4-FFF2-40B4-BE49-F238E27FC236}">
              <a16:creationId xmlns:a16="http://schemas.microsoft.com/office/drawing/2014/main" id="{52507CE3-031C-4DBF-8353-C2D69FBE6AD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6" name="テキスト ボックス 525">
          <a:extLst>
            <a:ext uri="{FF2B5EF4-FFF2-40B4-BE49-F238E27FC236}">
              <a16:creationId xmlns:a16="http://schemas.microsoft.com/office/drawing/2014/main" id="{278758C8-A46D-4A40-B053-780A696CFD6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27" name="直線コネクタ 526">
          <a:extLst>
            <a:ext uri="{FF2B5EF4-FFF2-40B4-BE49-F238E27FC236}">
              <a16:creationId xmlns:a16="http://schemas.microsoft.com/office/drawing/2014/main" id="{D1772CE0-9662-4B39-B314-CBC83B97874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28" name="テキスト ボックス 527">
          <a:extLst>
            <a:ext uri="{FF2B5EF4-FFF2-40B4-BE49-F238E27FC236}">
              <a16:creationId xmlns:a16="http://schemas.microsoft.com/office/drawing/2014/main" id="{DB40FCF3-614A-476A-AED6-79579851A273}"/>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29" name="直線コネクタ 528">
          <a:extLst>
            <a:ext uri="{FF2B5EF4-FFF2-40B4-BE49-F238E27FC236}">
              <a16:creationId xmlns:a16="http://schemas.microsoft.com/office/drawing/2014/main" id="{7D164F53-42B1-45ED-959C-A58D4A493AD4}"/>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0" name="テキスト ボックス 529">
          <a:extLst>
            <a:ext uri="{FF2B5EF4-FFF2-40B4-BE49-F238E27FC236}">
              <a16:creationId xmlns:a16="http://schemas.microsoft.com/office/drawing/2014/main" id="{722AF53E-ADA5-40CC-AC37-412962CA500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1" name="直線コネクタ 530">
          <a:extLst>
            <a:ext uri="{FF2B5EF4-FFF2-40B4-BE49-F238E27FC236}">
              <a16:creationId xmlns:a16="http://schemas.microsoft.com/office/drawing/2014/main" id="{4EA6860A-3FA6-4339-87DB-C38A57D01FCD}"/>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2" name="テキスト ボックス 531">
          <a:extLst>
            <a:ext uri="{FF2B5EF4-FFF2-40B4-BE49-F238E27FC236}">
              <a16:creationId xmlns:a16="http://schemas.microsoft.com/office/drawing/2014/main" id="{60B7137C-8810-4813-92D4-0F00D72FC19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3" name="直線コネクタ 532">
          <a:extLst>
            <a:ext uri="{FF2B5EF4-FFF2-40B4-BE49-F238E27FC236}">
              <a16:creationId xmlns:a16="http://schemas.microsoft.com/office/drawing/2014/main" id="{3C3EAA1E-3A52-4AE1-926B-8B28AB113F3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4" name="テキスト ボックス 533">
          <a:extLst>
            <a:ext uri="{FF2B5EF4-FFF2-40B4-BE49-F238E27FC236}">
              <a16:creationId xmlns:a16="http://schemas.microsoft.com/office/drawing/2014/main" id="{09AFBF6D-B85C-4A0F-902F-6C2CB70C2AE2}"/>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5" name="直線コネクタ 534">
          <a:extLst>
            <a:ext uri="{FF2B5EF4-FFF2-40B4-BE49-F238E27FC236}">
              <a16:creationId xmlns:a16="http://schemas.microsoft.com/office/drawing/2014/main" id="{9551869F-D396-4616-8749-F395ECA6C71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6" name="テキスト ボックス 535">
          <a:extLst>
            <a:ext uri="{FF2B5EF4-FFF2-40B4-BE49-F238E27FC236}">
              <a16:creationId xmlns:a16="http://schemas.microsoft.com/office/drawing/2014/main" id="{36BA6872-84CA-41C7-9908-8A1BCF57467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7" name="直線コネクタ 536">
          <a:extLst>
            <a:ext uri="{FF2B5EF4-FFF2-40B4-BE49-F238E27FC236}">
              <a16:creationId xmlns:a16="http://schemas.microsoft.com/office/drawing/2014/main" id="{D6FC02D1-DB51-47A4-A343-6A1B9D00A6F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38" name="テキスト ボックス 537">
          <a:extLst>
            <a:ext uri="{FF2B5EF4-FFF2-40B4-BE49-F238E27FC236}">
              <a16:creationId xmlns:a16="http://schemas.microsoft.com/office/drawing/2014/main" id="{920040B7-4B58-42A8-9CB0-9429B2FA019C}"/>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9" name="直線コネクタ 538">
          <a:extLst>
            <a:ext uri="{FF2B5EF4-FFF2-40B4-BE49-F238E27FC236}">
              <a16:creationId xmlns:a16="http://schemas.microsoft.com/office/drawing/2014/main" id="{F083705F-6A28-42FC-8879-9F375B656D6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0" name="【消防施設】&#10;有形固定資産減価償却率グラフ枠">
          <a:extLst>
            <a:ext uri="{FF2B5EF4-FFF2-40B4-BE49-F238E27FC236}">
              <a16:creationId xmlns:a16="http://schemas.microsoft.com/office/drawing/2014/main" id="{75DAF6F2-71A9-4A7D-BE6F-574E086B0A4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168729</xdr:rowOff>
    </xdr:to>
    <xdr:cxnSp macro="">
      <xdr:nvCxnSpPr>
        <xdr:cNvPr id="541" name="直線コネクタ 540">
          <a:extLst>
            <a:ext uri="{FF2B5EF4-FFF2-40B4-BE49-F238E27FC236}">
              <a16:creationId xmlns:a16="http://schemas.microsoft.com/office/drawing/2014/main" id="{3556E634-56A8-4F63-9DAE-3D8CA1EFD4B5}"/>
            </a:ext>
          </a:extLst>
        </xdr:cNvPr>
        <xdr:cNvCxnSpPr/>
      </xdr:nvCxnSpPr>
      <xdr:spPr>
        <a:xfrm flipV="1">
          <a:off x="16318864" y="13424263"/>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2" name="【消防施設】&#10;有形固定資産減価償却率最小値テキスト">
          <a:extLst>
            <a:ext uri="{FF2B5EF4-FFF2-40B4-BE49-F238E27FC236}">
              <a16:creationId xmlns:a16="http://schemas.microsoft.com/office/drawing/2014/main" id="{B03AB2C7-66AF-4E90-84B2-8A1DA472970C}"/>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3" name="直線コネクタ 542">
          <a:extLst>
            <a:ext uri="{FF2B5EF4-FFF2-40B4-BE49-F238E27FC236}">
              <a16:creationId xmlns:a16="http://schemas.microsoft.com/office/drawing/2014/main" id="{C459FE98-66CC-4E6F-A891-E32114A17606}"/>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340478" cy="259045"/>
    <xdr:sp macro="" textlink="">
      <xdr:nvSpPr>
        <xdr:cNvPr id="544" name="【消防施設】&#10;有形固定資産減価償却率最大値テキスト">
          <a:extLst>
            <a:ext uri="{FF2B5EF4-FFF2-40B4-BE49-F238E27FC236}">
              <a16:creationId xmlns:a16="http://schemas.microsoft.com/office/drawing/2014/main" id="{162F1727-C3CF-4711-8814-110623F5B708}"/>
            </a:ext>
          </a:extLst>
        </xdr:cNvPr>
        <xdr:cNvSpPr txBox="1"/>
      </xdr:nvSpPr>
      <xdr:spPr>
        <a:xfrm>
          <a:off x="16357600" y="1319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545" name="直線コネクタ 544">
          <a:extLst>
            <a:ext uri="{FF2B5EF4-FFF2-40B4-BE49-F238E27FC236}">
              <a16:creationId xmlns:a16="http://schemas.microsoft.com/office/drawing/2014/main" id="{9D5513C5-B14F-4699-85BD-366BD982E85F}"/>
            </a:ext>
          </a:extLst>
        </xdr:cNvPr>
        <xdr:cNvCxnSpPr/>
      </xdr:nvCxnSpPr>
      <xdr:spPr>
        <a:xfrm>
          <a:off x="16230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97989</xdr:rowOff>
    </xdr:from>
    <xdr:ext cx="405111" cy="259045"/>
    <xdr:sp macro="" textlink="">
      <xdr:nvSpPr>
        <xdr:cNvPr id="546" name="【消防施設】&#10;有形固定資産減価償却率平均値テキスト">
          <a:extLst>
            <a:ext uri="{FF2B5EF4-FFF2-40B4-BE49-F238E27FC236}">
              <a16:creationId xmlns:a16="http://schemas.microsoft.com/office/drawing/2014/main" id="{856566DA-60A6-4165-AC24-AEA122D93BE6}"/>
            </a:ext>
          </a:extLst>
        </xdr:cNvPr>
        <xdr:cNvSpPr txBox="1"/>
      </xdr:nvSpPr>
      <xdr:spPr>
        <a:xfrm>
          <a:off x="16357600" y="14156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119562</xdr:rowOff>
    </xdr:from>
    <xdr:to>
      <xdr:col>85</xdr:col>
      <xdr:colOff>177800</xdr:colOff>
      <xdr:row>83</xdr:row>
      <xdr:rowOff>49712</xdr:rowOff>
    </xdr:to>
    <xdr:sp macro="" textlink="">
      <xdr:nvSpPr>
        <xdr:cNvPr id="547" name="フローチャート: 判断 546">
          <a:extLst>
            <a:ext uri="{FF2B5EF4-FFF2-40B4-BE49-F238E27FC236}">
              <a16:creationId xmlns:a16="http://schemas.microsoft.com/office/drawing/2014/main" id="{800F0550-6695-49F3-BD90-4E062D613ADD}"/>
            </a:ext>
          </a:extLst>
        </xdr:cNvPr>
        <xdr:cNvSpPr/>
      </xdr:nvSpPr>
      <xdr:spPr>
        <a:xfrm>
          <a:off x="162687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153851</xdr:rowOff>
    </xdr:from>
    <xdr:to>
      <xdr:col>81</xdr:col>
      <xdr:colOff>101600</xdr:colOff>
      <xdr:row>83</xdr:row>
      <xdr:rowOff>84001</xdr:rowOff>
    </xdr:to>
    <xdr:sp macro="" textlink="">
      <xdr:nvSpPr>
        <xdr:cNvPr id="548" name="フローチャート: 判断 547">
          <a:extLst>
            <a:ext uri="{FF2B5EF4-FFF2-40B4-BE49-F238E27FC236}">
              <a16:creationId xmlns:a16="http://schemas.microsoft.com/office/drawing/2014/main" id="{3A219E1C-3BE8-47F0-B164-3D207E522394}"/>
            </a:ext>
          </a:extLst>
        </xdr:cNvPr>
        <xdr:cNvSpPr/>
      </xdr:nvSpPr>
      <xdr:spPr>
        <a:xfrm>
          <a:off x="15430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10161</xdr:rowOff>
    </xdr:from>
    <xdr:to>
      <xdr:col>76</xdr:col>
      <xdr:colOff>165100</xdr:colOff>
      <xdr:row>83</xdr:row>
      <xdr:rowOff>111761</xdr:rowOff>
    </xdr:to>
    <xdr:sp macro="" textlink="">
      <xdr:nvSpPr>
        <xdr:cNvPr id="549" name="フローチャート: 判断 548">
          <a:extLst>
            <a:ext uri="{FF2B5EF4-FFF2-40B4-BE49-F238E27FC236}">
              <a16:creationId xmlns:a16="http://schemas.microsoft.com/office/drawing/2014/main" id="{8CAD2AE8-F81F-41F6-9EDA-2953048DCB29}"/>
            </a:ext>
          </a:extLst>
        </xdr:cNvPr>
        <xdr:cNvSpPr/>
      </xdr:nvSpPr>
      <xdr:spPr>
        <a:xfrm>
          <a:off x="14541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157118</xdr:rowOff>
    </xdr:from>
    <xdr:to>
      <xdr:col>72</xdr:col>
      <xdr:colOff>38100</xdr:colOff>
      <xdr:row>83</xdr:row>
      <xdr:rowOff>87268</xdr:rowOff>
    </xdr:to>
    <xdr:sp macro="" textlink="">
      <xdr:nvSpPr>
        <xdr:cNvPr id="550" name="フローチャート: 判断 549">
          <a:extLst>
            <a:ext uri="{FF2B5EF4-FFF2-40B4-BE49-F238E27FC236}">
              <a16:creationId xmlns:a16="http://schemas.microsoft.com/office/drawing/2014/main" id="{04F580BA-0BB3-4F2A-B5CE-C7625CB45B30}"/>
            </a:ext>
          </a:extLst>
        </xdr:cNvPr>
        <xdr:cNvSpPr/>
      </xdr:nvSpPr>
      <xdr:spPr>
        <a:xfrm>
          <a:off x="136525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73842</xdr:rowOff>
    </xdr:from>
    <xdr:to>
      <xdr:col>67</xdr:col>
      <xdr:colOff>101600</xdr:colOff>
      <xdr:row>83</xdr:row>
      <xdr:rowOff>3992</xdr:rowOff>
    </xdr:to>
    <xdr:sp macro="" textlink="">
      <xdr:nvSpPr>
        <xdr:cNvPr id="551" name="フローチャート: 判断 550">
          <a:extLst>
            <a:ext uri="{FF2B5EF4-FFF2-40B4-BE49-F238E27FC236}">
              <a16:creationId xmlns:a16="http://schemas.microsoft.com/office/drawing/2014/main" id="{267219E5-B781-43BE-9F71-265026A87AA2}"/>
            </a:ext>
          </a:extLst>
        </xdr:cNvPr>
        <xdr:cNvSpPr/>
      </xdr:nvSpPr>
      <xdr:spPr>
        <a:xfrm>
          <a:off x="12763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2" name="テキスト ボックス 551">
          <a:extLst>
            <a:ext uri="{FF2B5EF4-FFF2-40B4-BE49-F238E27FC236}">
              <a16:creationId xmlns:a16="http://schemas.microsoft.com/office/drawing/2014/main" id="{04616CB7-AB03-4C9C-AE85-8660CC9FAA7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3" name="テキスト ボックス 552">
          <a:extLst>
            <a:ext uri="{FF2B5EF4-FFF2-40B4-BE49-F238E27FC236}">
              <a16:creationId xmlns:a16="http://schemas.microsoft.com/office/drawing/2014/main" id="{E7A02029-2C1A-4BCB-B787-1FDB1FDCE67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4" name="テキスト ボックス 553">
          <a:extLst>
            <a:ext uri="{FF2B5EF4-FFF2-40B4-BE49-F238E27FC236}">
              <a16:creationId xmlns:a16="http://schemas.microsoft.com/office/drawing/2014/main" id="{CAB41F2B-868F-49A2-8589-70BFB92D09A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12599430-A6D7-490E-8120-1F5661D003C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2E37CC9F-2922-41BE-A919-64F4269BE63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96701</xdr:rowOff>
    </xdr:from>
    <xdr:to>
      <xdr:col>85</xdr:col>
      <xdr:colOff>177800</xdr:colOff>
      <xdr:row>82</xdr:row>
      <xdr:rowOff>26851</xdr:rowOff>
    </xdr:to>
    <xdr:sp macro="" textlink="">
      <xdr:nvSpPr>
        <xdr:cNvPr id="557" name="楕円 556">
          <a:extLst>
            <a:ext uri="{FF2B5EF4-FFF2-40B4-BE49-F238E27FC236}">
              <a16:creationId xmlns:a16="http://schemas.microsoft.com/office/drawing/2014/main" id="{C930B484-BB1D-46A2-AE68-C5F7271499DA}"/>
            </a:ext>
          </a:extLst>
        </xdr:cNvPr>
        <xdr:cNvSpPr/>
      </xdr:nvSpPr>
      <xdr:spPr>
        <a:xfrm>
          <a:off x="16268700" y="1398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119578</xdr:rowOff>
    </xdr:from>
    <xdr:ext cx="405111" cy="259045"/>
    <xdr:sp macro="" textlink="">
      <xdr:nvSpPr>
        <xdr:cNvPr id="558" name="【消防施設】&#10;有形固定資産減価償却率該当値テキスト">
          <a:extLst>
            <a:ext uri="{FF2B5EF4-FFF2-40B4-BE49-F238E27FC236}">
              <a16:creationId xmlns:a16="http://schemas.microsoft.com/office/drawing/2014/main" id="{E39EE595-C55A-46FD-96DD-5B764279D85A}"/>
            </a:ext>
          </a:extLst>
        </xdr:cNvPr>
        <xdr:cNvSpPr txBox="1"/>
      </xdr:nvSpPr>
      <xdr:spPr>
        <a:xfrm>
          <a:off x="16357600" y="13835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18324</xdr:rowOff>
    </xdr:from>
    <xdr:to>
      <xdr:col>81</xdr:col>
      <xdr:colOff>101600</xdr:colOff>
      <xdr:row>81</xdr:row>
      <xdr:rowOff>119924</xdr:rowOff>
    </xdr:to>
    <xdr:sp macro="" textlink="">
      <xdr:nvSpPr>
        <xdr:cNvPr id="559" name="楕円 558">
          <a:extLst>
            <a:ext uri="{FF2B5EF4-FFF2-40B4-BE49-F238E27FC236}">
              <a16:creationId xmlns:a16="http://schemas.microsoft.com/office/drawing/2014/main" id="{B5FA56AD-9D21-45DD-8912-AD575C632A11}"/>
            </a:ext>
          </a:extLst>
        </xdr:cNvPr>
        <xdr:cNvSpPr/>
      </xdr:nvSpPr>
      <xdr:spPr>
        <a:xfrm>
          <a:off x="15430500" y="1390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69124</xdr:rowOff>
    </xdr:from>
    <xdr:to>
      <xdr:col>85</xdr:col>
      <xdr:colOff>127000</xdr:colOff>
      <xdr:row>81</xdr:row>
      <xdr:rowOff>147501</xdr:rowOff>
    </xdr:to>
    <xdr:cxnSp macro="">
      <xdr:nvCxnSpPr>
        <xdr:cNvPr id="560" name="直線コネクタ 559">
          <a:extLst>
            <a:ext uri="{FF2B5EF4-FFF2-40B4-BE49-F238E27FC236}">
              <a16:creationId xmlns:a16="http://schemas.microsoft.com/office/drawing/2014/main" id="{254D6CE5-B7DF-4F35-8C2C-CE8EA5AE9336}"/>
            </a:ext>
          </a:extLst>
        </xdr:cNvPr>
        <xdr:cNvCxnSpPr/>
      </xdr:nvCxnSpPr>
      <xdr:spPr>
        <a:xfrm>
          <a:off x="15481300" y="13956574"/>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23223</xdr:rowOff>
    </xdr:from>
    <xdr:to>
      <xdr:col>76</xdr:col>
      <xdr:colOff>165100</xdr:colOff>
      <xdr:row>80</xdr:row>
      <xdr:rowOff>124823</xdr:rowOff>
    </xdr:to>
    <xdr:sp macro="" textlink="">
      <xdr:nvSpPr>
        <xdr:cNvPr id="561" name="楕円 560">
          <a:extLst>
            <a:ext uri="{FF2B5EF4-FFF2-40B4-BE49-F238E27FC236}">
              <a16:creationId xmlns:a16="http://schemas.microsoft.com/office/drawing/2014/main" id="{7277166F-93DC-40D2-843A-292D0CEC910D}"/>
            </a:ext>
          </a:extLst>
        </xdr:cNvPr>
        <xdr:cNvSpPr/>
      </xdr:nvSpPr>
      <xdr:spPr>
        <a:xfrm>
          <a:off x="14541500" y="1373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74023</xdr:rowOff>
    </xdr:from>
    <xdr:to>
      <xdr:col>81</xdr:col>
      <xdr:colOff>50800</xdr:colOff>
      <xdr:row>81</xdr:row>
      <xdr:rowOff>69124</xdr:rowOff>
    </xdr:to>
    <xdr:cxnSp macro="">
      <xdr:nvCxnSpPr>
        <xdr:cNvPr id="562" name="直線コネクタ 561">
          <a:extLst>
            <a:ext uri="{FF2B5EF4-FFF2-40B4-BE49-F238E27FC236}">
              <a16:creationId xmlns:a16="http://schemas.microsoft.com/office/drawing/2014/main" id="{37361924-939E-43FA-9DF8-460D2FEB8199}"/>
            </a:ext>
          </a:extLst>
        </xdr:cNvPr>
        <xdr:cNvCxnSpPr/>
      </xdr:nvCxnSpPr>
      <xdr:spPr>
        <a:xfrm>
          <a:off x="14592300" y="13790023"/>
          <a:ext cx="889000" cy="16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142421</xdr:rowOff>
    </xdr:from>
    <xdr:to>
      <xdr:col>72</xdr:col>
      <xdr:colOff>38100</xdr:colOff>
      <xdr:row>82</xdr:row>
      <xdr:rowOff>72571</xdr:rowOff>
    </xdr:to>
    <xdr:sp macro="" textlink="">
      <xdr:nvSpPr>
        <xdr:cNvPr id="563" name="楕円 562">
          <a:extLst>
            <a:ext uri="{FF2B5EF4-FFF2-40B4-BE49-F238E27FC236}">
              <a16:creationId xmlns:a16="http://schemas.microsoft.com/office/drawing/2014/main" id="{8E591E7F-854D-4500-980D-A9F052EC2D78}"/>
            </a:ext>
          </a:extLst>
        </xdr:cNvPr>
        <xdr:cNvSpPr/>
      </xdr:nvSpPr>
      <xdr:spPr>
        <a:xfrm>
          <a:off x="13652500" y="140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74023</xdr:rowOff>
    </xdr:from>
    <xdr:to>
      <xdr:col>76</xdr:col>
      <xdr:colOff>114300</xdr:colOff>
      <xdr:row>82</xdr:row>
      <xdr:rowOff>21771</xdr:rowOff>
    </xdr:to>
    <xdr:cxnSp macro="">
      <xdr:nvCxnSpPr>
        <xdr:cNvPr id="564" name="直線コネクタ 563">
          <a:extLst>
            <a:ext uri="{FF2B5EF4-FFF2-40B4-BE49-F238E27FC236}">
              <a16:creationId xmlns:a16="http://schemas.microsoft.com/office/drawing/2014/main" id="{195317C8-02F2-4889-909C-B25D7D57ABA8}"/>
            </a:ext>
          </a:extLst>
        </xdr:cNvPr>
        <xdr:cNvCxnSpPr/>
      </xdr:nvCxnSpPr>
      <xdr:spPr>
        <a:xfrm flipV="1">
          <a:off x="13703300" y="13790023"/>
          <a:ext cx="889000" cy="29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148952</xdr:rowOff>
    </xdr:from>
    <xdr:to>
      <xdr:col>67</xdr:col>
      <xdr:colOff>101600</xdr:colOff>
      <xdr:row>82</xdr:row>
      <xdr:rowOff>79102</xdr:rowOff>
    </xdr:to>
    <xdr:sp macro="" textlink="">
      <xdr:nvSpPr>
        <xdr:cNvPr id="565" name="楕円 564">
          <a:extLst>
            <a:ext uri="{FF2B5EF4-FFF2-40B4-BE49-F238E27FC236}">
              <a16:creationId xmlns:a16="http://schemas.microsoft.com/office/drawing/2014/main" id="{4BDB4027-DEC6-4D28-B178-313C3F3DF63E}"/>
            </a:ext>
          </a:extLst>
        </xdr:cNvPr>
        <xdr:cNvSpPr/>
      </xdr:nvSpPr>
      <xdr:spPr>
        <a:xfrm>
          <a:off x="12763500" y="1403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21771</xdr:rowOff>
    </xdr:from>
    <xdr:to>
      <xdr:col>71</xdr:col>
      <xdr:colOff>177800</xdr:colOff>
      <xdr:row>82</xdr:row>
      <xdr:rowOff>28302</xdr:rowOff>
    </xdr:to>
    <xdr:cxnSp macro="">
      <xdr:nvCxnSpPr>
        <xdr:cNvPr id="566" name="直線コネクタ 565">
          <a:extLst>
            <a:ext uri="{FF2B5EF4-FFF2-40B4-BE49-F238E27FC236}">
              <a16:creationId xmlns:a16="http://schemas.microsoft.com/office/drawing/2014/main" id="{4893B493-D2AB-4CD7-8864-76979853B4FC}"/>
            </a:ext>
          </a:extLst>
        </xdr:cNvPr>
        <xdr:cNvCxnSpPr/>
      </xdr:nvCxnSpPr>
      <xdr:spPr>
        <a:xfrm flipV="1">
          <a:off x="12814300" y="1408067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75128</xdr:rowOff>
    </xdr:from>
    <xdr:ext cx="405111" cy="259045"/>
    <xdr:sp macro="" textlink="">
      <xdr:nvSpPr>
        <xdr:cNvPr id="567" name="n_1aveValue【消防施設】&#10;有形固定資産減価償却率">
          <a:extLst>
            <a:ext uri="{FF2B5EF4-FFF2-40B4-BE49-F238E27FC236}">
              <a16:creationId xmlns:a16="http://schemas.microsoft.com/office/drawing/2014/main" id="{D25317BB-4B6D-4580-9A40-C8EF9B399352}"/>
            </a:ext>
          </a:extLst>
        </xdr:cNvPr>
        <xdr:cNvSpPr txBox="1"/>
      </xdr:nvSpPr>
      <xdr:spPr>
        <a:xfrm>
          <a:off x="152660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102888</xdr:rowOff>
    </xdr:from>
    <xdr:ext cx="405111" cy="259045"/>
    <xdr:sp macro="" textlink="">
      <xdr:nvSpPr>
        <xdr:cNvPr id="568" name="n_2aveValue【消防施設】&#10;有形固定資産減価償却率">
          <a:extLst>
            <a:ext uri="{FF2B5EF4-FFF2-40B4-BE49-F238E27FC236}">
              <a16:creationId xmlns:a16="http://schemas.microsoft.com/office/drawing/2014/main" id="{81121D7A-B982-4692-97AB-4FC510AE99DD}"/>
            </a:ext>
          </a:extLst>
        </xdr:cNvPr>
        <xdr:cNvSpPr txBox="1"/>
      </xdr:nvSpPr>
      <xdr:spPr>
        <a:xfrm>
          <a:off x="14389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78395</xdr:rowOff>
    </xdr:from>
    <xdr:ext cx="405111" cy="259045"/>
    <xdr:sp macro="" textlink="">
      <xdr:nvSpPr>
        <xdr:cNvPr id="569" name="n_3aveValue【消防施設】&#10;有形固定資産減価償却率">
          <a:extLst>
            <a:ext uri="{FF2B5EF4-FFF2-40B4-BE49-F238E27FC236}">
              <a16:creationId xmlns:a16="http://schemas.microsoft.com/office/drawing/2014/main" id="{E9B6D9CF-98CD-445B-BB77-3416802869A0}"/>
            </a:ext>
          </a:extLst>
        </xdr:cNvPr>
        <xdr:cNvSpPr txBox="1"/>
      </xdr:nvSpPr>
      <xdr:spPr>
        <a:xfrm>
          <a:off x="13500744" y="1430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166569</xdr:rowOff>
    </xdr:from>
    <xdr:ext cx="405111" cy="259045"/>
    <xdr:sp macro="" textlink="">
      <xdr:nvSpPr>
        <xdr:cNvPr id="570" name="n_4aveValue【消防施設】&#10;有形固定資産減価償却率">
          <a:extLst>
            <a:ext uri="{FF2B5EF4-FFF2-40B4-BE49-F238E27FC236}">
              <a16:creationId xmlns:a16="http://schemas.microsoft.com/office/drawing/2014/main" id="{7E2F4773-9F25-45D8-B46C-97B34892C163}"/>
            </a:ext>
          </a:extLst>
        </xdr:cNvPr>
        <xdr:cNvSpPr txBox="1"/>
      </xdr:nvSpPr>
      <xdr:spPr>
        <a:xfrm>
          <a:off x="12611744" y="1422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136451</xdr:rowOff>
    </xdr:from>
    <xdr:ext cx="405111" cy="259045"/>
    <xdr:sp macro="" textlink="">
      <xdr:nvSpPr>
        <xdr:cNvPr id="571" name="n_1mainValue【消防施設】&#10;有形固定資産減価償却率">
          <a:extLst>
            <a:ext uri="{FF2B5EF4-FFF2-40B4-BE49-F238E27FC236}">
              <a16:creationId xmlns:a16="http://schemas.microsoft.com/office/drawing/2014/main" id="{C63D1A0B-66DE-43B6-A1E4-075C9AB10390}"/>
            </a:ext>
          </a:extLst>
        </xdr:cNvPr>
        <xdr:cNvSpPr txBox="1"/>
      </xdr:nvSpPr>
      <xdr:spPr>
        <a:xfrm>
          <a:off x="15266044" y="1368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141350</xdr:rowOff>
    </xdr:from>
    <xdr:ext cx="405111" cy="259045"/>
    <xdr:sp macro="" textlink="">
      <xdr:nvSpPr>
        <xdr:cNvPr id="572" name="n_2mainValue【消防施設】&#10;有形固定資産減価償却率">
          <a:extLst>
            <a:ext uri="{FF2B5EF4-FFF2-40B4-BE49-F238E27FC236}">
              <a16:creationId xmlns:a16="http://schemas.microsoft.com/office/drawing/2014/main" id="{859090F2-A46F-4FF9-A2AF-386A890DACCA}"/>
            </a:ext>
          </a:extLst>
        </xdr:cNvPr>
        <xdr:cNvSpPr txBox="1"/>
      </xdr:nvSpPr>
      <xdr:spPr>
        <a:xfrm>
          <a:off x="14389744" y="1351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89098</xdr:rowOff>
    </xdr:from>
    <xdr:ext cx="405111" cy="259045"/>
    <xdr:sp macro="" textlink="">
      <xdr:nvSpPr>
        <xdr:cNvPr id="573" name="n_3mainValue【消防施設】&#10;有形固定資産減価償却率">
          <a:extLst>
            <a:ext uri="{FF2B5EF4-FFF2-40B4-BE49-F238E27FC236}">
              <a16:creationId xmlns:a16="http://schemas.microsoft.com/office/drawing/2014/main" id="{5E3AA00A-E0EC-4A03-9E7E-4DD2D56339C8}"/>
            </a:ext>
          </a:extLst>
        </xdr:cNvPr>
        <xdr:cNvSpPr txBox="1"/>
      </xdr:nvSpPr>
      <xdr:spPr>
        <a:xfrm>
          <a:off x="13500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95629</xdr:rowOff>
    </xdr:from>
    <xdr:ext cx="405111" cy="259045"/>
    <xdr:sp macro="" textlink="">
      <xdr:nvSpPr>
        <xdr:cNvPr id="574" name="n_4mainValue【消防施設】&#10;有形固定資産減価償却率">
          <a:extLst>
            <a:ext uri="{FF2B5EF4-FFF2-40B4-BE49-F238E27FC236}">
              <a16:creationId xmlns:a16="http://schemas.microsoft.com/office/drawing/2014/main" id="{0A48DA43-C44A-4DB3-930C-A91E664B6F43}"/>
            </a:ext>
          </a:extLst>
        </xdr:cNvPr>
        <xdr:cNvSpPr txBox="1"/>
      </xdr:nvSpPr>
      <xdr:spPr>
        <a:xfrm>
          <a:off x="12611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5" name="正方形/長方形 574">
          <a:extLst>
            <a:ext uri="{FF2B5EF4-FFF2-40B4-BE49-F238E27FC236}">
              <a16:creationId xmlns:a16="http://schemas.microsoft.com/office/drawing/2014/main" id="{6F25C742-015F-4A6A-B7CF-37DF14B551A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6" name="正方形/長方形 575">
          <a:extLst>
            <a:ext uri="{FF2B5EF4-FFF2-40B4-BE49-F238E27FC236}">
              <a16:creationId xmlns:a16="http://schemas.microsoft.com/office/drawing/2014/main" id="{CF41055A-06C9-48D1-810F-C883A2AC26F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7" name="正方形/長方形 576">
          <a:extLst>
            <a:ext uri="{FF2B5EF4-FFF2-40B4-BE49-F238E27FC236}">
              <a16:creationId xmlns:a16="http://schemas.microsoft.com/office/drawing/2014/main" id="{FFB4B7D4-0562-41C7-AD23-23716017CFC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8" name="正方形/長方形 577">
          <a:extLst>
            <a:ext uri="{FF2B5EF4-FFF2-40B4-BE49-F238E27FC236}">
              <a16:creationId xmlns:a16="http://schemas.microsoft.com/office/drawing/2014/main" id="{F227994C-83C4-4B50-ACF1-2B103ECC8BE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9" name="正方形/長方形 578">
          <a:extLst>
            <a:ext uri="{FF2B5EF4-FFF2-40B4-BE49-F238E27FC236}">
              <a16:creationId xmlns:a16="http://schemas.microsoft.com/office/drawing/2014/main" id="{6CEAAB9A-F942-4432-A5EE-496663304BA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0" name="正方形/長方形 579">
          <a:extLst>
            <a:ext uri="{FF2B5EF4-FFF2-40B4-BE49-F238E27FC236}">
              <a16:creationId xmlns:a16="http://schemas.microsoft.com/office/drawing/2014/main" id="{71D559DF-C8A1-4CC2-A8D1-25334ADC379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1" name="正方形/長方形 580">
          <a:extLst>
            <a:ext uri="{FF2B5EF4-FFF2-40B4-BE49-F238E27FC236}">
              <a16:creationId xmlns:a16="http://schemas.microsoft.com/office/drawing/2014/main" id="{BE026191-860B-4FA5-8E06-F075C0105F3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2" name="正方形/長方形 581">
          <a:extLst>
            <a:ext uri="{FF2B5EF4-FFF2-40B4-BE49-F238E27FC236}">
              <a16:creationId xmlns:a16="http://schemas.microsoft.com/office/drawing/2014/main" id="{1A8ED02D-F141-4202-A7C4-93B2F2BA98B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3" name="テキスト ボックス 582">
          <a:extLst>
            <a:ext uri="{FF2B5EF4-FFF2-40B4-BE49-F238E27FC236}">
              <a16:creationId xmlns:a16="http://schemas.microsoft.com/office/drawing/2014/main" id="{B07B2A1C-E6DF-4E84-937C-F357F05F4D8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4" name="直線コネクタ 583">
          <a:extLst>
            <a:ext uri="{FF2B5EF4-FFF2-40B4-BE49-F238E27FC236}">
              <a16:creationId xmlns:a16="http://schemas.microsoft.com/office/drawing/2014/main" id="{09D762B8-899D-4819-815F-CDD1DAC6B98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85" name="直線コネクタ 584">
          <a:extLst>
            <a:ext uri="{FF2B5EF4-FFF2-40B4-BE49-F238E27FC236}">
              <a16:creationId xmlns:a16="http://schemas.microsoft.com/office/drawing/2014/main" id="{82CFBD63-88BC-4617-916C-18D88B1C6984}"/>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86" name="テキスト ボックス 585">
          <a:extLst>
            <a:ext uri="{FF2B5EF4-FFF2-40B4-BE49-F238E27FC236}">
              <a16:creationId xmlns:a16="http://schemas.microsoft.com/office/drawing/2014/main" id="{FED27C33-92FC-45A5-89D0-DD6C066B5AD4}"/>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87" name="直線コネクタ 586">
          <a:extLst>
            <a:ext uri="{FF2B5EF4-FFF2-40B4-BE49-F238E27FC236}">
              <a16:creationId xmlns:a16="http://schemas.microsoft.com/office/drawing/2014/main" id="{AF7D2B4D-3C8A-4DF6-B69D-74360908DAB5}"/>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88" name="テキスト ボックス 587">
          <a:extLst>
            <a:ext uri="{FF2B5EF4-FFF2-40B4-BE49-F238E27FC236}">
              <a16:creationId xmlns:a16="http://schemas.microsoft.com/office/drawing/2014/main" id="{686C7332-1ABA-4563-86F3-572BD3062979}"/>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89" name="直線コネクタ 588">
          <a:extLst>
            <a:ext uri="{FF2B5EF4-FFF2-40B4-BE49-F238E27FC236}">
              <a16:creationId xmlns:a16="http://schemas.microsoft.com/office/drawing/2014/main" id="{743A4FE5-542F-4735-BC86-5DDF6DAF84F1}"/>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0" name="テキスト ボックス 589">
          <a:extLst>
            <a:ext uri="{FF2B5EF4-FFF2-40B4-BE49-F238E27FC236}">
              <a16:creationId xmlns:a16="http://schemas.microsoft.com/office/drawing/2014/main" id="{10F33180-AF9C-4A8E-A601-60A857E88E6C}"/>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1" name="直線コネクタ 590">
          <a:extLst>
            <a:ext uri="{FF2B5EF4-FFF2-40B4-BE49-F238E27FC236}">
              <a16:creationId xmlns:a16="http://schemas.microsoft.com/office/drawing/2014/main" id="{762C5477-412C-45E6-87AE-72C671AC2455}"/>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2" name="テキスト ボックス 591">
          <a:extLst>
            <a:ext uri="{FF2B5EF4-FFF2-40B4-BE49-F238E27FC236}">
              <a16:creationId xmlns:a16="http://schemas.microsoft.com/office/drawing/2014/main" id="{8987DDAD-B598-42ED-B2EF-10140907442E}"/>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3" name="直線コネクタ 592">
          <a:extLst>
            <a:ext uri="{FF2B5EF4-FFF2-40B4-BE49-F238E27FC236}">
              <a16:creationId xmlns:a16="http://schemas.microsoft.com/office/drawing/2014/main" id="{575BAA30-43BD-4A75-B5CA-0BE28E74190A}"/>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4" name="テキスト ボックス 593">
          <a:extLst>
            <a:ext uri="{FF2B5EF4-FFF2-40B4-BE49-F238E27FC236}">
              <a16:creationId xmlns:a16="http://schemas.microsoft.com/office/drawing/2014/main" id="{1E84501A-A5FE-4A5D-A7D3-D9E8946E4BD1}"/>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95" name="直線コネクタ 594">
          <a:extLst>
            <a:ext uri="{FF2B5EF4-FFF2-40B4-BE49-F238E27FC236}">
              <a16:creationId xmlns:a16="http://schemas.microsoft.com/office/drawing/2014/main" id="{337D3449-D540-425E-A71F-ABF171183A74}"/>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96" name="テキスト ボックス 595">
          <a:extLst>
            <a:ext uri="{FF2B5EF4-FFF2-40B4-BE49-F238E27FC236}">
              <a16:creationId xmlns:a16="http://schemas.microsoft.com/office/drawing/2014/main" id="{C799E831-771C-486B-A772-76DE4C467EA5}"/>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7" name="直線コネクタ 596">
          <a:extLst>
            <a:ext uri="{FF2B5EF4-FFF2-40B4-BE49-F238E27FC236}">
              <a16:creationId xmlns:a16="http://schemas.microsoft.com/office/drawing/2014/main" id="{833F6577-C51C-4EA2-8542-0A69D933521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8" name="テキスト ボックス 597">
          <a:extLst>
            <a:ext uri="{FF2B5EF4-FFF2-40B4-BE49-F238E27FC236}">
              <a16:creationId xmlns:a16="http://schemas.microsoft.com/office/drawing/2014/main" id="{BD2123E0-AFA5-4D23-BCFC-9EFABCF2AAC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9" name="【消防施設】&#10;一人当たり面積グラフ枠">
          <a:extLst>
            <a:ext uri="{FF2B5EF4-FFF2-40B4-BE49-F238E27FC236}">
              <a16:creationId xmlns:a16="http://schemas.microsoft.com/office/drawing/2014/main" id="{BD3E06FA-82B8-4386-912B-76E7D55CEA5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9798</xdr:rowOff>
    </xdr:from>
    <xdr:to>
      <xdr:col>116</xdr:col>
      <xdr:colOff>62864</xdr:colOff>
      <xdr:row>86</xdr:row>
      <xdr:rowOff>158931</xdr:rowOff>
    </xdr:to>
    <xdr:cxnSp macro="">
      <xdr:nvCxnSpPr>
        <xdr:cNvPr id="600" name="直線コネクタ 599">
          <a:extLst>
            <a:ext uri="{FF2B5EF4-FFF2-40B4-BE49-F238E27FC236}">
              <a16:creationId xmlns:a16="http://schemas.microsoft.com/office/drawing/2014/main" id="{6C028349-552B-437B-A796-4A04EAC9F523}"/>
            </a:ext>
          </a:extLst>
        </xdr:cNvPr>
        <xdr:cNvCxnSpPr/>
      </xdr:nvCxnSpPr>
      <xdr:spPr>
        <a:xfrm flipV="1">
          <a:off x="22160864" y="13382898"/>
          <a:ext cx="0" cy="152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601" name="【消防施設】&#10;一人当たり面積最小値テキスト">
          <a:extLst>
            <a:ext uri="{FF2B5EF4-FFF2-40B4-BE49-F238E27FC236}">
              <a16:creationId xmlns:a16="http://schemas.microsoft.com/office/drawing/2014/main" id="{2E91DAC4-318A-404F-9917-35222A0AC9D8}"/>
            </a:ext>
          </a:extLst>
        </xdr:cNvPr>
        <xdr:cNvSpPr txBox="1"/>
      </xdr:nvSpPr>
      <xdr:spPr>
        <a:xfrm>
          <a:off x="22199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602" name="直線コネクタ 601">
          <a:extLst>
            <a:ext uri="{FF2B5EF4-FFF2-40B4-BE49-F238E27FC236}">
              <a16:creationId xmlns:a16="http://schemas.microsoft.com/office/drawing/2014/main" id="{DCEE3DEE-F366-42C5-97C7-4045A9784CD9}"/>
            </a:ext>
          </a:extLst>
        </xdr:cNvPr>
        <xdr:cNvCxnSpPr/>
      </xdr:nvCxnSpPr>
      <xdr:spPr>
        <a:xfrm>
          <a:off x="22072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127925</xdr:rowOff>
    </xdr:from>
    <xdr:ext cx="469744" cy="259045"/>
    <xdr:sp macro="" textlink="">
      <xdr:nvSpPr>
        <xdr:cNvPr id="603" name="【消防施設】&#10;一人当たり面積最大値テキスト">
          <a:extLst>
            <a:ext uri="{FF2B5EF4-FFF2-40B4-BE49-F238E27FC236}">
              <a16:creationId xmlns:a16="http://schemas.microsoft.com/office/drawing/2014/main" id="{60668628-3732-4BB9-8F1B-2A775B858998}"/>
            </a:ext>
          </a:extLst>
        </xdr:cNvPr>
        <xdr:cNvSpPr txBox="1"/>
      </xdr:nvSpPr>
      <xdr:spPr>
        <a:xfrm>
          <a:off x="22199600" y="13158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9798</xdr:rowOff>
    </xdr:from>
    <xdr:to>
      <xdr:col>116</xdr:col>
      <xdr:colOff>152400</xdr:colOff>
      <xdr:row>78</xdr:row>
      <xdr:rowOff>9798</xdr:rowOff>
    </xdr:to>
    <xdr:cxnSp macro="">
      <xdr:nvCxnSpPr>
        <xdr:cNvPr id="604" name="直線コネクタ 603">
          <a:extLst>
            <a:ext uri="{FF2B5EF4-FFF2-40B4-BE49-F238E27FC236}">
              <a16:creationId xmlns:a16="http://schemas.microsoft.com/office/drawing/2014/main" id="{328BE0DE-BB3C-4205-A733-35C12F1B5C6C}"/>
            </a:ext>
          </a:extLst>
        </xdr:cNvPr>
        <xdr:cNvCxnSpPr/>
      </xdr:nvCxnSpPr>
      <xdr:spPr>
        <a:xfrm>
          <a:off x="22072600" y="13382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91457</xdr:rowOff>
    </xdr:from>
    <xdr:ext cx="469744" cy="259045"/>
    <xdr:sp macro="" textlink="">
      <xdr:nvSpPr>
        <xdr:cNvPr id="605" name="【消防施設】&#10;一人当たり面積平均値テキスト">
          <a:extLst>
            <a:ext uri="{FF2B5EF4-FFF2-40B4-BE49-F238E27FC236}">
              <a16:creationId xmlns:a16="http://schemas.microsoft.com/office/drawing/2014/main" id="{DDA2759D-9100-465F-8E2A-2AD5E1882EF8}"/>
            </a:ext>
          </a:extLst>
        </xdr:cNvPr>
        <xdr:cNvSpPr txBox="1"/>
      </xdr:nvSpPr>
      <xdr:spPr>
        <a:xfrm>
          <a:off x="22199600" y="14664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113030</xdr:rowOff>
    </xdr:from>
    <xdr:to>
      <xdr:col>116</xdr:col>
      <xdr:colOff>114300</xdr:colOff>
      <xdr:row>86</xdr:row>
      <xdr:rowOff>43180</xdr:rowOff>
    </xdr:to>
    <xdr:sp macro="" textlink="">
      <xdr:nvSpPr>
        <xdr:cNvPr id="606" name="フローチャート: 判断 605">
          <a:extLst>
            <a:ext uri="{FF2B5EF4-FFF2-40B4-BE49-F238E27FC236}">
              <a16:creationId xmlns:a16="http://schemas.microsoft.com/office/drawing/2014/main" id="{38F70938-9589-4463-98FB-3943F070740E}"/>
            </a:ext>
          </a:extLst>
        </xdr:cNvPr>
        <xdr:cNvSpPr/>
      </xdr:nvSpPr>
      <xdr:spPr>
        <a:xfrm>
          <a:off x="221107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125549</xdr:rowOff>
    </xdr:from>
    <xdr:to>
      <xdr:col>112</xdr:col>
      <xdr:colOff>38100</xdr:colOff>
      <xdr:row>85</xdr:row>
      <xdr:rowOff>55699</xdr:rowOff>
    </xdr:to>
    <xdr:sp macro="" textlink="">
      <xdr:nvSpPr>
        <xdr:cNvPr id="607" name="フローチャート: 判断 606">
          <a:extLst>
            <a:ext uri="{FF2B5EF4-FFF2-40B4-BE49-F238E27FC236}">
              <a16:creationId xmlns:a16="http://schemas.microsoft.com/office/drawing/2014/main" id="{34F8A8BF-6DA5-480B-BEB3-A492122D696E}"/>
            </a:ext>
          </a:extLst>
        </xdr:cNvPr>
        <xdr:cNvSpPr/>
      </xdr:nvSpPr>
      <xdr:spPr>
        <a:xfrm>
          <a:off x="21272500" y="1452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103777</xdr:rowOff>
    </xdr:from>
    <xdr:to>
      <xdr:col>107</xdr:col>
      <xdr:colOff>101600</xdr:colOff>
      <xdr:row>85</xdr:row>
      <xdr:rowOff>33927</xdr:rowOff>
    </xdr:to>
    <xdr:sp macro="" textlink="">
      <xdr:nvSpPr>
        <xdr:cNvPr id="608" name="フローチャート: 判断 607">
          <a:extLst>
            <a:ext uri="{FF2B5EF4-FFF2-40B4-BE49-F238E27FC236}">
              <a16:creationId xmlns:a16="http://schemas.microsoft.com/office/drawing/2014/main" id="{D2E15DAF-D270-48ED-B00E-B980043F5CA7}"/>
            </a:ext>
          </a:extLst>
        </xdr:cNvPr>
        <xdr:cNvSpPr/>
      </xdr:nvSpPr>
      <xdr:spPr>
        <a:xfrm>
          <a:off x="20383500" y="14505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84182</xdr:rowOff>
    </xdr:from>
    <xdr:to>
      <xdr:col>102</xdr:col>
      <xdr:colOff>165100</xdr:colOff>
      <xdr:row>85</xdr:row>
      <xdr:rowOff>14332</xdr:rowOff>
    </xdr:to>
    <xdr:sp macro="" textlink="">
      <xdr:nvSpPr>
        <xdr:cNvPr id="609" name="フローチャート: 判断 608">
          <a:extLst>
            <a:ext uri="{FF2B5EF4-FFF2-40B4-BE49-F238E27FC236}">
              <a16:creationId xmlns:a16="http://schemas.microsoft.com/office/drawing/2014/main" id="{3D377AFE-6768-4CD2-9DC1-79D3DD6F9421}"/>
            </a:ext>
          </a:extLst>
        </xdr:cNvPr>
        <xdr:cNvSpPr/>
      </xdr:nvSpPr>
      <xdr:spPr>
        <a:xfrm>
          <a:off x="19494500" y="1448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610" name="フローチャート: 判断 609">
          <a:extLst>
            <a:ext uri="{FF2B5EF4-FFF2-40B4-BE49-F238E27FC236}">
              <a16:creationId xmlns:a16="http://schemas.microsoft.com/office/drawing/2014/main" id="{C0CD2D00-E39E-46DC-A9BC-BF8AC8C3FC11}"/>
            </a:ext>
          </a:extLst>
        </xdr:cNvPr>
        <xdr:cNvSpPr/>
      </xdr:nvSpPr>
      <xdr:spPr>
        <a:xfrm>
          <a:off x="18605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41396374-E9D7-4E9E-AE39-4BFF138E7DA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3D8F2201-1ABB-48F3-9BDC-8651E43C6B0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8F4B5711-E5B3-47CB-B27F-3909FD756C1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9DE0CBFF-2F67-4FEA-9950-4E0135CF327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AE3783E4-8CC2-419C-B052-AF211D07E0F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616" name="楕円 615">
          <a:extLst>
            <a:ext uri="{FF2B5EF4-FFF2-40B4-BE49-F238E27FC236}">
              <a16:creationId xmlns:a16="http://schemas.microsoft.com/office/drawing/2014/main" id="{94CEAF02-2B5F-4F5F-8313-A6BEF91E29E8}"/>
            </a:ext>
          </a:extLst>
        </xdr:cNvPr>
        <xdr:cNvSpPr/>
      </xdr:nvSpPr>
      <xdr:spPr>
        <a:xfrm>
          <a:off x="221107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162577</xdr:rowOff>
    </xdr:from>
    <xdr:ext cx="469744" cy="259045"/>
    <xdr:sp macro="" textlink="">
      <xdr:nvSpPr>
        <xdr:cNvPr id="617" name="【消防施設】&#10;一人当たり面積該当値テキスト">
          <a:extLst>
            <a:ext uri="{FF2B5EF4-FFF2-40B4-BE49-F238E27FC236}">
              <a16:creationId xmlns:a16="http://schemas.microsoft.com/office/drawing/2014/main" id="{43A4E839-70A5-401F-A371-FC265319AC65}"/>
            </a:ext>
          </a:extLst>
        </xdr:cNvPr>
        <xdr:cNvSpPr txBox="1"/>
      </xdr:nvSpPr>
      <xdr:spPr>
        <a:xfrm>
          <a:off x="22199600" y="1439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146231</xdr:rowOff>
    </xdr:from>
    <xdr:to>
      <xdr:col>112</xdr:col>
      <xdr:colOff>38100</xdr:colOff>
      <xdr:row>85</xdr:row>
      <xdr:rowOff>76381</xdr:rowOff>
    </xdr:to>
    <xdr:sp macro="" textlink="">
      <xdr:nvSpPr>
        <xdr:cNvPr id="618" name="楕円 617">
          <a:extLst>
            <a:ext uri="{FF2B5EF4-FFF2-40B4-BE49-F238E27FC236}">
              <a16:creationId xmlns:a16="http://schemas.microsoft.com/office/drawing/2014/main" id="{8E66B55E-0FA2-476B-9EAC-6F0FB9420A22}"/>
            </a:ext>
          </a:extLst>
        </xdr:cNvPr>
        <xdr:cNvSpPr/>
      </xdr:nvSpPr>
      <xdr:spPr>
        <a:xfrm>
          <a:off x="21272500" y="1454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19050</xdr:rowOff>
    </xdr:from>
    <xdr:to>
      <xdr:col>116</xdr:col>
      <xdr:colOff>63500</xdr:colOff>
      <xdr:row>85</xdr:row>
      <xdr:rowOff>25581</xdr:rowOff>
    </xdr:to>
    <xdr:cxnSp macro="">
      <xdr:nvCxnSpPr>
        <xdr:cNvPr id="619" name="直線コネクタ 618">
          <a:extLst>
            <a:ext uri="{FF2B5EF4-FFF2-40B4-BE49-F238E27FC236}">
              <a16:creationId xmlns:a16="http://schemas.microsoft.com/office/drawing/2014/main" id="{C12CA3A9-508B-44EC-9E5C-A3020D3DA61A}"/>
            </a:ext>
          </a:extLst>
        </xdr:cNvPr>
        <xdr:cNvCxnSpPr/>
      </xdr:nvCxnSpPr>
      <xdr:spPr>
        <a:xfrm flipV="1">
          <a:off x="21323300" y="1459230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157118</xdr:rowOff>
    </xdr:from>
    <xdr:to>
      <xdr:col>107</xdr:col>
      <xdr:colOff>101600</xdr:colOff>
      <xdr:row>85</xdr:row>
      <xdr:rowOff>87268</xdr:rowOff>
    </xdr:to>
    <xdr:sp macro="" textlink="">
      <xdr:nvSpPr>
        <xdr:cNvPr id="620" name="楕円 619">
          <a:extLst>
            <a:ext uri="{FF2B5EF4-FFF2-40B4-BE49-F238E27FC236}">
              <a16:creationId xmlns:a16="http://schemas.microsoft.com/office/drawing/2014/main" id="{3C84DC29-6A58-43CD-86A7-DF05F0A3AA55}"/>
            </a:ext>
          </a:extLst>
        </xdr:cNvPr>
        <xdr:cNvSpPr/>
      </xdr:nvSpPr>
      <xdr:spPr>
        <a:xfrm>
          <a:off x="20383500" y="145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25581</xdr:rowOff>
    </xdr:from>
    <xdr:to>
      <xdr:col>111</xdr:col>
      <xdr:colOff>177800</xdr:colOff>
      <xdr:row>85</xdr:row>
      <xdr:rowOff>36468</xdr:rowOff>
    </xdr:to>
    <xdr:cxnSp macro="">
      <xdr:nvCxnSpPr>
        <xdr:cNvPr id="621" name="直線コネクタ 620">
          <a:extLst>
            <a:ext uri="{FF2B5EF4-FFF2-40B4-BE49-F238E27FC236}">
              <a16:creationId xmlns:a16="http://schemas.microsoft.com/office/drawing/2014/main" id="{09B0677F-DABC-451E-8FC5-2364102C24F5}"/>
            </a:ext>
          </a:extLst>
        </xdr:cNvPr>
        <xdr:cNvCxnSpPr/>
      </xdr:nvCxnSpPr>
      <xdr:spPr>
        <a:xfrm flipV="1">
          <a:off x="20434300" y="14598831"/>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107043</xdr:rowOff>
    </xdr:from>
    <xdr:to>
      <xdr:col>102</xdr:col>
      <xdr:colOff>165100</xdr:colOff>
      <xdr:row>79</xdr:row>
      <xdr:rowOff>37193</xdr:rowOff>
    </xdr:to>
    <xdr:sp macro="" textlink="">
      <xdr:nvSpPr>
        <xdr:cNvPr id="622" name="楕円 621">
          <a:extLst>
            <a:ext uri="{FF2B5EF4-FFF2-40B4-BE49-F238E27FC236}">
              <a16:creationId xmlns:a16="http://schemas.microsoft.com/office/drawing/2014/main" id="{3C3FBE17-33E8-46CA-8BB3-0306F8BDADEB}"/>
            </a:ext>
          </a:extLst>
        </xdr:cNvPr>
        <xdr:cNvSpPr/>
      </xdr:nvSpPr>
      <xdr:spPr>
        <a:xfrm>
          <a:off x="19494500" y="1348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157843</xdr:rowOff>
    </xdr:from>
    <xdr:to>
      <xdr:col>107</xdr:col>
      <xdr:colOff>50800</xdr:colOff>
      <xdr:row>85</xdr:row>
      <xdr:rowOff>36468</xdr:rowOff>
    </xdr:to>
    <xdr:cxnSp macro="">
      <xdr:nvCxnSpPr>
        <xdr:cNvPr id="623" name="直線コネクタ 622">
          <a:extLst>
            <a:ext uri="{FF2B5EF4-FFF2-40B4-BE49-F238E27FC236}">
              <a16:creationId xmlns:a16="http://schemas.microsoft.com/office/drawing/2014/main" id="{EA3989A3-D80B-4C95-B6C2-9F6D57C8533B}"/>
            </a:ext>
          </a:extLst>
        </xdr:cNvPr>
        <xdr:cNvCxnSpPr/>
      </xdr:nvCxnSpPr>
      <xdr:spPr>
        <a:xfrm>
          <a:off x="19545300" y="13530943"/>
          <a:ext cx="889000" cy="107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25944</xdr:rowOff>
    </xdr:from>
    <xdr:to>
      <xdr:col>98</xdr:col>
      <xdr:colOff>38100</xdr:colOff>
      <xdr:row>79</xdr:row>
      <xdr:rowOff>127544</xdr:rowOff>
    </xdr:to>
    <xdr:sp macro="" textlink="">
      <xdr:nvSpPr>
        <xdr:cNvPr id="624" name="楕円 623">
          <a:extLst>
            <a:ext uri="{FF2B5EF4-FFF2-40B4-BE49-F238E27FC236}">
              <a16:creationId xmlns:a16="http://schemas.microsoft.com/office/drawing/2014/main" id="{C799432F-BB94-48B4-9C4A-9300C2A6148D}"/>
            </a:ext>
          </a:extLst>
        </xdr:cNvPr>
        <xdr:cNvSpPr/>
      </xdr:nvSpPr>
      <xdr:spPr>
        <a:xfrm>
          <a:off x="18605500" y="1357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157843</xdr:rowOff>
    </xdr:from>
    <xdr:to>
      <xdr:col>102</xdr:col>
      <xdr:colOff>114300</xdr:colOff>
      <xdr:row>79</xdr:row>
      <xdr:rowOff>76744</xdr:rowOff>
    </xdr:to>
    <xdr:cxnSp macro="">
      <xdr:nvCxnSpPr>
        <xdr:cNvPr id="625" name="直線コネクタ 624">
          <a:extLst>
            <a:ext uri="{FF2B5EF4-FFF2-40B4-BE49-F238E27FC236}">
              <a16:creationId xmlns:a16="http://schemas.microsoft.com/office/drawing/2014/main" id="{0C3AAE25-BB44-49BF-9FB7-A1DBA88DFA14}"/>
            </a:ext>
          </a:extLst>
        </xdr:cNvPr>
        <xdr:cNvCxnSpPr/>
      </xdr:nvCxnSpPr>
      <xdr:spPr>
        <a:xfrm flipV="1">
          <a:off x="18656300" y="13530943"/>
          <a:ext cx="889000" cy="9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72226</xdr:rowOff>
    </xdr:from>
    <xdr:ext cx="469744" cy="259045"/>
    <xdr:sp macro="" textlink="">
      <xdr:nvSpPr>
        <xdr:cNvPr id="626" name="n_1aveValue【消防施設】&#10;一人当たり面積">
          <a:extLst>
            <a:ext uri="{FF2B5EF4-FFF2-40B4-BE49-F238E27FC236}">
              <a16:creationId xmlns:a16="http://schemas.microsoft.com/office/drawing/2014/main" id="{9F74A311-98BD-460D-92FB-8359CF44AB98}"/>
            </a:ext>
          </a:extLst>
        </xdr:cNvPr>
        <xdr:cNvSpPr txBox="1"/>
      </xdr:nvSpPr>
      <xdr:spPr>
        <a:xfrm>
          <a:off x="21075727" y="1430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50454</xdr:rowOff>
    </xdr:from>
    <xdr:ext cx="469744" cy="259045"/>
    <xdr:sp macro="" textlink="">
      <xdr:nvSpPr>
        <xdr:cNvPr id="627" name="n_2aveValue【消防施設】&#10;一人当たり面積">
          <a:extLst>
            <a:ext uri="{FF2B5EF4-FFF2-40B4-BE49-F238E27FC236}">
              <a16:creationId xmlns:a16="http://schemas.microsoft.com/office/drawing/2014/main" id="{1EB804A7-520A-4FEF-BD55-8CDECECCA5F7}"/>
            </a:ext>
          </a:extLst>
        </xdr:cNvPr>
        <xdr:cNvSpPr txBox="1"/>
      </xdr:nvSpPr>
      <xdr:spPr>
        <a:xfrm>
          <a:off x="20199427" y="14280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5459</xdr:rowOff>
    </xdr:from>
    <xdr:ext cx="469744" cy="259045"/>
    <xdr:sp macro="" textlink="">
      <xdr:nvSpPr>
        <xdr:cNvPr id="628" name="n_3aveValue【消防施設】&#10;一人当たり面積">
          <a:extLst>
            <a:ext uri="{FF2B5EF4-FFF2-40B4-BE49-F238E27FC236}">
              <a16:creationId xmlns:a16="http://schemas.microsoft.com/office/drawing/2014/main" id="{36293533-D205-4EFC-BD51-2D92B5C3209A}"/>
            </a:ext>
          </a:extLst>
        </xdr:cNvPr>
        <xdr:cNvSpPr txBox="1"/>
      </xdr:nvSpPr>
      <xdr:spPr>
        <a:xfrm>
          <a:off x="19310427" y="1457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137177</xdr:rowOff>
    </xdr:from>
    <xdr:ext cx="469744" cy="259045"/>
    <xdr:sp macro="" textlink="">
      <xdr:nvSpPr>
        <xdr:cNvPr id="629" name="n_4aveValue【消防施設】&#10;一人当たり面積">
          <a:extLst>
            <a:ext uri="{FF2B5EF4-FFF2-40B4-BE49-F238E27FC236}">
              <a16:creationId xmlns:a16="http://schemas.microsoft.com/office/drawing/2014/main" id="{DF2F7950-D8C0-41B2-9A37-536F36E18007}"/>
            </a:ext>
          </a:extLst>
        </xdr:cNvPr>
        <xdr:cNvSpPr txBox="1"/>
      </xdr:nvSpPr>
      <xdr:spPr>
        <a:xfrm>
          <a:off x="18421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67508</xdr:rowOff>
    </xdr:from>
    <xdr:ext cx="469744" cy="259045"/>
    <xdr:sp macro="" textlink="">
      <xdr:nvSpPr>
        <xdr:cNvPr id="630" name="n_1mainValue【消防施設】&#10;一人当たり面積">
          <a:extLst>
            <a:ext uri="{FF2B5EF4-FFF2-40B4-BE49-F238E27FC236}">
              <a16:creationId xmlns:a16="http://schemas.microsoft.com/office/drawing/2014/main" id="{B44DADA0-9621-49D4-AD16-D62B6E6E9F54}"/>
            </a:ext>
          </a:extLst>
        </xdr:cNvPr>
        <xdr:cNvSpPr txBox="1"/>
      </xdr:nvSpPr>
      <xdr:spPr>
        <a:xfrm>
          <a:off x="21075727" y="1464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78395</xdr:rowOff>
    </xdr:from>
    <xdr:ext cx="469744" cy="259045"/>
    <xdr:sp macro="" textlink="">
      <xdr:nvSpPr>
        <xdr:cNvPr id="631" name="n_2mainValue【消防施設】&#10;一人当たり面積">
          <a:extLst>
            <a:ext uri="{FF2B5EF4-FFF2-40B4-BE49-F238E27FC236}">
              <a16:creationId xmlns:a16="http://schemas.microsoft.com/office/drawing/2014/main" id="{D3EB0E9C-BA1A-4B7A-B9FE-E0B6909C4E7E}"/>
            </a:ext>
          </a:extLst>
        </xdr:cNvPr>
        <xdr:cNvSpPr txBox="1"/>
      </xdr:nvSpPr>
      <xdr:spPr>
        <a:xfrm>
          <a:off x="20199427" y="1465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53720</xdr:rowOff>
    </xdr:from>
    <xdr:ext cx="469744" cy="259045"/>
    <xdr:sp macro="" textlink="">
      <xdr:nvSpPr>
        <xdr:cNvPr id="632" name="n_3mainValue【消防施設】&#10;一人当たり面積">
          <a:extLst>
            <a:ext uri="{FF2B5EF4-FFF2-40B4-BE49-F238E27FC236}">
              <a16:creationId xmlns:a16="http://schemas.microsoft.com/office/drawing/2014/main" id="{4DB6C955-0531-4972-86D1-8FE7CA2708BA}"/>
            </a:ext>
          </a:extLst>
        </xdr:cNvPr>
        <xdr:cNvSpPr txBox="1"/>
      </xdr:nvSpPr>
      <xdr:spPr>
        <a:xfrm>
          <a:off x="19310427" y="1325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144071</xdr:rowOff>
    </xdr:from>
    <xdr:ext cx="469744" cy="259045"/>
    <xdr:sp macro="" textlink="">
      <xdr:nvSpPr>
        <xdr:cNvPr id="633" name="n_4mainValue【消防施設】&#10;一人当たり面積">
          <a:extLst>
            <a:ext uri="{FF2B5EF4-FFF2-40B4-BE49-F238E27FC236}">
              <a16:creationId xmlns:a16="http://schemas.microsoft.com/office/drawing/2014/main" id="{04AF7ADA-8D6E-4740-ABCC-994DE12C4DAF}"/>
            </a:ext>
          </a:extLst>
        </xdr:cNvPr>
        <xdr:cNvSpPr txBox="1"/>
      </xdr:nvSpPr>
      <xdr:spPr>
        <a:xfrm>
          <a:off x="18421427" y="1334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9B316333-8DCF-49B5-9274-FA9F8F3D629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F0815F09-88F5-493F-9D8D-D8833CE09E6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A1B8D1F6-DC1A-4955-A497-7866EB768FB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B4F26ADC-92DC-4223-9C84-4FF9ED236D3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398B8BED-5711-41E3-B7B3-162BD6F619E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D5D8D5E0-1061-4FFA-9BB6-1CEDDAA38BE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A94F83EC-639A-493E-B9BC-E9E8A9A7052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F40DFA23-1AA4-4524-94B0-B8F4D94B99E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a:extLst>
            <a:ext uri="{FF2B5EF4-FFF2-40B4-BE49-F238E27FC236}">
              <a16:creationId xmlns:a16="http://schemas.microsoft.com/office/drawing/2014/main" id="{0AACF4E5-281E-41BC-8CDB-6785C728BC5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a:extLst>
            <a:ext uri="{FF2B5EF4-FFF2-40B4-BE49-F238E27FC236}">
              <a16:creationId xmlns:a16="http://schemas.microsoft.com/office/drawing/2014/main" id="{A1BDE366-49AF-4BD6-8DD3-CB6D4AC4348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a:extLst>
            <a:ext uri="{FF2B5EF4-FFF2-40B4-BE49-F238E27FC236}">
              <a16:creationId xmlns:a16="http://schemas.microsoft.com/office/drawing/2014/main" id="{197B1A65-F036-446E-A0BE-9D628B947C8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5" name="直線コネクタ 644">
          <a:extLst>
            <a:ext uri="{FF2B5EF4-FFF2-40B4-BE49-F238E27FC236}">
              <a16:creationId xmlns:a16="http://schemas.microsoft.com/office/drawing/2014/main" id="{6CBE8D3E-CC9B-48CC-862B-9B55E85F67F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6" name="テキスト ボックス 645">
          <a:extLst>
            <a:ext uri="{FF2B5EF4-FFF2-40B4-BE49-F238E27FC236}">
              <a16:creationId xmlns:a16="http://schemas.microsoft.com/office/drawing/2014/main" id="{022E336F-C26D-483B-8F27-F9B1BABAB08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7" name="直線コネクタ 646">
          <a:extLst>
            <a:ext uri="{FF2B5EF4-FFF2-40B4-BE49-F238E27FC236}">
              <a16:creationId xmlns:a16="http://schemas.microsoft.com/office/drawing/2014/main" id="{36AFE77E-F3A7-4DAB-9B2F-9E412BC9F8F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8" name="テキスト ボックス 647">
          <a:extLst>
            <a:ext uri="{FF2B5EF4-FFF2-40B4-BE49-F238E27FC236}">
              <a16:creationId xmlns:a16="http://schemas.microsoft.com/office/drawing/2014/main" id="{710B48F0-26A0-4F63-BD38-33F4FCF42A6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9" name="直線コネクタ 648">
          <a:extLst>
            <a:ext uri="{FF2B5EF4-FFF2-40B4-BE49-F238E27FC236}">
              <a16:creationId xmlns:a16="http://schemas.microsoft.com/office/drawing/2014/main" id="{3A587D16-43C4-458A-BCB4-684442CAA1E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0" name="テキスト ボックス 649">
          <a:extLst>
            <a:ext uri="{FF2B5EF4-FFF2-40B4-BE49-F238E27FC236}">
              <a16:creationId xmlns:a16="http://schemas.microsoft.com/office/drawing/2014/main" id="{666DFAA1-AF6C-4ACF-8B7E-914CB226C79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1" name="直線コネクタ 650">
          <a:extLst>
            <a:ext uri="{FF2B5EF4-FFF2-40B4-BE49-F238E27FC236}">
              <a16:creationId xmlns:a16="http://schemas.microsoft.com/office/drawing/2014/main" id="{2E34F0F4-65C4-4E4F-AD99-57D964C1189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2" name="テキスト ボックス 651">
          <a:extLst>
            <a:ext uri="{FF2B5EF4-FFF2-40B4-BE49-F238E27FC236}">
              <a16:creationId xmlns:a16="http://schemas.microsoft.com/office/drawing/2014/main" id="{E8F18947-3256-4029-B60B-F5187895234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3" name="直線コネクタ 652">
          <a:extLst>
            <a:ext uri="{FF2B5EF4-FFF2-40B4-BE49-F238E27FC236}">
              <a16:creationId xmlns:a16="http://schemas.microsoft.com/office/drawing/2014/main" id="{C3DE8014-9BC9-4544-8C7C-D755946AA26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4" name="テキスト ボックス 653">
          <a:extLst>
            <a:ext uri="{FF2B5EF4-FFF2-40B4-BE49-F238E27FC236}">
              <a16:creationId xmlns:a16="http://schemas.microsoft.com/office/drawing/2014/main" id="{2F7F9880-F131-45D2-B155-0E51702C38F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5" name="直線コネクタ 654">
          <a:extLst>
            <a:ext uri="{FF2B5EF4-FFF2-40B4-BE49-F238E27FC236}">
              <a16:creationId xmlns:a16="http://schemas.microsoft.com/office/drawing/2014/main" id="{BF629F1B-B6E6-4193-93F8-E18697FF034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6" name="テキスト ボックス 655">
          <a:extLst>
            <a:ext uri="{FF2B5EF4-FFF2-40B4-BE49-F238E27FC236}">
              <a16:creationId xmlns:a16="http://schemas.microsoft.com/office/drawing/2014/main" id="{691186C5-D281-42BA-9D4F-64723944160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a:extLst>
            <a:ext uri="{FF2B5EF4-FFF2-40B4-BE49-F238E27FC236}">
              <a16:creationId xmlns:a16="http://schemas.microsoft.com/office/drawing/2014/main" id="{4C6A85D9-2467-40D5-9149-949AF684251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8" name="【庁舎】&#10;有形固定資産減価償却率グラフ枠">
          <a:extLst>
            <a:ext uri="{FF2B5EF4-FFF2-40B4-BE49-F238E27FC236}">
              <a16:creationId xmlns:a16="http://schemas.microsoft.com/office/drawing/2014/main" id="{066411DE-6732-48F3-84B7-FC6A8688218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659" name="直線コネクタ 658">
          <a:extLst>
            <a:ext uri="{FF2B5EF4-FFF2-40B4-BE49-F238E27FC236}">
              <a16:creationId xmlns:a16="http://schemas.microsoft.com/office/drawing/2014/main" id="{6A372F8C-284A-49BC-A672-F2A8357411DF}"/>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0" name="【庁舎】&#10;有形固定資産減価償却率最小値テキスト">
          <a:extLst>
            <a:ext uri="{FF2B5EF4-FFF2-40B4-BE49-F238E27FC236}">
              <a16:creationId xmlns:a16="http://schemas.microsoft.com/office/drawing/2014/main" id="{6F33A097-9CA8-40E1-A248-81B8B7BC8443}"/>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1" name="直線コネクタ 660">
          <a:extLst>
            <a:ext uri="{FF2B5EF4-FFF2-40B4-BE49-F238E27FC236}">
              <a16:creationId xmlns:a16="http://schemas.microsoft.com/office/drawing/2014/main" id="{D92D5F2E-46A9-472A-BF94-E61253041CE5}"/>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662" name="【庁舎】&#10;有形固定資産減価償却率最大値テキスト">
          <a:extLst>
            <a:ext uri="{FF2B5EF4-FFF2-40B4-BE49-F238E27FC236}">
              <a16:creationId xmlns:a16="http://schemas.microsoft.com/office/drawing/2014/main" id="{5FD8B97A-3E96-41E3-8242-7102F91C7F21}"/>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663" name="直線コネクタ 662">
          <a:extLst>
            <a:ext uri="{FF2B5EF4-FFF2-40B4-BE49-F238E27FC236}">
              <a16:creationId xmlns:a16="http://schemas.microsoft.com/office/drawing/2014/main" id="{18C10F59-A5A9-4848-A067-54DB8C2B3640}"/>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120122</xdr:rowOff>
    </xdr:from>
    <xdr:ext cx="405111" cy="259045"/>
    <xdr:sp macro="" textlink="">
      <xdr:nvSpPr>
        <xdr:cNvPr id="664" name="【庁舎】&#10;有形固定資産減価償却率平均値テキスト">
          <a:extLst>
            <a:ext uri="{FF2B5EF4-FFF2-40B4-BE49-F238E27FC236}">
              <a16:creationId xmlns:a16="http://schemas.microsoft.com/office/drawing/2014/main" id="{0D6F73FE-6E03-4033-9B64-EA067FC1678C}"/>
            </a:ext>
          </a:extLst>
        </xdr:cNvPr>
        <xdr:cNvSpPr txBox="1"/>
      </xdr:nvSpPr>
      <xdr:spPr>
        <a:xfrm>
          <a:off x="16357600" y="1777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665" name="フローチャート: 判断 664">
          <a:extLst>
            <a:ext uri="{FF2B5EF4-FFF2-40B4-BE49-F238E27FC236}">
              <a16:creationId xmlns:a16="http://schemas.microsoft.com/office/drawing/2014/main" id="{17F301F9-33DE-4F0F-99A8-940E55464126}"/>
            </a:ext>
          </a:extLst>
        </xdr:cNvPr>
        <xdr:cNvSpPr/>
      </xdr:nvSpPr>
      <xdr:spPr>
        <a:xfrm>
          <a:off x="16268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53158</xdr:rowOff>
    </xdr:from>
    <xdr:to>
      <xdr:col>81</xdr:col>
      <xdr:colOff>101600</xdr:colOff>
      <xdr:row>105</xdr:row>
      <xdr:rowOff>154758</xdr:rowOff>
    </xdr:to>
    <xdr:sp macro="" textlink="">
      <xdr:nvSpPr>
        <xdr:cNvPr id="666" name="フローチャート: 判断 665">
          <a:extLst>
            <a:ext uri="{FF2B5EF4-FFF2-40B4-BE49-F238E27FC236}">
              <a16:creationId xmlns:a16="http://schemas.microsoft.com/office/drawing/2014/main" id="{A2F464AB-1D22-4B19-A312-5470B1A17018}"/>
            </a:ext>
          </a:extLst>
        </xdr:cNvPr>
        <xdr:cNvSpPr/>
      </xdr:nvSpPr>
      <xdr:spPr>
        <a:xfrm>
          <a:off x="15430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66221</xdr:rowOff>
    </xdr:from>
    <xdr:to>
      <xdr:col>76</xdr:col>
      <xdr:colOff>165100</xdr:colOff>
      <xdr:row>105</xdr:row>
      <xdr:rowOff>167821</xdr:rowOff>
    </xdr:to>
    <xdr:sp macro="" textlink="">
      <xdr:nvSpPr>
        <xdr:cNvPr id="667" name="フローチャート: 判断 666">
          <a:extLst>
            <a:ext uri="{FF2B5EF4-FFF2-40B4-BE49-F238E27FC236}">
              <a16:creationId xmlns:a16="http://schemas.microsoft.com/office/drawing/2014/main" id="{73D64961-0784-4FF3-BBBA-870B56912BA7}"/>
            </a:ext>
          </a:extLst>
        </xdr:cNvPr>
        <xdr:cNvSpPr/>
      </xdr:nvSpPr>
      <xdr:spPr>
        <a:xfrm>
          <a:off x="14541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56424</xdr:rowOff>
    </xdr:from>
    <xdr:to>
      <xdr:col>72</xdr:col>
      <xdr:colOff>38100</xdr:colOff>
      <xdr:row>105</xdr:row>
      <xdr:rowOff>158024</xdr:rowOff>
    </xdr:to>
    <xdr:sp macro="" textlink="">
      <xdr:nvSpPr>
        <xdr:cNvPr id="668" name="フローチャート: 判断 667">
          <a:extLst>
            <a:ext uri="{FF2B5EF4-FFF2-40B4-BE49-F238E27FC236}">
              <a16:creationId xmlns:a16="http://schemas.microsoft.com/office/drawing/2014/main" id="{0AA03DD3-08D2-43AF-BB2A-5B1B327890FC}"/>
            </a:ext>
          </a:extLst>
        </xdr:cNvPr>
        <xdr:cNvSpPr/>
      </xdr:nvSpPr>
      <xdr:spPr>
        <a:xfrm>
          <a:off x="13652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151130</xdr:rowOff>
    </xdr:from>
    <xdr:to>
      <xdr:col>67</xdr:col>
      <xdr:colOff>101600</xdr:colOff>
      <xdr:row>105</xdr:row>
      <xdr:rowOff>81280</xdr:rowOff>
    </xdr:to>
    <xdr:sp macro="" textlink="">
      <xdr:nvSpPr>
        <xdr:cNvPr id="669" name="フローチャート: 判断 668">
          <a:extLst>
            <a:ext uri="{FF2B5EF4-FFF2-40B4-BE49-F238E27FC236}">
              <a16:creationId xmlns:a16="http://schemas.microsoft.com/office/drawing/2014/main" id="{27EA6E0D-7831-444A-83CE-2FE84A196036}"/>
            </a:ext>
          </a:extLst>
        </xdr:cNvPr>
        <xdr:cNvSpPr/>
      </xdr:nvSpPr>
      <xdr:spPr>
        <a:xfrm>
          <a:off x="12763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FEF4D231-A64A-48C8-97C4-3AE0269395F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D283CD24-6C2D-40A6-BD83-85D9CD62AB6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5D9D4DE1-5789-4FDF-BB35-817BC1E01F0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56D7A49E-0971-4CC4-A3C4-B92E5D3D964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D470FB59-8615-4117-A590-E9884C89088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147864</xdr:rowOff>
    </xdr:from>
    <xdr:to>
      <xdr:col>85</xdr:col>
      <xdr:colOff>177800</xdr:colOff>
      <xdr:row>106</xdr:row>
      <xdr:rowOff>78014</xdr:rowOff>
    </xdr:to>
    <xdr:sp macro="" textlink="">
      <xdr:nvSpPr>
        <xdr:cNvPr id="675" name="楕円 674">
          <a:extLst>
            <a:ext uri="{FF2B5EF4-FFF2-40B4-BE49-F238E27FC236}">
              <a16:creationId xmlns:a16="http://schemas.microsoft.com/office/drawing/2014/main" id="{5A1B14C0-2E42-4988-82F0-59E9A51DE184}"/>
            </a:ext>
          </a:extLst>
        </xdr:cNvPr>
        <xdr:cNvSpPr/>
      </xdr:nvSpPr>
      <xdr:spPr>
        <a:xfrm>
          <a:off x="162687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126291</xdr:rowOff>
    </xdr:from>
    <xdr:ext cx="405111" cy="259045"/>
    <xdr:sp macro="" textlink="">
      <xdr:nvSpPr>
        <xdr:cNvPr id="676" name="【庁舎】&#10;有形固定資産減価償却率該当値テキスト">
          <a:extLst>
            <a:ext uri="{FF2B5EF4-FFF2-40B4-BE49-F238E27FC236}">
              <a16:creationId xmlns:a16="http://schemas.microsoft.com/office/drawing/2014/main" id="{9130079E-C859-4552-A098-D9B9AA1641E4}"/>
            </a:ext>
          </a:extLst>
        </xdr:cNvPr>
        <xdr:cNvSpPr txBox="1"/>
      </xdr:nvSpPr>
      <xdr:spPr>
        <a:xfrm>
          <a:off x="16357600"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907</xdr:rowOff>
    </xdr:from>
    <xdr:to>
      <xdr:col>81</xdr:col>
      <xdr:colOff>101600</xdr:colOff>
      <xdr:row>106</xdr:row>
      <xdr:rowOff>102507</xdr:rowOff>
    </xdr:to>
    <xdr:sp macro="" textlink="">
      <xdr:nvSpPr>
        <xdr:cNvPr id="677" name="楕円 676">
          <a:extLst>
            <a:ext uri="{FF2B5EF4-FFF2-40B4-BE49-F238E27FC236}">
              <a16:creationId xmlns:a16="http://schemas.microsoft.com/office/drawing/2014/main" id="{5D575E10-ECC4-4473-8486-E0926CD408D6}"/>
            </a:ext>
          </a:extLst>
        </xdr:cNvPr>
        <xdr:cNvSpPr/>
      </xdr:nvSpPr>
      <xdr:spPr>
        <a:xfrm>
          <a:off x="15430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27214</xdr:rowOff>
    </xdr:from>
    <xdr:to>
      <xdr:col>85</xdr:col>
      <xdr:colOff>127000</xdr:colOff>
      <xdr:row>106</xdr:row>
      <xdr:rowOff>51707</xdr:rowOff>
    </xdr:to>
    <xdr:cxnSp macro="">
      <xdr:nvCxnSpPr>
        <xdr:cNvPr id="678" name="直線コネクタ 677">
          <a:extLst>
            <a:ext uri="{FF2B5EF4-FFF2-40B4-BE49-F238E27FC236}">
              <a16:creationId xmlns:a16="http://schemas.microsoft.com/office/drawing/2014/main" id="{21988D26-14F6-486B-946C-C5C6B2C3AD8D}"/>
            </a:ext>
          </a:extLst>
        </xdr:cNvPr>
        <xdr:cNvCxnSpPr/>
      </xdr:nvCxnSpPr>
      <xdr:spPr>
        <a:xfrm flipV="1">
          <a:off x="15481300" y="1820091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103777</xdr:rowOff>
    </xdr:from>
    <xdr:to>
      <xdr:col>76</xdr:col>
      <xdr:colOff>165100</xdr:colOff>
      <xdr:row>106</xdr:row>
      <xdr:rowOff>33927</xdr:rowOff>
    </xdr:to>
    <xdr:sp macro="" textlink="">
      <xdr:nvSpPr>
        <xdr:cNvPr id="679" name="楕円 678">
          <a:extLst>
            <a:ext uri="{FF2B5EF4-FFF2-40B4-BE49-F238E27FC236}">
              <a16:creationId xmlns:a16="http://schemas.microsoft.com/office/drawing/2014/main" id="{1C074E86-C357-4707-A959-D25C77032EA7}"/>
            </a:ext>
          </a:extLst>
        </xdr:cNvPr>
        <xdr:cNvSpPr/>
      </xdr:nvSpPr>
      <xdr:spPr>
        <a:xfrm>
          <a:off x="14541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154577</xdr:rowOff>
    </xdr:from>
    <xdr:to>
      <xdr:col>81</xdr:col>
      <xdr:colOff>50800</xdr:colOff>
      <xdr:row>106</xdr:row>
      <xdr:rowOff>51707</xdr:rowOff>
    </xdr:to>
    <xdr:cxnSp macro="">
      <xdr:nvCxnSpPr>
        <xdr:cNvPr id="680" name="直線コネクタ 679">
          <a:extLst>
            <a:ext uri="{FF2B5EF4-FFF2-40B4-BE49-F238E27FC236}">
              <a16:creationId xmlns:a16="http://schemas.microsoft.com/office/drawing/2014/main" id="{FBE39CA4-9667-405C-A851-E94F1213217F}"/>
            </a:ext>
          </a:extLst>
        </xdr:cNvPr>
        <xdr:cNvCxnSpPr/>
      </xdr:nvCxnSpPr>
      <xdr:spPr>
        <a:xfrm>
          <a:off x="14592300" y="1815682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152763</xdr:rowOff>
    </xdr:from>
    <xdr:to>
      <xdr:col>72</xdr:col>
      <xdr:colOff>38100</xdr:colOff>
      <xdr:row>106</xdr:row>
      <xdr:rowOff>82913</xdr:rowOff>
    </xdr:to>
    <xdr:sp macro="" textlink="">
      <xdr:nvSpPr>
        <xdr:cNvPr id="681" name="楕円 680">
          <a:extLst>
            <a:ext uri="{FF2B5EF4-FFF2-40B4-BE49-F238E27FC236}">
              <a16:creationId xmlns:a16="http://schemas.microsoft.com/office/drawing/2014/main" id="{D24A43A2-2182-4244-B7BF-3728BFF48B47}"/>
            </a:ext>
          </a:extLst>
        </xdr:cNvPr>
        <xdr:cNvSpPr/>
      </xdr:nvSpPr>
      <xdr:spPr>
        <a:xfrm>
          <a:off x="13652500" y="181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154577</xdr:rowOff>
    </xdr:from>
    <xdr:to>
      <xdr:col>76</xdr:col>
      <xdr:colOff>114300</xdr:colOff>
      <xdr:row>106</xdr:row>
      <xdr:rowOff>32113</xdr:rowOff>
    </xdr:to>
    <xdr:cxnSp macro="">
      <xdr:nvCxnSpPr>
        <xdr:cNvPr id="682" name="直線コネクタ 681">
          <a:extLst>
            <a:ext uri="{FF2B5EF4-FFF2-40B4-BE49-F238E27FC236}">
              <a16:creationId xmlns:a16="http://schemas.microsoft.com/office/drawing/2014/main" id="{16AB3842-8474-4C3D-8F9D-B94F0615EDD7}"/>
            </a:ext>
          </a:extLst>
        </xdr:cNvPr>
        <xdr:cNvCxnSpPr/>
      </xdr:nvCxnSpPr>
      <xdr:spPr>
        <a:xfrm flipV="1">
          <a:off x="13703300" y="1815682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120106</xdr:rowOff>
    </xdr:from>
    <xdr:to>
      <xdr:col>67</xdr:col>
      <xdr:colOff>101600</xdr:colOff>
      <xdr:row>106</xdr:row>
      <xdr:rowOff>50256</xdr:rowOff>
    </xdr:to>
    <xdr:sp macro="" textlink="">
      <xdr:nvSpPr>
        <xdr:cNvPr id="683" name="楕円 682">
          <a:extLst>
            <a:ext uri="{FF2B5EF4-FFF2-40B4-BE49-F238E27FC236}">
              <a16:creationId xmlns:a16="http://schemas.microsoft.com/office/drawing/2014/main" id="{7DC5F828-4C98-4B02-B403-8AFCA4A136B1}"/>
            </a:ext>
          </a:extLst>
        </xdr:cNvPr>
        <xdr:cNvSpPr/>
      </xdr:nvSpPr>
      <xdr:spPr>
        <a:xfrm>
          <a:off x="12763500" y="1812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170906</xdr:rowOff>
    </xdr:from>
    <xdr:to>
      <xdr:col>71</xdr:col>
      <xdr:colOff>177800</xdr:colOff>
      <xdr:row>106</xdr:row>
      <xdr:rowOff>32113</xdr:rowOff>
    </xdr:to>
    <xdr:cxnSp macro="">
      <xdr:nvCxnSpPr>
        <xdr:cNvPr id="684" name="直線コネクタ 683">
          <a:extLst>
            <a:ext uri="{FF2B5EF4-FFF2-40B4-BE49-F238E27FC236}">
              <a16:creationId xmlns:a16="http://schemas.microsoft.com/office/drawing/2014/main" id="{363EF18B-A85C-4AEF-9461-88FBF55FAA1A}"/>
            </a:ext>
          </a:extLst>
        </xdr:cNvPr>
        <xdr:cNvCxnSpPr/>
      </xdr:nvCxnSpPr>
      <xdr:spPr>
        <a:xfrm>
          <a:off x="12814300" y="1817315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171285</xdr:rowOff>
    </xdr:from>
    <xdr:ext cx="405111" cy="259045"/>
    <xdr:sp macro="" textlink="">
      <xdr:nvSpPr>
        <xdr:cNvPr id="685" name="n_1aveValue【庁舎】&#10;有形固定資産減価償却率">
          <a:extLst>
            <a:ext uri="{FF2B5EF4-FFF2-40B4-BE49-F238E27FC236}">
              <a16:creationId xmlns:a16="http://schemas.microsoft.com/office/drawing/2014/main" id="{31293AEE-953E-4540-9FF8-F367EC9CDCE4}"/>
            </a:ext>
          </a:extLst>
        </xdr:cNvPr>
        <xdr:cNvSpPr txBox="1"/>
      </xdr:nvSpPr>
      <xdr:spPr>
        <a:xfrm>
          <a:off x="152660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12898</xdr:rowOff>
    </xdr:from>
    <xdr:ext cx="405111" cy="259045"/>
    <xdr:sp macro="" textlink="">
      <xdr:nvSpPr>
        <xdr:cNvPr id="686" name="n_2aveValue【庁舎】&#10;有形固定資産減価償却率">
          <a:extLst>
            <a:ext uri="{FF2B5EF4-FFF2-40B4-BE49-F238E27FC236}">
              <a16:creationId xmlns:a16="http://schemas.microsoft.com/office/drawing/2014/main" id="{F45C4091-2A2E-4494-99E9-E4DB4046271D}"/>
            </a:ext>
          </a:extLst>
        </xdr:cNvPr>
        <xdr:cNvSpPr txBox="1"/>
      </xdr:nvSpPr>
      <xdr:spPr>
        <a:xfrm>
          <a:off x="14389744" y="1784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3101</xdr:rowOff>
    </xdr:from>
    <xdr:ext cx="405111" cy="259045"/>
    <xdr:sp macro="" textlink="">
      <xdr:nvSpPr>
        <xdr:cNvPr id="687" name="n_3aveValue【庁舎】&#10;有形固定資産減価償却率">
          <a:extLst>
            <a:ext uri="{FF2B5EF4-FFF2-40B4-BE49-F238E27FC236}">
              <a16:creationId xmlns:a16="http://schemas.microsoft.com/office/drawing/2014/main" id="{6F303573-533B-4D57-90CC-1B671C529DEF}"/>
            </a:ext>
          </a:extLst>
        </xdr:cNvPr>
        <xdr:cNvSpPr txBox="1"/>
      </xdr:nvSpPr>
      <xdr:spPr>
        <a:xfrm>
          <a:off x="13500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97807</xdr:rowOff>
    </xdr:from>
    <xdr:ext cx="405111" cy="259045"/>
    <xdr:sp macro="" textlink="">
      <xdr:nvSpPr>
        <xdr:cNvPr id="688" name="n_4aveValue【庁舎】&#10;有形固定資産減価償却率">
          <a:extLst>
            <a:ext uri="{FF2B5EF4-FFF2-40B4-BE49-F238E27FC236}">
              <a16:creationId xmlns:a16="http://schemas.microsoft.com/office/drawing/2014/main" id="{627ED2A4-7428-4E38-A425-87634CE3AFBD}"/>
            </a:ext>
          </a:extLst>
        </xdr:cNvPr>
        <xdr:cNvSpPr txBox="1"/>
      </xdr:nvSpPr>
      <xdr:spPr>
        <a:xfrm>
          <a:off x="12611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93634</xdr:rowOff>
    </xdr:from>
    <xdr:ext cx="405111" cy="259045"/>
    <xdr:sp macro="" textlink="">
      <xdr:nvSpPr>
        <xdr:cNvPr id="689" name="n_1mainValue【庁舎】&#10;有形固定資産減価償却率">
          <a:extLst>
            <a:ext uri="{FF2B5EF4-FFF2-40B4-BE49-F238E27FC236}">
              <a16:creationId xmlns:a16="http://schemas.microsoft.com/office/drawing/2014/main" id="{A178332E-3A9B-4418-9218-2C6EA247C300}"/>
            </a:ext>
          </a:extLst>
        </xdr:cNvPr>
        <xdr:cNvSpPr txBox="1"/>
      </xdr:nvSpPr>
      <xdr:spPr>
        <a:xfrm>
          <a:off x="152660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25054</xdr:rowOff>
    </xdr:from>
    <xdr:ext cx="405111" cy="259045"/>
    <xdr:sp macro="" textlink="">
      <xdr:nvSpPr>
        <xdr:cNvPr id="690" name="n_2mainValue【庁舎】&#10;有形固定資産減価償却率">
          <a:extLst>
            <a:ext uri="{FF2B5EF4-FFF2-40B4-BE49-F238E27FC236}">
              <a16:creationId xmlns:a16="http://schemas.microsoft.com/office/drawing/2014/main" id="{F09D2D1B-A1C1-47AE-B78F-DFA1A73A14F1}"/>
            </a:ext>
          </a:extLst>
        </xdr:cNvPr>
        <xdr:cNvSpPr txBox="1"/>
      </xdr:nvSpPr>
      <xdr:spPr>
        <a:xfrm>
          <a:off x="14389744" y="1819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74040</xdr:rowOff>
    </xdr:from>
    <xdr:ext cx="405111" cy="259045"/>
    <xdr:sp macro="" textlink="">
      <xdr:nvSpPr>
        <xdr:cNvPr id="691" name="n_3mainValue【庁舎】&#10;有形固定資産減価償却率">
          <a:extLst>
            <a:ext uri="{FF2B5EF4-FFF2-40B4-BE49-F238E27FC236}">
              <a16:creationId xmlns:a16="http://schemas.microsoft.com/office/drawing/2014/main" id="{62F2199D-C677-466A-9CD1-8E743EDAB66E}"/>
            </a:ext>
          </a:extLst>
        </xdr:cNvPr>
        <xdr:cNvSpPr txBox="1"/>
      </xdr:nvSpPr>
      <xdr:spPr>
        <a:xfrm>
          <a:off x="135007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41383</xdr:rowOff>
    </xdr:from>
    <xdr:ext cx="405111" cy="259045"/>
    <xdr:sp macro="" textlink="">
      <xdr:nvSpPr>
        <xdr:cNvPr id="692" name="n_4mainValue【庁舎】&#10;有形固定資産減価償却率">
          <a:extLst>
            <a:ext uri="{FF2B5EF4-FFF2-40B4-BE49-F238E27FC236}">
              <a16:creationId xmlns:a16="http://schemas.microsoft.com/office/drawing/2014/main" id="{3D583D64-C497-45AD-A51E-14BC8F7A3F41}"/>
            </a:ext>
          </a:extLst>
        </xdr:cNvPr>
        <xdr:cNvSpPr txBox="1"/>
      </xdr:nvSpPr>
      <xdr:spPr>
        <a:xfrm>
          <a:off x="12611744" y="1821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a:extLst>
            <a:ext uri="{FF2B5EF4-FFF2-40B4-BE49-F238E27FC236}">
              <a16:creationId xmlns:a16="http://schemas.microsoft.com/office/drawing/2014/main" id="{8AA1AF90-C8BF-4DDE-B896-5E7BC9DC891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4" name="正方形/長方形 693">
          <a:extLst>
            <a:ext uri="{FF2B5EF4-FFF2-40B4-BE49-F238E27FC236}">
              <a16:creationId xmlns:a16="http://schemas.microsoft.com/office/drawing/2014/main" id="{7FCBE8DA-1C2E-49A9-9AEE-32119EECBF4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5" name="正方形/長方形 694">
          <a:extLst>
            <a:ext uri="{FF2B5EF4-FFF2-40B4-BE49-F238E27FC236}">
              <a16:creationId xmlns:a16="http://schemas.microsoft.com/office/drawing/2014/main" id="{D492D178-6530-415C-93F0-C666C19D560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6" name="正方形/長方形 695">
          <a:extLst>
            <a:ext uri="{FF2B5EF4-FFF2-40B4-BE49-F238E27FC236}">
              <a16:creationId xmlns:a16="http://schemas.microsoft.com/office/drawing/2014/main" id="{759AD88B-FAFC-4CB0-8F75-D4BD008D27A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7" name="正方形/長方形 696">
          <a:extLst>
            <a:ext uri="{FF2B5EF4-FFF2-40B4-BE49-F238E27FC236}">
              <a16:creationId xmlns:a16="http://schemas.microsoft.com/office/drawing/2014/main" id="{D33B9EAB-3895-4844-88A4-7BFF414F994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8" name="正方形/長方形 697">
          <a:extLst>
            <a:ext uri="{FF2B5EF4-FFF2-40B4-BE49-F238E27FC236}">
              <a16:creationId xmlns:a16="http://schemas.microsoft.com/office/drawing/2014/main" id="{E9445CD0-1A10-4F79-B886-7E841D2D5B0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9" name="正方形/長方形 698">
          <a:extLst>
            <a:ext uri="{FF2B5EF4-FFF2-40B4-BE49-F238E27FC236}">
              <a16:creationId xmlns:a16="http://schemas.microsoft.com/office/drawing/2014/main" id="{FC262C09-A838-40C1-AF92-497E2C4664B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a:extLst>
            <a:ext uri="{FF2B5EF4-FFF2-40B4-BE49-F238E27FC236}">
              <a16:creationId xmlns:a16="http://schemas.microsoft.com/office/drawing/2014/main" id="{92C8868C-FD29-4822-8D9C-BFED885084D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1" name="テキスト ボックス 700">
          <a:extLst>
            <a:ext uri="{FF2B5EF4-FFF2-40B4-BE49-F238E27FC236}">
              <a16:creationId xmlns:a16="http://schemas.microsoft.com/office/drawing/2014/main" id="{CDA619A8-6C12-4008-96F4-A7059FE9B8C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2" name="直線コネクタ 701">
          <a:extLst>
            <a:ext uri="{FF2B5EF4-FFF2-40B4-BE49-F238E27FC236}">
              <a16:creationId xmlns:a16="http://schemas.microsoft.com/office/drawing/2014/main" id="{D5D0C4AB-0B50-4EB9-873B-B6BCB9D5CE0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3" name="直線コネクタ 702">
          <a:extLst>
            <a:ext uri="{FF2B5EF4-FFF2-40B4-BE49-F238E27FC236}">
              <a16:creationId xmlns:a16="http://schemas.microsoft.com/office/drawing/2014/main" id="{06AFC6B2-A2A1-4575-B2F1-8B7D354B7E5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4" name="テキスト ボックス 703">
          <a:extLst>
            <a:ext uri="{FF2B5EF4-FFF2-40B4-BE49-F238E27FC236}">
              <a16:creationId xmlns:a16="http://schemas.microsoft.com/office/drawing/2014/main" id="{F3C8900A-7043-42B8-867F-9DD8D890524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5" name="直線コネクタ 704">
          <a:extLst>
            <a:ext uri="{FF2B5EF4-FFF2-40B4-BE49-F238E27FC236}">
              <a16:creationId xmlns:a16="http://schemas.microsoft.com/office/drawing/2014/main" id="{0137ADB9-0314-43D3-997D-B005F105EC2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6" name="テキスト ボックス 705">
          <a:extLst>
            <a:ext uri="{FF2B5EF4-FFF2-40B4-BE49-F238E27FC236}">
              <a16:creationId xmlns:a16="http://schemas.microsoft.com/office/drawing/2014/main" id="{3F7BE028-29B3-457D-8BC4-88E95FBA18A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7" name="直線コネクタ 706">
          <a:extLst>
            <a:ext uri="{FF2B5EF4-FFF2-40B4-BE49-F238E27FC236}">
              <a16:creationId xmlns:a16="http://schemas.microsoft.com/office/drawing/2014/main" id="{22D838E5-E053-4555-B5B1-61C9611FB76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8" name="テキスト ボックス 707">
          <a:extLst>
            <a:ext uri="{FF2B5EF4-FFF2-40B4-BE49-F238E27FC236}">
              <a16:creationId xmlns:a16="http://schemas.microsoft.com/office/drawing/2014/main" id="{A33A4F3D-E9C2-4B9F-B7DA-CB59C65328DF}"/>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9" name="直線コネクタ 708">
          <a:extLst>
            <a:ext uri="{FF2B5EF4-FFF2-40B4-BE49-F238E27FC236}">
              <a16:creationId xmlns:a16="http://schemas.microsoft.com/office/drawing/2014/main" id="{EEE1C7F6-B66B-4BA2-AFF8-7F885587362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0" name="テキスト ボックス 709">
          <a:extLst>
            <a:ext uri="{FF2B5EF4-FFF2-40B4-BE49-F238E27FC236}">
              <a16:creationId xmlns:a16="http://schemas.microsoft.com/office/drawing/2014/main" id="{D81DA03A-6490-49C3-8E2F-373473D07FA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1" name="直線コネクタ 710">
          <a:extLst>
            <a:ext uri="{FF2B5EF4-FFF2-40B4-BE49-F238E27FC236}">
              <a16:creationId xmlns:a16="http://schemas.microsoft.com/office/drawing/2014/main" id="{E3860B2E-1490-4F46-A779-A3679905D99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2" name="テキスト ボックス 711">
          <a:extLst>
            <a:ext uri="{FF2B5EF4-FFF2-40B4-BE49-F238E27FC236}">
              <a16:creationId xmlns:a16="http://schemas.microsoft.com/office/drawing/2014/main" id="{E361A6D5-64A5-4E9F-810D-7CAC9286E88B}"/>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a:extLst>
            <a:ext uri="{FF2B5EF4-FFF2-40B4-BE49-F238E27FC236}">
              <a16:creationId xmlns:a16="http://schemas.microsoft.com/office/drawing/2014/main" id="{7CA2AA69-03DE-4200-B7D0-FD4F125201F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4" name="テキスト ボックス 713">
          <a:extLst>
            <a:ext uri="{FF2B5EF4-FFF2-40B4-BE49-F238E27FC236}">
              <a16:creationId xmlns:a16="http://schemas.microsoft.com/office/drawing/2014/main" id="{CCEC736E-398E-4F3F-9791-E1419FE3357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庁舎】&#10;一人当たり面積グラフ枠">
          <a:extLst>
            <a:ext uri="{FF2B5EF4-FFF2-40B4-BE49-F238E27FC236}">
              <a16:creationId xmlns:a16="http://schemas.microsoft.com/office/drawing/2014/main" id="{4EBBB112-79E6-4855-B0EE-9C286E34155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120650</xdr:rowOff>
    </xdr:from>
    <xdr:to>
      <xdr:col>116</xdr:col>
      <xdr:colOff>62864</xdr:colOff>
      <xdr:row>107</xdr:row>
      <xdr:rowOff>74930</xdr:rowOff>
    </xdr:to>
    <xdr:cxnSp macro="">
      <xdr:nvCxnSpPr>
        <xdr:cNvPr id="716" name="直線コネクタ 715">
          <a:extLst>
            <a:ext uri="{FF2B5EF4-FFF2-40B4-BE49-F238E27FC236}">
              <a16:creationId xmlns:a16="http://schemas.microsoft.com/office/drawing/2014/main" id="{B7A62F2D-78F8-4283-B02B-58315B0FD810}"/>
            </a:ext>
          </a:extLst>
        </xdr:cNvPr>
        <xdr:cNvCxnSpPr/>
      </xdr:nvCxnSpPr>
      <xdr:spPr>
        <a:xfrm flipV="1">
          <a:off x="22160864" y="170942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78757</xdr:rowOff>
    </xdr:from>
    <xdr:ext cx="469744" cy="259045"/>
    <xdr:sp macro="" textlink="">
      <xdr:nvSpPr>
        <xdr:cNvPr id="717" name="【庁舎】&#10;一人当たり面積最小値テキスト">
          <a:extLst>
            <a:ext uri="{FF2B5EF4-FFF2-40B4-BE49-F238E27FC236}">
              <a16:creationId xmlns:a16="http://schemas.microsoft.com/office/drawing/2014/main" id="{C1E7D0BD-F698-4CB1-BE4D-DA9DE776F2D3}"/>
            </a:ext>
          </a:extLst>
        </xdr:cNvPr>
        <xdr:cNvSpPr txBox="1"/>
      </xdr:nvSpPr>
      <xdr:spPr>
        <a:xfrm>
          <a:off x="22199600" y="1842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74930</xdr:rowOff>
    </xdr:from>
    <xdr:to>
      <xdr:col>116</xdr:col>
      <xdr:colOff>152400</xdr:colOff>
      <xdr:row>107</xdr:row>
      <xdr:rowOff>74930</xdr:rowOff>
    </xdr:to>
    <xdr:cxnSp macro="">
      <xdr:nvCxnSpPr>
        <xdr:cNvPr id="718" name="直線コネクタ 717">
          <a:extLst>
            <a:ext uri="{FF2B5EF4-FFF2-40B4-BE49-F238E27FC236}">
              <a16:creationId xmlns:a16="http://schemas.microsoft.com/office/drawing/2014/main" id="{DB8418AD-DF52-43E6-9A34-45D80E31516A}"/>
            </a:ext>
          </a:extLst>
        </xdr:cNvPr>
        <xdr:cNvCxnSpPr/>
      </xdr:nvCxnSpPr>
      <xdr:spPr>
        <a:xfrm>
          <a:off x="22072600" y="184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67327</xdr:rowOff>
    </xdr:from>
    <xdr:ext cx="469744" cy="259045"/>
    <xdr:sp macro="" textlink="">
      <xdr:nvSpPr>
        <xdr:cNvPr id="719" name="【庁舎】&#10;一人当たり面積最大値テキスト">
          <a:extLst>
            <a:ext uri="{FF2B5EF4-FFF2-40B4-BE49-F238E27FC236}">
              <a16:creationId xmlns:a16="http://schemas.microsoft.com/office/drawing/2014/main" id="{D2DD52F6-7682-475C-89A7-CFED2BCC846A}"/>
            </a:ext>
          </a:extLst>
        </xdr:cNvPr>
        <xdr:cNvSpPr txBox="1"/>
      </xdr:nvSpPr>
      <xdr:spPr>
        <a:xfrm>
          <a:off x="22199600"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120650</xdr:rowOff>
    </xdr:from>
    <xdr:to>
      <xdr:col>116</xdr:col>
      <xdr:colOff>152400</xdr:colOff>
      <xdr:row>99</xdr:row>
      <xdr:rowOff>120650</xdr:rowOff>
    </xdr:to>
    <xdr:cxnSp macro="">
      <xdr:nvCxnSpPr>
        <xdr:cNvPr id="720" name="直線コネクタ 719">
          <a:extLst>
            <a:ext uri="{FF2B5EF4-FFF2-40B4-BE49-F238E27FC236}">
              <a16:creationId xmlns:a16="http://schemas.microsoft.com/office/drawing/2014/main" id="{45EA094D-3436-45F8-827B-5184965DBD15}"/>
            </a:ext>
          </a:extLst>
        </xdr:cNvPr>
        <xdr:cNvCxnSpPr/>
      </xdr:nvCxnSpPr>
      <xdr:spPr>
        <a:xfrm>
          <a:off x="22072600" y="1709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53357</xdr:rowOff>
    </xdr:from>
    <xdr:ext cx="469744" cy="259045"/>
    <xdr:sp macro="" textlink="">
      <xdr:nvSpPr>
        <xdr:cNvPr id="721" name="【庁舎】&#10;一人当たり面積平均値テキスト">
          <a:extLst>
            <a:ext uri="{FF2B5EF4-FFF2-40B4-BE49-F238E27FC236}">
              <a16:creationId xmlns:a16="http://schemas.microsoft.com/office/drawing/2014/main" id="{06892769-5EAC-4B52-94FB-01F1CC439D72}"/>
            </a:ext>
          </a:extLst>
        </xdr:cNvPr>
        <xdr:cNvSpPr txBox="1"/>
      </xdr:nvSpPr>
      <xdr:spPr>
        <a:xfrm>
          <a:off x="22199600" y="17884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74930</xdr:rowOff>
    </xdr:from>
    <xdr:to>
      <xdr:col>116</xdr:col>
      <xdr:colOff>114300</xdr:colOff>
      <xdr:row>105</xdr:row>
      <xdr:rowOff>5080</xdr:rowOff>
    </xdr:to>
    <xdr:sp macro="" textlink="">
      <xdr:nvSpPr>
        <xdr:cNvPr id="722" name="フローチャート: 判断 721">
          <a:extLst>
            <a:ext uri="{FF2B5EF4-FFF2-40B4-BE49-F238E27FC236}">
              <a16:creationId xmlns:a16="http://schemas.microsoft.com/office/drawing/2014/main" id="{4AEC0505-FA8A-418D-8D47-D483745E0AD6}"/>
            </a:ext>
          </a:extLst>
        </xdr:cNvPr>
        <xdr:cNvSpPr/>
      </xdr:nvSpPr>
      <xdr:spPr>
        <a:xfrm>
          <a:off x="22110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101</xdr:row>
      <xdr:rowOff>129539</xdr:rowOff>
    </xdr:from>
    <xdr:to>
      <xdr:col>112</xdr:col>
      <xdr:colOff>38100</xdr:colOff>
      <xdr:row>102</xdr:row>
      <xdr:rowOff>59689</xdr:rowOff>
    </xdr:to>
    <xdr:sp macro="" textlink="">
      <xdr:nvSpPr>
        <xdr:cNvPr id="723" name="フローチャート: 判断 722">
          <a:extLst>
            <a:ext uri="{FF2B5EF4-FFF2-40B4-BE49-F238E27FC236}">
              <a16:creationId xmlns:a16="http://schemas.microsoft.com/office/drawing/2014/main" id="{836E5DE7-79A2-432A-934C-9ECB414F9706}"/>
            </a:ext>
          </a:extLst>
        </xdr:cNvPr>
        <xdr:cNvSpPr/>
      </xdr:nvSpPr>
      <xdr:spPr>
        <a:xfrm>
          <a:off x="21272500" y="1744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101</xdr:row>
      <xdr:rowOff>149861</xdr:rowOff>
    </xdr:from>
    <xdr:to>
      <xdr:col>107</xdr:col>
      <xdr:colOff>101600</xdr:colOff>
      <xdr:row>102</xdr:row>
      <xdr:rowOff>80011</xdr:rowOff>
    </xdr:to>
    <xdr:sp macro="" textlink="">
      <xdr:nvSpPr>
        <xdr:cNvPr id="724" name="フローチャート: 判断 723">
          <a:extLst>
            <a:ext uri="{FF2B5EF4-FFF2-40B4-BE49-F238E27FC236}">
              <a16:creationId xmlns:a16="http://schemas.microsoft.com/office/drawing/2014/main" id="{38F0689E-2563-42E3-844D-6D602DC42F08}"/>
            </a:ext>
          </a:extLst>
        </xdr:cNvPr>
        <xdr:cNvSpPr/>
      </xdr:nvSpPr>
      <xdr:spPr>
        <a:xfrm>
          <a:off x="20383500" y="1746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101</xdr:row>
      <xdr:rowOff>120650</xdr:rowOff>
    </xdr:from>
    <xdr:to>
      <xdr:col>102</xdr:col>
      <xdr:colOff>165100</xdr:colOff>
      <xdr:row>102</xdr:row>
      <xdr:rowOff>50800</xdr:rowOff>
    </xdr:to>
    <xdr:sp macro="" textlink="">
      <xdr:nvSpPr>
        <xdr:cNvPr id="725" name="フローチャート: 判断 724">
          <a:extLst>
            <a:ext uri="{FF2B5EF4-FFF2-40B4-BE49-F238E27FC236}">
              <a16:creationId xmlns:a16="http://schemas.microsoft.com/office/drawing/2014/main" id="{1E07CFCD-4B05-4042-9F53-C9FCB98772C0}"/>
            </a:ext>
          </a:extLst>
        </xdr:cNvPr>
        <xdr:cNvSpPr/>
      </xdr:nvSpPr>
      <xdr:spPr>
        <a:xfrm>
          <a:off x="19494500" y="1743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102</xdr:row>
      <xdr:rowOff>7620</xdr:rowOff>
    </xdr:from>
    <xdr:to>
      <xdr:col>98</xdr:col>
      <xdr:colOff>38100</xdr:colOff>
      <xdr:row>102</xdr:row>
      <xdr:rowOff>109220</xdr:rowOff>
    </xdr:to>
    <xdr:sp macro="" textlink="">
      <xdr:nvSpPr>
        <xdr:cNvPr id="726" name="フローチャート: 判断 725">
          <a:extLst>
            <a:ext uri="{FF2B5EF4-FFF2-40B4-BE49-F238E27FC236}">
              <a16:creationId xmlns:a16="http://schemas.microsoft.com/office/drawing/2014/main" id="{95BF330D-894F-453A-B6A1-A1169D0C3F87}"/>
            </a:ext>
          </a:extLst>
        </xdr:cNvPr>
        <xdr:cNvSpPr/>
      </xdr:nvSpPr>
      <xdr:spPr>
        <a:xfrm>
          <a:off x="18605500" y="1749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CBA0D23A-A395-4290-AAAD-81E8B61AACC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44E6AD84-215C-42DD-A47C-FC9B03C1F8C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A8A37F6A-09E9-479D-80EC-D7DFAB685E6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A633D447-A8C5-44F2-96E7-B846006A7D7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CBC47E3F-44CC-4422-9BE8-E64D1D818BA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151130</xdr:rowOff>
    </xdr:from>
    <xdr:to>
      <xdr:col>116</xdr:col>
      <xdr:colOff>114300</xdr:colOff>
      <xdr:row>101</xdr:row>
      <xdr:rowOff>81280</xdr:rowOff>
    </xdr:to>
    <xdr:sp macro="" textlink="">
      <xdr:nvSpPr>
        <xdr:cNvPr id="732" name="楕円 731">
          <a:extLst>
            <a:ext uri="{FF2B5EF4-FFF2-40B4-BE49-F238E27FC236}">
              <a16:creationId xmlns:a16="http://schemas.microsoft.com/office/drawing/2014/main" id="{9483D7D8-8BE3-4780-9F20-45B69EDEEFF6}"/>
            </a:ext>
          </a:extLst>
        </xdr:cNvPr>
        <xdr:cNvSpPr/>
      </xdr:nvSpPr>
      <xdr:spPr>
        <a:xfrm>
          <a:off x="22110700" y="1729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2557</xdr:rowOff>
    </xdr:from>
    <xdr:ext cx="469744" cy="259045"/>
    <xdr:sp macro="" textlink="">
      <xdr:nvSpPr>
        <xdr:cNvPr id="733" name="【庁舎】&#10;一人当たり面積該当値テキスト">
          <a:extLst>
            <a:ext uri="{FF2B5EF4-FFF2-40B4-BE49-F238E27FC236}">
              <a16:creationId xmlns:a16="http://schemas.microsoft.com/office/drawing/2014/main" id="{BF8C6293-2A4A-47D4-BAC1-4D637D4EBF30}"/>
            </a:ext>
          </a:extLst>
        </xdr:cNvPr>
        <xdr:cNvSpPr txBox="1"/>
      </xdr:nvSpPr>
      <xdr:spPr>
        <a:xfrm>
          <a:off x="22199600" y="1714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5080</xdr:rowOff>
    </xdr:from>
    <xdr:to>
      <xdr:col>112</xdr:col>
      <xdr:colOff>38100</xdr:colOff>
      <xdr:row>101</xdr:row>
      <xdr:rowOff>106680</xdr:rowOff>
    </xdr:to>
    <xdr:sp macro="" textlink="">
      <xdr:nvSpPr>
        <xdr:cNvPr id="734" name="楕円 733">
          <a:extLst>
            <a:ext uri="{FF2B5EF4-FFF2-40B4-BE49-F238E27FC236}">
              <a16:creationId xmlns:a16="http://schemas.microsoft.com/office/drawing/2014/main" id="{DEF72FCE-8876-4729-B93F-2A620931822E}"/>
            </a:ext>
          </a:extLst>
        </xdr:cNvPr>
        <xdr:cNvSpPr/>
      </xdr:nvSpPr>
      <xdr:spPr>
        <a:xfrm>
          <a:off x="21272500" y="1732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30480</xdr:rowOff>
    </xdr:from>
    <xdr:to>
      <xdr:col>116</xdr:col>
      <xdr:colOff>63500</xdr:colOff>
      <xdr:row>101</xdr:row>
      <xdr:rowOff>55880</xdr:rowOff>
    </xdr:to>
    <xdr:cxnSp macro="">
      <xdr:nvCxnSpPr>
        <xdr:cNvPr id="735" name="直線コネクタ 734">
          <a:extLst>
            <a:ext uri="{FF2B5EF4-FFF2-40B4-BE49-F238E27FC236}">
              <a16:creationId xmlns:a16="http://schemas.microsoft.com/office/drawing/2014/main" id="{9DB2C5F6-74AE-41E9-B363-A824612EFA44}"/>
            </a:ext>
          </a:extLst>
        </xdr:cNvPr>
        <xdr:cNvCxnSpPr/>
      </xdr:nvCxnSpPr>
      <xdr:spPr>
        <a:xfrm flipV="1">
          <a:off x="21323300" y="1734693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0</xdr:rowOff>
    </xdr:from>
    <xdr:to>
      <xdr:col>107</xdr:col>
      <xdr:colOff>101600</xdr:colOff>
      <xdr:row>101</xdr:row>
      <xdr:rowOff>101600</xdr:rowOff>
    </xdr:to>
    <xdr:sp macro="" textlink="">
      <xdr:nvSpPr>
        <xdr:cNvPr id="736" name="楕円 735">
          <a:extLst>
            <a:ext uri="{FF2B5EF4-FFF2-40B4-BE49-F238E27FC236}">
              <a16:creationId xmlns:a16="http://schemas.microsoft.com/office/drawing/2014/main" id="{3166AC5D-82EA-488E-8123-A8297CFC501C}"/>
            </a:ext>
          </a:extLst>
        </xdr:cNvPr>
        <xdr:cNvSpPr/>
      </xdr:nvSpPr>
      <xdr:spPr>
        <a:xfrm>
          <a:off x="20383500" y="1731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50800</xdr:rowOff>
    </xdr:from>
    <xdr:to>
      <xdr:col>111</xdr:col>
      <xdr:colOff>177800</xdr:colOff>
      <xdr:row>101</xdr:row>
      <xdr:rowOff>55880</xdr:rowOff>
    </xdr:to>
    <xdr:cxnSp macro="">
      <xdr:nvCxnSpPr>
        <xdr:cNvPr id="737" name="直線コネクタ 736">
          <a:extLst>
            <a:ext uri="{FF2B5EF4-FFF2-40B4-BE49-F238E27FC236}">
              <a16:creationId xmlns:a16="http://schemas.microsoft.com/office/drawing/2014/main" id="{9566B58C-FD04-4C08-B751-EE001C0EB108}"/>
            </a:ext>
          </a:extLst>
        </xdr:cNvPr>
        <xdr:cNvCxnSpPr/>
      </xdr:nvCxnSpPr>
      <xdr:spPr>
        <a:xfrm>
          <a:off x="20434300" y="1736725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33020</xdr:rowOff>
    </xdr:from>
    <xdr:to>
      <xdr:col>102</xdr:col>
      <xdr:colOff>165100</xdr:colOff>
      <xdr:row>101</xdr:row>
      <xdr:rowOff>134620</xdr:rowOff>
    </xdr:to>
    <xdr:sp macro="" textlink="">
      <xdr:nvSpPr>
        <xdr:cNvPr id="738" name="楕円 737">
          <a:extLst>
            <a:ext uri="{FF2B5EF4-FFF2-40B4-BE49-F238E27FC236}">
              <a16:creationId xmlns:a16="http://schemas.microsoft.com/office/drawing/2014/main" id="{0DE5C21A-815D-4440-BD9F-549507E10CDC}"/>
            </a:ext>
          </a:extLst>
        </xdr:cNvPr>
        <xdr:cNvSpPr/>
      </xdr:nvSpPr>
      <xdr:spPr>
        <a:xfrm>
          <a:off x="19494500" y="1734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50800</xdr:rowOff>
    </xdr:from>
    <xdr:to>
      <xdr:col>107</xdr:col>
      <xdr:colOff>50800</xdr:colOff>
      <xdr:row>101</xdr:row>
      <xdr:rowOff>83820</xdr:rowOff>
    </xdr:to>
    <xdr:cxnSp macro="">
      <xdr:nvCxnSpPr>
        <xdr:cNvPr id="739" name="直線コネクタ 738">
          <a:extLst>
            <a:ext uri="{FF2B5EF4-FFF2-40B4-BE49-F238E27FC236}">
              <a16:creationId xmlns:a16="http://schemas.microsoft.com/office/drawing/2014/main" id="{D421B7BE-249D-43FE-B482-01F672AB97E0}"/>
            </a:ext>
          </a:extLst>
        </xdr:cNvPr>
        <xdr:cNvCxnSpPr/>
      </xdr:nvCxnSpPr>
      <xdr:spPr>
        <a:xfrm flipV="1">
          <a:off x="19545300" y="17367250"/>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66039</xdr:rowOff>
    </xdr:from>
    <xdr:to>
      <xdr:col>98</xdr:col>
      <xdr:colOff>38100</xdr:colOff>
      <xdr:row>101</xdr:row>
      <xdr:rowOff>167639</xdr:rowOff>
    </xdr:to>
    <xdr:sp macro="" textlink="">
      <xdr:nvSpPr>
        <xdr:cNvPr id="740" name="楕円 739">
          <a:extLst>
            <a:ext uri="{FF2B5EF4-FFF2-40B4-BE49-F238E27FC236}">
              <a16:creationId xmlns:a16="http://schemas.microsoft.com/office/drawing/2014/main" id="{89E1BD92-FE9A-46A1-876C-584D301279E7}"/>
            </a:ext>
          </a:extLst>
        </xdr:cNvPr>
        <xdr:cNvSpPr/>
      </xdr:nvSpPr>
      <xdr:spPr>
        <a:xfrm>
          <a:off x="18605500" y="1738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83820</xdr:rowOff>
    </xdr:from>
    <xdr:to>
      <xdr:col>102</xdr:col>
      <xdr:colOff>114300</xdr:colOff>
      <xdr:row>101</xdr:row>
      <xdr:rowOff>116839</xdr:rowOff>
    </xdr:to>
    <xdr:cxnSp macro="">
      <xdr:nvCxnSpPr>
        <xdr:cNvPr id="741" name="直線コネクタ 740">
          <a:extLst>
            <a:ext uri="{FF2B5EF4-FFF2-40B4-BE49-F238E27FC236}">
              <a16:creationId xmlns:a16="http://schemas.microsoft.com/office/drawing/2014/main" id="{E0036926-8526-447C-9B4D-622FB42D0841}"/>
            </a:ext>
          </a:extLst>
        </xdr:cNvPr>
        <xdr:cNvCxnSpPr/>
      </xdr:nvCxnSpPr>
      <xdr:spPr>
        <a:xfrm flipV="1">
          <a:off x="18656300" y="17400270"/>
          <a:ext cx="889000" cy="3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50816</xdr:rowOff>
    </xdr:from>
    <xdr:ext cx="469744" cy="259045"/>
    <xdr:sp macro="" textlink="">
      <xdr:nvSpPr>
        <xdr:cNvPr id="742" name="n_1aveValue【庁舎】&#10;一人当たり面積">
          <a:extLst>
            <a:ext uri="{FF2B5EF4-FFF2-40B4-BE49-F238E27FC236}">
              <a16:creationId xmlns:a16="http://schemas.microsoft.com/office/drawing/2014/main" id="{5068BC18-0033-4265-9CB1-A16F491CF77A}"/>
            </a:ext>
          </a:extLst>
        </xdr:cNvPr>
        <xdr:cNvSpPr txBox="1"/>
      </xdr:nvSpPr>
      <xdr:spPr>
        <a:xfrm>
          <a:off x="21075727" y="1753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71138</xdr:rowOff>
    </xdr:from>
    <xdr:ext cx="469744" cy="259045"/>
    <xdr:sp macro="" textlink="">
      <xdr:nvSpPr>
        <xdr:cNvPr id="743" name="n_2aveValue【庁舎】&#10;一人当たり面積">
          <a:extLst>
            <a:ext uri="{FF2B5EF4-FFF2-40B4-BE49-F238E27FC236}">
              <a16:creationId xmlns:a16="http://schemas.microsoft.com/office/drawing/2014/main" id="{85F910AC-D820-472B-B5F0-0711911CBA56}"/>
            </a:ext>
          </a:extLst>
        </xdr:cNvPr>
        <xdr:cNvSpPr txBox="1"/>
      </xdr:nvSpPr>
      <xdr:spPr>
        <a:xfrm>
          <a:off x="20199427" y="17559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41927</xdr:rowOff>
    </xdr:from>
    <xdr:ext cx="469744" cy="259045"/>
    <xdr:sp macro="" textlink="">
      <xdr:nvSpPr>
        <xdr:cNvPr id="744" name="n_3aveValue【庁舎】&#10;一人当たり面積">
          <a:extLst>
            <a:ext uri="{FF2B5EF4-FFF2-40B4-BE49-F238E27FC236}">
              <a16:creationId xmlns:a16="http://schemas.microsoft.com/office/drawing/2014/main" id="{BF3AED0F-5D2A-40AF-8ACE-19649B292D75}"/>
            </a:ext>
          </a:extLst>
        </xdr:cNvPr>
        <xdr:cNvSpPr txBox="1"/>
      </xdr:nvSpPr>
      <xdr:spPr>
        <a:xfrm>
          <a:off x="19310427" y="1752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100347</xdr:rowOff>
    </xdr:from>
    <xdr:ext cx="469744" cy="259045"/>
    <xdr:sp macro="" textlink="">
      <xdr:nvSpPr>
        <xdr:cNvPr id="745" name="n_4aveValue【庁舎】&#10;一人当たり面積">
          <a:extLst>
            <a:ext uri="{FF2B5EF4-FFF2-40B4-BE49-F238E27FC236}">
              <a16:creationId xmlns:a16="http://schemas.microsoft.com/office/drawing/2014/main" id="{AB781890-E479-4AF2-B120-F975ADE0CC12}"/>
            </a:ext>
          </a:extLst>
        </xdr:cNvPr>
        <xdr:cNvSpPr txBox="1"/>
      </xdr:nvSpPr>
      <xdr:spPr>
        <a:xfrm>
          <a:off x="18421427" y="17588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123207</xdr:rowOff>
    </xdr:from>
    <xdr:ext cx="469744" cy="259045"/>
    <xdr:sp macro="" textlink="">
      <xdr:nvSpPr>
        <xdr:cNvPr id="746" name="n_1mainValue【庁舎】&#10;一人当たり面積">
          <a:extLst>
            <a:ext uri="{FF2B5EF4-FFF2-40B4-BE49-F238E27FC236}">
              <a16:creationId xmlns:a16="http://schemas.microsoft.com/office/drawing/2014/main" id="{95E05B0A-8E05-416F-B341-83EECF5816C5}"/>
            </a:ext>
          </a:extLst>
        </xdr:cNvPr>
        <xdr:cNvSpPr txBox="1"/>
      </xdr:nvSpPr>
      <xdr:spPr>
        <a:xfrm>
          <a:off x="21075727" y="1709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118127</xdr:rowOff>
    </xdr:from>
    <xdr:ext cx="469744" cy="259045"/>
    <xdr:sp macro="" textlink="">
      <xdr:nvSpPr>
        <xdr:cNvPr id="747" name="n_2mainValue【庁舎】&#10;一人当たり面積">
          <a:extLst>
            <a:ext uri="{FF2B5EF4-FFF2-40B4-BE49-F238E27FC236}">
              <a16:creationId xmlns:a16="http://schemas.microsoft.com/office/drawing/2014/main" id="{3BAD5167-E66A-46CC-B174-82011048DC4C}"/>
            </a:ext>
          </a:extLst>
        </xdr:cNvPr>
        <xdr:cNvSpPr txBox="1"/>
      </xdr:nvSpPr>
      <xdr:spPr>
        <a:xfrm>
          <a:off x="20199427" y="1709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151147</xdr:rowOff>
    </xdr:from>
    <xdr:ext cx="469744" cy="259045"/>
    <xdr:sp macro="" textlink="">
      <xdr:nvSpPr>
        <xdr:cNvPr id="748" name="n_3mainValue【庁舎】&#10;一人当たり面積">
          <a:extLst>
            <a:ext uri="{FF2B5EF4-FFF2-40B4-BE49-F238E27FC236}">
              <a16:creationId xmlns:a16="http://schemas.microsoft.com/office/drawing/2014/main" id="{23CAB269-06A3-4472-9A1D-31BD98158B8A}"/>
            </a:ext>
          </a:extLst>
        </xdr:cNvPr>
        <xdr:cNvSpPr txBox="1"/>
      </xdr:nvSpPr>
      <xdr:spPr>
        <a:xfrm>
          <a:off x="19310427" y="1712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12716</xdr:rowOff>
    </xdr:from>
    <xdr:ext cx="469744" cy="259045"/>
    <xdr:sp macro="" textlink="">
      <xdr:nvSpPr>
        <xdr:cNvPr id="749" name="n_4mainValue【庁舎】&#10;一人当たり面積">
          <a:extLst>
            <a:ext uri="{FF2B5EF4-FFF2-40B4-BE49-F238E27FC236}">
              <a16:creationId xmlns:a16="http://schemas.microsoft.com/office/drawing/2014/main" id="{6AA915D6-E746-4888-9693-B56AE78AD86D}"/>
            </a:ext>
          </a:extLst>
        </xdr:cNvPr>
        <xdr:cNvSpPr txBox="1"/>
      </xdr:nvSpPr>
      <xdr:spPr>
        <a:xfrm>
          <a:off x="18421427" y="1715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id="{86B32500-E8F0-4D92-AE08-F8647B72914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id="{08C810C8-58AB-49BD-AAFD-B74FEBF856C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id="{140E2398-E463-4506-B362-4CF009D2417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入力類似団体と比較して、有形固定資産減価償却率（福祉施設）（庁舎）が平均よりも高い傾向にある。これは、福祉施設と庁舎が築</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を迎えていることが理由に挙げられる。中でも老人福祉センターは、改修工事等を行いながら継続使用している。また、特別養護老宇人ホーム「花ぶさ苑」を取得したことにより一人当たり面積が増加している。庁舎は日常の重要性だけでなく災害時の災害対策本部設置など重要機能を果たすことから適切な維持管理に努める。</a:t>
          </a:r>
        </a:p>
        <a:p>
          <a:r>
            <a:rPr kumimoji="1" lang="ja-JP" altLang="en-US" sz="1300">
              <a:latin typeface="ＭＳ Ｐゴシック" panose="020B0600070205080204" pitchFamily="50" charset="-128"/>
              <a:ea typeface="ＭＳ Ｐゴシック" panose="020B0600070205080204" pitchFamily="50" charset="-128"/>
            </a:rPr>
            <a:t>また、上記以外の公共施設に関しては、平成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月に策定した「広野町公共施設等総合管理計画」に基づき、長期的な視点をもって、更新・統廃合・長寿命化などを計画的に行っていく。加えて、令和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月策定の「広野町公共施設個別管理計画」に基づき長期的な視点をもって、更新・統廃合・長寿命化などを計画的に行っていく。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4,704
4,645
58.69
5,904,545
5,323,883
451,979
2,659,327
1,767,635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基準財政需要額が新規算定項目の追加等により前年比</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％増加したことに加え、基準財政収入額が大規模償却資産に係る固定資産税の減収等により前年比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％減少したため、財政力指数は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低下した。大規模償却資産については、令和４年度は増収が見込まれるが、それ以降は逓減が予想されるため、東日本大震災及び原子力災害からの復興・創生期間において、多額の資金が必要となってくることから、町勢振興計画の後期基本計画に沿った施策を重点的に執行しつつ、行政の効率化に努めることにより財政の健全化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110974</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11724"/>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25901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110974</xdr:rowOff>
    </xdr:from>
    <xdr:to>
      <xdr:col>24</xdr:col>
      <xdr:colOff>12700</xdr:colOff>
      <xdr:row>35</xdr:row>
      <xdr:rowOff>110974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78317</xdr:rowOff>
    </xdr:from>
    <xdr:to>
      <xdr:col>23</xdr:col>
      <xdr:colOff>133350</xdr:colOff>
      <xdr:row>37</xdr:row>
      <xdr:rowOff>147260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421967"/>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96053</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96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20864</xdr:rowOff>
    </xdr:from>
    <xdr:to>
      <xdr:col>19</xdr:col>
      <xdr:colOff>133350</xdr:colOff>
      <xdr:row>37</xdr:row>
      <xdr:rowOff>78317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364514"/>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147865</xdr:rowOff>
    </xdr:from>
    <xdr:to>
      <xdr:col>19</xdr:col>
      <xdr:colOff>184150</xdr:colOff>
      <xdr:row>44</xdr:row>
      <xdr:rowOff>78015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157843</xdr:rowOff>
    </xdr:from>
    <xdr:to>
      <xdr:col>15</xdr:col>
      <xdr:colOff>82550</xdr:colOff>
      <xdr:row>37</xdr:row>
      <xdr:rowOff>20864</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3300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10885</xdr:rowOff>
    </xdr:from>
    <xdr:to>
      <xdr:col>15</xdr:col>
      <xdr:colOff>133350</xdr:colOff>
      <xdr:row>44</xdr:row>
      <xdr:rowOff>112485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88900</xdr:rowOff>
    </xdr:from>
    <xdr:to>
      <xdr:col>11</xdr:col>
      <xdr:colOff>31750</xdr:colOff>
      <xdr:row>36</xdr:row>
      <xdr:rowOff>157843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2611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10885</xdr:rowOff>
    </xdr:from>
    <xdr:to>
      <xdr:col>11</xdr:col>
      <xdr:colOff>82550</xdr:colOff>
      <xdr:row>44</xdr:row>
      <xdr:rowOff>112485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170845</xdr:rowOff>
    </xdr:from>
    <xdr:to>
      <xdr:col>7</xdr:col>
      <xdr:colOff>31750</xdr:colOff>
      <xdr:row>44</xdr:row>
      <xdr:rowOff>100995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85772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96460</xdr:rowOff>
    </xdr:from>
    <xdr:to>
      <xdr:col>23</xdr:col>
      <xdr:colOff>184150</xdr:colOff>
      <xdr:row>38</xdr:row>
      <xdr:rowOff>26609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4401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112987</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28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27517</xdr:rowOff>
    </xdr:from>
    <xdr:to>
      <xdr:col>19</xdr:col>
      <xdr:colOff>184150</xdr:colOff>
      <xdr:row>37</xdr:row>
      <xdr:rowOff>129117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139294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140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141514</xdr:rowOff>
    </xdr:from>
    <xdr:to>
      <xdr:col>15</xdr:col>
      <xdr:colOff>133350</xdr:colOff>
      <xdr:row>37</xdr:row>
      <xdr:rowOff>71664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81841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08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107043</xdr:rowOff>
    </xdr:from>
    <xdr:to>
      <xdr:col>11</xdr:col>
      <xdr:colOff>82550</xdr:colOff>
      <xdr:row>37</xdr:row>
      <xdr:rowOff>37193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47370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04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38100</xdr:rowOff>
    </xdr:from>
    <xdr:to>
      <xdr:col>7</xdr:col>
      <xdr:colOff>31750</xdr:colOff>
      <xdr:row>36</xdr:row>
      <xdr:rowOff>139700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149877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法人町民税、地方消費税交付金等の増加及び法人事業税交付金の創設等により経常一般財源が</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％増加したことに加え、経常一般財源充当経費が補助費等の減少等により前年度比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％減少したことにより、指数は前年度比</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減少した。令和４年度は固定資産税の一時的な増収見込みはあるものの、それ以降は減収が見込まれるため、すべての事業の優先度を厳しく点検し、優先度の低い事業については、計画的に廃止・縮小を進め、経常経費の縮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119380</xdr:rowOff>
    </xdr:from>
    <xdr:to>
      <xdr:col>23</xdr:col>
      <xdr:colOff>133350</xdr:colOff>
      <xdr:row>67</xdr:row>
      <xdr:rowOff>92075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577830"/>
          <a:ext cx="0" cy="1001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64152</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55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92075</xdr:rowOff>
    </xdr:from>
    <xdr:to>
      <xdr:col>24</xdr:col>
      <xdr:colOff>12700</xdr:colOff>
      <xdr:row>67</xdr:row>
      <xdr:rowOff>92075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57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34307</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10321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119380</xdr:rowOff>
    </xdr:from>
    <xdr:to>
      <xdr:col>24</xdr:col>
      <xdr:colOff>12700</xdr:colOff>
      <xdr:row>61</xdr:row>
      <xdr:rowOff>119380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577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29845</xdr:rowOff>
    </xdr:from>
    <xdr:to>
      <xdr:col>23</xdr:col>
      <xdr:colOff>133350</xdr:colOff>
      <xdr:row>63</xdr:row>
      <xdr:rowOff>106256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831195"/>
          <a:ext cx="8382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153687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11264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10160</xdr:rowOff>
    </xdr:from>
    <xdr:to>
      <xdr:col>23</xdr:col>
      <xdr:colOff>184150</xdr:colOff>
      <xdr:row>65</xdr:row>
      <xdr:rowOff>111760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120862</xdr:rowOff>
    </xdr:from>
    <xdr:to>
      <xdr:col>19</xdr:col>
      <xdr:colOff>133350</xdr:colOff>
      <xdr:row>63</xdr:row>
      <xdr:rowOff>106256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750762"/>
          <a:ext cx="889000" cy="15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44873</xdr:rowOff>
    </xdr:from>
    <xdr:to>
      <xdr:col>19</xdr:col>
      <xdr:colOff>184150</xdr:colOff>
      <xdr:row>64</xdr:row>
      <xdr:rowOff>146473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1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131250</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1104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101812</xdr:rowOff>
    </xdr:from>
    <xdr:to>
      <xdr:col>15</xdr:col>
      <xdr:colOff>82550</xdr:colOff>
      <xdr:row>62</xdr:row>
      <xdr:rowOff>120862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388812"/>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16104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124460</xdr:rowOff>
    </xdr:from>
    <xdr:to>
      <xdr:col>11</xdr:col>
      <xdr:colOff>31750</xdr:colOff>
      <xdr:row>60</xdr:row>
      <xdr:rowOff>101812</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240010"/>
          <a:ext cx="889000" cy="1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89112</xdr:rowOff>
    </xdr:from>
    <xdr:to>
      <xdr:col>11</xdr:col>
      <xdr:colOff>82550</xdr:colOff>
      <xdr:row>65</xdr:row>
      <xdr:rowOff>19262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06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4039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1148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147955</xdr:rowOff>
    </xdr:from>
    <xdr:to>
      <xdr:col>7</xdr:col>
      <xdr:colOff>31750</xdr:colOff>
      <xdr:row>64</xdr:row>
      <xdr:rowOff>78105</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94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62882</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103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150495</xdr:rowOff>
    </xdr:from>
    <xdr:to>
      <xdr:col>23</xdr:col>
      <xdr:colOff>184150</xdr:colOff>
      <xdr:row>63</xdr:row>
      <xdr:rowOff>80645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167022</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55456</xdr:rowOff>
    </xdr:from>
    <xdr:to>
      <xdr:col>19</xdr:col>
      <xdr:colOff>184150</xdr:colOff>
      <xdr:row>63</xdr:row>
      <xdr:rowOff>157056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167233</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2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70062</xdr:rowOff>
    </xdr:from>
    <xdr:to>
      <xdr:col>15</xdr:col>
      <xdr:colOff>133350</xdr:colOff>
      <xdr:row>63</xdr:row>
      <xdr:rowOff>212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10389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468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51012</xdr:rowOff>
    </xdr:from>
    <xdr:to>
      <xdr:col>11</xdr:col>
      <xdr:colOff>82550</xdr:colOff>
      <xdr:row>60</xdr:row>
      <xdr:rowOff>152612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162789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106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13987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[415,203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人口１人当たりの人件費・物件費等決算額は、震災後、類似団体に比べ高い水準で推移してきたが、決算額が</a:t>
          </a:r>
          <a:r>
            <a:rPr kumimoji="1" lang="en-US" altLang="ja-JP" sz="1300">
              <a:latin typeface="ＭＳ Ｐゴシック" panose="020B0600070205080204" pitchFamily="50" charset="-128"/>
              <a:ea typeface="ＭＳ Ｐゴシック" panose="020B0600070205080204" pitchFamily="50" charset="-128"/>
            </a:rPr>
            <a:t>45,026</a:t>
          </a:r>
          <a:r>
            <a:rPr kumimoji="1" lang="ja-JP" altLang="en-US" sz="1300">
              <a:latin typeface="ＭＳ Ｐゴシック" panose="020B0600070205080204" pitchFamily="50" charset="-128"/>
              <a:ea typeface="ＭＳ Ｐゴシック" panose="020B0600070205080204" pitchFamily="50" charset="-128"/>
            </a:rPr>
            <a:t>千円増加したことに加え、人口が</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人減少したため前年度比</a:t>
          </a:r>
          <a:r>
            <a:rPr kumimoji="1" lang="en-US" altLang="ja-JP" sz="1300">
              <a:latin typeface="ＭＳ Ｐゴシック" panose="020B0600070205080204" pitchFamily="50" charset="-128"/>
              <a:ea typeface="ＭＳ Ｐゴシック" panose="020B0600070205080204" pitchFamily="50" charset="-128"/>
            </a:rPr>
            <a:t>17,187</a:t>
          </a:r>
          <a:r>
            <a:rPr kumimoji="1" lang="ja-JP" altLang="en-US" sz="1300">
              <a:latin typeface="ＭＳ Ｐゴシック" panose="020B0600070205080204" pitchFamily="50" charset="-128"/>
              <a:ea typeface="ＭＳ Ｐゴシック" panose="020B0600070205080204" pitchFamily="50" charset="-128"/>
            </a:rPr>
            <a:t>円増加した。また、令和２年国勢調査により類型が異動したが、類似団体の中では、人口が少ないため類似団体の平均金額を大きく上回る結果となった。これは原発事故に伴う環境放射線モニタリング事業等が継続していることが要因となっている。今後は、新たな復興・創生期間における事業の選別化・行政コストの削減を図り、財政健全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118769</xdr:rowOff>
    </xdr:from>
    <xdr:to>
      <xdr:col>23</xdr:col>
      <xdr:colOff>133350</xdr:colOff>
      <xdr:row>86</xdr:row>
      <xdr:rowOff>11771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006219"/>
          <a:ext cx="0" cy="750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155298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4728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86</xdr:row>
      <xdr:rowOff>11771</xdr:rowOff>
    </xdr:from>
    <xdr:to>
      <xdr:col>24</xdr:col>
      <xdr:colOff>12700</xdr:colOff>
      <xdr:row>86</xdr:row>
      <xdr:rowOff>11771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75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33696</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49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118769</xdr:rowOff>
    </xdr:from>
    <xdr:to>
      <xdr:col>24</xdr:col>
      <xdr:colOff>12700</xdr:colOff>
      <xdr:row>81</xdr:row>
      <xdr:rowOff>118769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006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103879</xdr:rowOff>
    </xdr:from>
    <xdr:to>
      <xdr:col>23</xdr:col>
      <xdr:colOff>133350</xdr:colOff>
      <xdr:row>83</xdr:row>
      <xdr:rowOff>126919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334229"/>
          <a:ext cx="838200" cy="2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61735</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49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45208</xdr:rowOff>
    </xdr:from>
    <xdr:to>
      <xdr:col>23</xdr:col>
      <xdr:colOff>184150</xdr:colOff>
      <xdr:row>82</xdr:row>
      <xdr:rowOff>146808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103879</xdr:rowOff>
    </xdr:from>
    <xdr:to>
      <xdr:col>19</xdr:col>
      <xdr:colOff>133350</xdr:colOff>
      <xdr:row>83</xdr:row>
      <xdr:rowOff>146083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334229"/>
          <a:ext cx="889000" cy="4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18258</xdr:rowOff>
    </xdr:from>
    <xdr:to>
      <xdr:col>19</xdr:col>
      <xdr:colOff>184150</xdr:colOff>
      <xdr:row>84</xdr:row>
      <xdr:rowOff>119858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42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104635</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506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146083</xdr:rowOff>
    </xdr:from>
    <xdr:to>
      <xdr:col>15</xdr:col>
      <xdr:colOff>82550</xdr:colOff>
      <xdr:row>85</xdr:row>
      <xdr:rowOff>130073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376433"/>
          <a:ext cx="889000" cy="32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17160</xdr:rowOff>
    </xdr:from>
    <xdr:to>
      <xdr:col>15</xdr:col>
      <xdr:colOff>133350</xdr:colOff>
      <xdr:row>84</xdr:row>
      <xdr:rowOff>118760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41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103537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50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130073</xdr:rowOff>
    </xdr:from>
    <xdr:to>
      <xdr:col>11</xdr:col>
      <xdr:colOff>31750</xdr:colOff>
      <xdr:row>90</xdr:row>
      <xdr:rowOff>38240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4703323"/>
          <a:ext cx="889000" cy="76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23947</xdr:rowOff>
    </xdr:from>
    <xdr:to>
      <xdr:col>11</xdr:col>
      <xdr:colOff>82550</xdr:colOff>
      <xdr:row>84</xdr:row>
      <xdr:rowOff>125547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135724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94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8958</xdr:rowOff>
    </xdr:from>
    <xdr:to>
      <xdr:col>7</xdr:col>
      <xdr:colOff>31750</xdr:colOff>
      <xdr:row>84</xdr:row>
      <xdr:rowOff>110558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41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120735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79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76119</xdr:rowOff>
    </xdr:from>
    <xdr:to>
      <xdr:col>23</xdr:col>
      <xdr:colOff>184150</xdr:colOff>
      <xdr:row>84</xdr:row>
      <xdr:rowOff>6269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0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48196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278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53079</xdr:rowOff>
    </xdr:from>
    <xdr:to>
      <xdr:col>19</xdr:col>
      <xdr:colOff>184150</xdr:colOff>
      <xdr:row>83</xdr:row>
      <xdr:rowOff>154679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8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164856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52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95283</xdr:rowOff>
    </xdr:from>
    <xdr:to>
      <xdr:col>15</xdr:col>
      <xdr:colOff>133350</xdr:colOff>
      <xdr:row>84</xdr:row>
      <xdr:rowOff>25433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32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35610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09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79273</xdr:rowOff>
    </xdr:from>
    <xdr:to>
      <xdr:col>11</xdr:col>
      <xdr:colOff>82550</xdr:colOff>
      <xdr:row>86</xdr:row>
      <xdr:rowOff>9423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65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165650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738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89</xdr:row>
      <xdr:rowOff>158890</xdr:rowOff>
    </xdr:from>
    <xdr:to>
      <xdr:col>7</xdr:col>
      <xdr:colOff>31750</xdr:colOff>
      <xdr:row>90</xdr:row>
      <xdr:rowOff>89040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541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90</xdr:row>
      <xdr:rowOff>73817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550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福島県人事委員会勧告に基づき給与改正を実施しているが、経験年数階層の変動等により本年度のラスパイレス指数は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99.9</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ラスパイレス指数が類似団体の平均を上回る要因の一つには、東日本大震災及び原子力災害からの復興・創生期間における事業等の対応が、人員不足の状況下で必要となるため、昇給停止等を実施していないことがあげら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141816</xdr:rowOff>
    </xdr:from>
    <xdr:to>
      <xdr:col>81</xdr:col>
      <xdr:colOff>44450</xdr:colOff>
      <xdr:row>87</xdr:row>
      <xdr:rowOff>80963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886516"/>
          <a:ext cx="838200" cy="11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118656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349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141816</xdr:rowOff>
    </xdr:from>
    <xdr:to>
      <xdr:col>77</xdr:col>
      <xdr:colOff>44450</xdr:colOff>
      <xdr:row>87</xdr:row>
      <xdr:rowOff>529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886516"/>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92604</xdr:rowOff>
    </xdr:from>
    <xdr:to>
      <xdr:col>77</xdr:col>
      <xdr:colOff>95250</xdr:colOff>
      <xdr:row>84</xdr:row>
      <xdr:rowOff>22754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32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32931</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091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529</xdr:rowOff>
    </xdr:from>
    <xdr:to>
      <xdr:col>72</xdr:col>
      <xdr:colOff>203200</xdr:colOff>
      <xdr:row>87</xdr:row>
      <xdr:rowOff>60854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91667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92604</xdr:rowOff>
    </xdr:from>
    <xdr:to>
      <xdr:col>73</xdr:col>
      <xdr:colOff>44450</xdr:colOff>
      <xdr:row>84</xdr:row>
      <xdr:rowOff>22754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32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32931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09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40746</xdr:rowOff>
    </xdr:from>
    <xdr:to>
      <xdr:col>68</xdr:col>
      <xdr:colOff>152400</xdr:colOff>
      <xdr:row>87</xdr:row>
      <xdr:rowOff>60854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95689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122766</xdr:rowOff>
    </xdr:from>
    <xdr:to>
      <xdr:col>68</xdr:col>
      <xdr:colOff>203200</xdr:colOff>
      <xdr:row>84</xdr:row>
      <xdr:rowOff>52916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63093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142875</xdr:rowOff>
    </xdr:from>
    <xdr:to>
      <xdr:col>64</xdr:col>
      <xdr:colOff>152400</xdr:colOff>
      <xdr:row>84</xdr:row>
      <xdr:rowOff>73025</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37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83202</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14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30163</xdr:rowOff>
    </xdr:from>
    <xdr:to>
      <xdr:col>81</xdr:col>
      <xdr:colOff>95250</xdr:colOff>
      <xdr:row>87</xdr:row>
      <xdr:rowOff>131763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94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2240</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91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91016</xdr:rowOff>
    </xdr:from>
    <xdr:to>
      <xdr:col>77</xdr:col>
      <xdr:colOff>95250</xdr:colOff>
      <xdr:row>87</xdr:row>
      <xdr:rowOff>21166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121179</xdr:rowOff>
    </xdr:from>
    <xdr:to>
      <xdr:col>73</xdr:col>
      <xdr:colOff>44450</xdr:colOff>
      <xdr:row>87</xdr:row>
      <xdr:rowOff>51329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86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36106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952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10054</xdr:rowOff>
    </xdr:from>
    <xdr:to>
      <xdr:col>68</xdr:col>
      <xdr:colOff>203200</xdr:colOff>
      <xdr:row>87</xdr:row>
      <xdr:rowOff>111654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92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96431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01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161396</xdr:rowOff>
    </xdr:from>
    <xdr:to>
      <xdr:col>64</xdr:col>
      <xdr:colOff>152400</xdr:colOff>
      <xdr:row>87</xdr:row>
      <xdr:rowOff>91546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90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76323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99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本年度は前年度と比較して</a:t>
          </a:r>
          <a:r>
            <a:rPr kumimoji="1" lang="en-US" altLang="ja-JP" sz="1300">
              <a:latin typeface="ＭＳ Ｐゴシック" panose="020B0600070205080204" pitchFamily="50" charset="-128"/>
              <a:ea typeface="ＭＳ Ｐゴシック" panose="020B0600070205080204" pitchFamily="50" charset="-128"/>
            </a:rPr>
            <a:t>0.31</a:t>
          </a:r>
          <a:r>
            <a:rPr kumimoji="1" lang="ja-JP" altLang="en-US" sz="1300">
              <a:latin typeface="ＭＳ Ｐゴシック" panose="020B0600070205080204" pitchFamily="50" charset="-128"/>
              <a:ea typeface="ＭＳ Ｐゴシック" panose="020B0600070205080204" pitchFamily="50" charset="-128"/>
            </a:rPr>
            <a:t>人増加している。要因としては職員数は同数であるが、人口が</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減少したためである。また、前年度までは、類似団体の平均を下回っていたが、令和２年国勢調査により類型が異動し、類似団体の中では人口が少ないため、類似団体の平均を大きく上回る結果となった。東日本大震災及び原子力災害からの復興・創生期間における事業等に対応するため、現在も他自治体から人的支援を受けている状況にあり、定員管理としての職員採用抑制は難しい状況にあるが、任期付職員の採用や再任用制度を活用して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67</xdr:row>
      <xdr:rowOff>50088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26320"/>
          <a:ext cx="0" cy="1610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22165</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09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50088</xdr:rowOff>
    </xdr:from>
    <xdr:to>
      <xdr:col>81</xdr:col>
      <xdr:colOff>133350</xdr:colOff>
      <xdr:row>67</xdr:row>
      <xdr:rowOff>50088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37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5842</xdr:rowOff>
    </xdr:from>
    <xdr:to>
      <xdr:col>81</xdr:col>
      <xdr:colOff>44450</xdr:colOff>
      <xdr:row>62</xdr:row>
      <xdr:rowOff>35763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35742"/>
          <a:ext cx="838200" cy="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112742</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228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96215</xdr:rowOff>
    </xdr:from>
    <xdr:to>
      <xdr:col>81</xdr:col>
      <xdr:colOff>95250</xdr:colOff>
      <xdr:row>61</xdr:row>
      <xdr:rowOff>26365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5842</xdr:rowOff>
    </xdr:from>
    <xdr:to>
      <xdr:col>77</xdr:col>
      <xdr:colOff>44450</xdr:colOff>
      <xdr:row>62</xdr:row>
      <xdr:rowOff>92710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63574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67</xdr:row>
      <xdr:rowOff>25349</xdr:rowOff>
    </xdr:from>
    <xdr:to>
      <xdr:col>77</xdr:col>
      <xdr:colOff>95250</xdr:colOff>
      <xdr:row>67</xdr:row>
      <xdr:rowOff>126949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151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111726</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1598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32868</xdr:rowOff>
    </xdr:from>
    <xdr:to>
      <xdr:col>72</xdr:col>
      <xdr:colOff>203200</xdr:colOff>
      <xdr:row>62</xdr:row>
      <xdr:rowOff>92710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62768"/>
          <a:ext cx="889000" cy="5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66</xdr:row>
      <xdr:rowOff>158191</xdr:rowOff>
    </xdr:from>
    <xdr:to>
      <xdr:col>73</xdr:col>
      <xdr:colOff>44450</xdr:colOff>
      <xdr:row>67</xdr:row>
      <xdr:rowOff>88341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1473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73118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1560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32868</xdr:rowOff>
    </xdr:from>
    <xdr:to>
      <xdr:col>68</xdr:col>
      <xdr:colOff>152400</xdr:colOff>
      <xdr:row>62</xdr:row>
      <xdr:rowOff>48311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662768"/>
          <a:ext cx="889000" cy="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67</xdr:row>
      <xdr:rowOff>29210</xdr:rowOff>
    </xdr:from>
    <xdr:to>
      <xdr:col>68</xdr:col>
      <xdr:colOff>203200</xdr:colOff>
      <xdr:row>67</xdr:row>
      <xdr:rowOff>130810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151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115587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160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125375</xdr:rowOff>
    </xdr:from>
    <xdr:to>
      <xdr:col>64</xdr:col>
      <xdr:colOff>152400</xdr:colOff>
      <xdr:row>67</xdr:row>
      <xdr:rowOff>55525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14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40302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1527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156413</xdr:rowOff>
    </xdr:from>
    <xdr:to>
      <xdr:col>81</xdr:col>
      <xdr:colOff>95250</xdr:colOff>
      <xdr:row>62</xdr:row>
      <xdr:rowOff>86563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128490</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86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126492</xdr:rowOff>
    </xdr:from>
    <xdr:to>
      <xdr:col>77</xdr:col>
      <xdr:colOff>95250</xdr:colOff>
      <xdr:row>62</xdr:row>
      <xdr:rowOff>56642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66819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353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41910</xdr:rowOff>
    </xdr:from>
    <xdr:to>
      <xdr:col>73</xdr:col>
      <xdr:colOff>44450</xdr:colOff>
      <xdr:row>62</xdr:row>
      <xdr:rowOff>143510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153687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153518</xdr:rowOff>
    </xdr:from>
    <xdr:to>
      <xdr:col>68</xdr:col>
      <xdr:colOff>203200</xdr:colOff>
      <xdr:row>62</xdr:row>
      <xdr:rowOff>83668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1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93845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380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168961</xdr:rowOff>
    </xdr:from>
    <xdr:to>
      <xdr:col>64</xdr:col>
      <xdr:colOff>152400</xdr:colOff>
      <xdr:row>62</xdr:row>
      <xdr:rowOff>99111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2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109288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396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標準税収入額等が法人町民税等の増収はあったが、固定資産税の減収により減少したことに加え、公営企業に係る準元利償還金が増加したことにより単年度実質公債費比率は前年度と比べ</a:t>
          </a:r>
          <a:r>
            <a:rPr kumimoji="1" lang="en-US" altLang="ja-JP" sz="1300">
              <a:latin typeface="ＭＳ Ｐゴシック" panose="020B0600070205080204" pitchFamily="50" charset="-128"/>
              <a:ea typeface="ＭＳ Ｐゴシック" panose="020B0600070205080204" pitchFamily="50" charset="-128"/>
            </a:rPr>
            <a:t>0.64537</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6.89600</a:t>
          </a:r>
          <a:r>
            <a:rPr kumimoji="1" lang="ja-JP" altLang="en-US" sz="1300">
              <a:latin typeface="ＭＳ Ｐゴシック" panose="020B0600070205080204" pitchFamily="50" charset="-128"/>
              <a:ea typeface="ＭＳ Ｐゴシック" panose="020B0600070205080204" pitchFamily="50" charset="-128"/>
            </a:rPr>
            <a:t>％となった。３ヶ月平均では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となっている。今後は、固定資産税の減収に伴い、復興関連のための地方債の負担が上昇することが予想される。事業の緊急性・必要性を的確に見極め、起債に大きく頼ることのない財政運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43</xdr:row>
      <xdr:rowOff>143510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269143"/>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91863</xdr:rowOff>
    </xdr:from>
    <xdr:to>
      <xdr:col>81</xdr:col>
      <xdr:colOff>44450</xdr:colOff>
      <xdr:row>38</xdr:row>
      <xdr:rowOff>156210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6606963"/>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123207</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43604</xdr:rowOff>
    </xdr:from>
    <xdr:to>
      <xdr:col>77</xdr:col>
      <xdr:colOff>44450</xdr:colOff>
      <xdr:row>38</xdr:row>
      <xdr:rowOff>91863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6558704"/>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38523</xdr:rowOff>
    </xdr:from>
    <xdr:to>
      <xdr:col>77</xdr:col>
      <xdr:colOff>95250</xdr:colOff>
      <xdr:row>39</xdr:row>
      <xdr:rowOff>140123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72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124900</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811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43604</xdr:rowOff>
    </xdr:from>
    <xdr:to>
      <xdr:col>72</xdr:col>
      <xdr:colOff>203200</xdr:colOff>
      <xdr:row>38</xdr:row>
      <xdr:rowOff>43604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65587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38523</xdr:rowOff>
    </xdr:from>
    <xdr:to>
      <xdr:col>73</xdr:col>
      <xdr:colOff>44450</xdr:colOff>
      <xdr:row>39</xdr:row>
      <xdr:rowOff>140123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72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124900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81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43604</xdr:rowOff>
    </xdr:from>
    <xdr:to>
      <xdr:col>68</xdr:col>
      <xdr:colOff>152400</xdr:colOff>
      <xdr:row>38</xdr:row>
      <xdr:rowOff>124037</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655870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14394</xdr:rowOff>
    </xdr:from>
    <xdr:to>
      <xdr:col>68</xdr:col>
      <xdr:colOff>203200</xdr:colOff>
      <xdr:row>39</xdr:row>
      <xdr:rowOff>115994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70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100771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78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169756</xdr:rowOff>
    </xdr:from>
    <xdr:to>
      <xdr:col>64</xdr:col>
      <xdr:colOff>152400</xdr:colOff>
      <xdr:row>39</xdr:row>
      <xdr:rowOff>99906</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68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84683</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77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105410</xdr:rowOff>
    </xdr:from>
    <xdr:to>
      <xdr:col>81</xdr:col>
      <xdr:colOff>95250</xdr:colOff>
      <xdr:row>39</xdr:row>
      <xdr:rowOff>35560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121937</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46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41063</xdr:rowOff>
    </xdr:from>
    <xdr:to>
      <xdr:col>77</xdr:col>
      <xdr:colOff>95250</xdr:colOff>
      <xdr:row>38</xdr:row>
      <xdr:rowOff>142663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5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152840</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32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164254</xdr:rowOff>
    </xdr:from>
    <xdr:to>
      <xdr:col>73</xdr:col>
      <xdr:colOff>44450</xdr:colOff>
      <xdr:row>38</xdr:row>
      <xdr:rowOff>94404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5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104580</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27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164254</xdr:rowOff>
    </xdr:from>
    <xdr:to>
      <xdr:col>68</xdr:col>
      <xdr:colOff>203200</xdr:colOff>
      <xdr:row>38</xdr:row>
      <xdr:rowOff>94404</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5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104580</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27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73237</xdr:rowOff>
    </xdr:from>
    <xdr:to>
      <xdr:col>64</xdr:col>
      <xdr:colOff>152400</xdr:colOff>
      <xdr:row>39</xdr:row>
      <xdr:rowOff>3387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5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13564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3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固定資産税が減収したことにより、標準財政規模が縮小したが、一般会計及び公営企業に係る地方債残高が減少したことに等により、前年度と同様に将来負担額よりも充当可能財源が上回る結果となった。今後は復興・創生期間における事業に伴う基金の取崩しによる比率の上昇が見込まれるため、新規事業の実施については、地方債借入の抑制など総点検を図り財政健全化に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151130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13214"/>
          <a:ext cx="0" cy="16098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123207</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89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151130</xdr:rowOff>
    </xdr:from>
    <xdr:to>
      <xdr:col>81</xdr:col>
      <xdr:colOff>133350</xdr:colOff>
      <xdr:row>22</xdr:row>
      <xdr:rowOff>151130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92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44709</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73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72632</xdr:rowOff>
    </xdr:from>
    <xdr:to>
      <xdr:col>81</xdr:col>
      <xdr:colOff>95250</xdr:colOff>
      <xdr:row>14</xdr:row>
      <xdr:rowOff>2782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4,704
4,645
58.69
5,904,545
5,323,883
451,979
2,659,327
1,767,635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人件費に係る経常収支比率は、指数の分母となる経常的一般財源が</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％増加したことに加え、分子となる経常一般財源充当経費が</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％減少したため、前年度比</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ポイントの減となっている。                                                    今後は、東日本大震災及び原子力災害からの復興・創生期間に係る他自治体からの人的支援を受けている状況において、職員数を削減することは困難な状況にあり、かつ税収が毎年減少することが見込まれるため給与・手当水準の見直し等により比率の増加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141696</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99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56623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141696</xdr:rowOff>
    </xdr:from>
    <xdr:to>
      <xdr:col>24</xdr:col>
      <xdr:colOff>114300</xdr:colOff>
      <xdr:row>33</xdr:row>
      <xdr:rowOff>141696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92710</xdr:rowOff>
    </xdr:from>
    <xdr:to>
      <xdr:col>24</xdr:col>
      <xdr:colOff>25400</xdr:colOff>
      <xdr:row>35</xdr:row>
      <xdr:rowOff>144961</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093460"/>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144961</xdr:rowOff>
    </xdr:from>
    <xdr:to>
      <xdr:col>19</xdr:col>
      <xdr:colOff>187325</xdr:colOff>
      <xdr:row>36</xdr:row>
      <xdr:rowOff>25763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14571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79466</xdr:rowOff>
    </xdr:from>
    <xdr:to>
      <xdr:col>20</xdr:col>
      <xdr:colOff>38100</xdr:colOff>
      <xdr:row>37</xdr:row>
      <xdr:rowOff>9616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5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165843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38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60053</xdr:rowOff>
    </xdr:from>
    <xdr:to>
      <xdr:col>15</xdr:col>
      <xdr:colOff>98425</xdr:colOff>
      <xdr:row>36</xdr:row>
      <xdr:rowOff>25763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060803"/>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92528</xdr:rowOff>
    </xdr:from>
    <xdr:to>
      <xdr:col>15</xdr:col>
      <xdr:colOff>149225</xdr:colOff>
      <xdr:row>37</xdr:row>
      <xdr:rowOff>22678</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7455</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166189</xdr:rowOff>
    </xdr:from>
    <xdr:to>
      <xdr:col>11</xdr:col>
      <xdr:colOff>9525</xdr:colOff>
      <xdr:row>35</xdr:row>
      <xdr:rowOff>60053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99548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85997</xdr:rowOff>
    </xdr:from>
    <xdr:to>
      <xdr:col>11</xdr:col>
      <xdr:colOff>60325</xdr:colOff>
      <xdr:row>37</xdr:row>
      <xdr:rowOff>16147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924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4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66403</xdr:rowOff>
    </xdr:from>
    <xdr:to>
      <xdr:col>6</xdr:col>
      <xdr:colOff>171450</xdr:colOff>
      <xdr:row>36</xdr:row>
      <xdr:rowOff>168003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152780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32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41910</xdr:rowOff>
    </xdr:from>
    <xdr:to>
      <xdr:col>24</xdr:col>
      <xdr:colOff>76200</xdr:colOff>
      <xdr:row>35</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58437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94161</xdr:rowOff>
    </xdr:from>
    <xdr:to>
      <xdr:col>20</xdr:col>
      <xdr:colOff>38100</xdr:colOff>
      <xdr:row>36</xdr:row>
      <xdr:rowOff>24311</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9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34488</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6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146413</xdr:rowOff>
    </xdr:from>
    <xdr:to>
      <xdr:col>15</xdr:col>
      <xdr:colOff>149225</xdr:colOff>
      <xdr:row>36</xdr:row>
      <xdr:rowOff>76563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4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86740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91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9253</xdr:rowOff>
    </xdr:from>
    <xdr:to>
      <xdr:col>11</xdr:col>
      <xdr:colOff>60325</xdr:colOff>
      <xdr:row>35</xdr:row>
      <xdr:rowOff>110853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1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121030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778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115389</xdr:rowOff>
    </xdr:from>
    <xdr:to>
      <xdr:col>6</xdr:col>
      <xdr:colOff>171450</xdr:colOff>
      <xdr:row>35</xdr:row>
      <xdr:rowOff>45539</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4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55716</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13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物件費に係る経常的収支比率については、経常的一般財源が増加し、経常的な委託料等は増加したものの</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今後は、震災後に整備した施設の維持管理経費の増加により比率の上昇が見込まれるが、行政経費のコスト削減、事務事業の見直し、選別化により経費の削減を図る。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83566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550160"/>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55643</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5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83566</xdr:rowOff>
    </xdr:from>
    <xdr:to>
      <xdr:col>82</xdr:col>
      <xdr:colOff>196850</xdr:colOff>
      <xdr:row>21</xdr:row>
      <xdr:rowOff>83566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684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35560</xdr:rowOff>
    </xdr:from>
    <xdr:to>
      <xdr:col>82</xdr:col>
      <xdr:colOff>107950</xdr:colOff>
      <xdr:row>18</xdr:row>
      <xdr:rowOff>44704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312166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138447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710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30988</xdr:rowOff>
    </xdr:from>
    <xdr:to>
      <xdr:col>78</xdr:col>
      <xdr:colOff>69850</xdr:colOff>
      <xdr:row>18</xdr:row>
      <xdr:rowOff>44704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31170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32766</xdr:rowOff>
    </xdr:from>
    <xdr:to>
      <xdr:col>78</xdr:col>
      <xdr:colOff>120650</xdr:colOff>
      <xdr:row>17</xdr:row>
      <xdr:rowOff>134366</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144543</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716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18</xdr:row>
      <xdr:rowOff>30988</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298450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149115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46990</xdr:rowOff>
    </xdr:from>
    <xdr:to>
      <xdr:col>69</xdr:col>
      <xdr:colOff>92075</xdr:colOff>
      <xdr:row>17</xdr:row>
      <xdr:rowOff>69850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2961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23622</xdr:rowOff>
    </xdr:from>
    <xdr:to>
      <xdr:col>69</xdr:col>
      <xdr:colOff>142875</xdr:colOff>
      <xdr:row>17</xdr:row>
      <xdr:rowOff>125222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109999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100855</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156210</xdr:rowOff>
    </xdr:from>
    <xdr:to>
      <xdr:col>82</xdr:col>
      <xdr:colOff>158750</xdr:colOff>
      <xdr:row>18</xdr:row>
      <xdr:rowOff>86360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128287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165354</xdr:rowOff>
    </xdr:from>
    <xdr:to>
      <xdr:col>78</xdr:col>
      <xdr:colOff>120650</xdr:colOff>
      <xdr:row>18</xdr:row>
      <xdr:rowOff>95504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30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80281</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3166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151638</xdr:rowOff>
    </xdr:from>
    <xdr:to>
      <xdr:col>74</xdr:col>
      <xdr:colOff>31750</xdr:colOff>
      <xdr:row>18</xdr:row>
      <xdr:rowOff>81788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306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66565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315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107967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扶助費に係る経常的収支比率は、東日本大震災弔慰金等の減により前年度比</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東日本大震災及び原子力災害の影響により医療費の個人負担の減免が継続しているために類似団体と比較して低い比率となっているが、今後は上昇が見込まれる。</a:t>
          </a:r>
        </a:p>
        <a:p>
          <a:r>
            <a:rPr kumimoji="1" lang="ja-JP" altLang="en-US" sz="1300">
              <a:latin typeface="ＭＳ Ｐゴシック" panose="020B0600070205080204" pitchFamily="50" charset="-128"/>
              <a:ea typeface="ＭＳ Ｐゴシック" panose="020B0600070205080204" pitchFamily="50" charset="-128"/>
            </a:rPr>
            <a:t>制度見直し等を行い、比率の上昇を抑えるように努める。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2" name="テキスト ボックス 181">
          <a:extLst>
            <a:ext uri="{FF2B5EF4-FFF2-40B4-BE49-F238E27FC236}">
              <a16:creationId xmlns:a16="http://schemas.microsoft.com/office/drawing/2014/main" id="{00000000-0008-0000-0400-0000B6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84138</xdr:rowOff>
    </xdr:from>
    <xdr:to>
      <xdr:col>24</xdr:col>
      <xdr:colOff>25400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70988"/>
          <a:ext cx="0" cy="1357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170515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84138</xdr:rowOff>
    </xdr:from>
    <xdr:to>
      <xdr:col>24</xdr:col>
      <xdr:colOff>114300</xdr:colOff>
      <xdr:row>53</xdr:row>
      <xdr:rowOff>84138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98425</xdr:rowOff>
    </xdr:from>
    <xdr:to>
      <xdr:col>24</xdr:col>
      <xdr:colOff>25400</xdr:colOff>
      <xdr:row>54</xdr:row>
      <xdr:rowOff>141288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185275"/>
          <a:ext cx="838200" cy="21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162577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92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69850</xdr:rowOff>
    </xdr:from>
    <xdr:to>
      <xdr:col>19</xdr:col>
      <xdr:colOff>187325</xdr:colOff>
      <xdr:row>54</xdr:row>
      <xdr:rowOff>141288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328150"/>
          <a:ext cx="8890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104775</xdr:rowOff>
    </xdr:from>
    <xdr:to>
      <xdr:col>20</xdr:col>
      <xdr:colOff>38100</xdr:colOff>
      <xdr:row>55</xdr:row>
      <xdr:rowOff>34925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6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19702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49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41275</xdr:rowOff>
    </xdr:from>
    <xdr:to>
      <xdr:col>15</xdr:col>
      <xdr:colOff>98425</xdr:colOff>
      <xdr:row>54</xdr:row>
      <xdr:rowOff>69850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2995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119063</xdr:rowOff>
    </xdr:from>
    <xdr:to>
      <xdr:col>15</xdr:col>
      <xdr:colOff>149225</xdr:colOff>
      <xdr:row>55</xdr:row>
      <xdr:rowOff>49213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37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33990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6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26988</xdr:rowOff>
    </xdr:from>
    <xdr:to>
      <xdr:col>11</xdr:col>
      <xdr:colOff>9525</xdr:colOff>
      <xdr:row>54</xdr:row>
      <xdr:rowOff>41275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285288"/>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104775</xdr:rowOff>
    </xdr:from>
    <xdr:to>
      <xdr:col>11</xdr:col>
      <xdr:colOff>60325</xdr:colOff>
      <xdr:row>55</xdr:row>
      <xdr:rowOff>34925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6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19702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49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90488</xdr:rowOff>
    </xdr:from>
    <xdr:to>
      <xdr:col>6</xdr:col>
      <xdr:colOff>171450</xdr:colOff>
      <xdr:row>55</xdr:row>
      <xdr:rowOff>20638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4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5415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3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47625</xdr:rowOff>
    </xdr:from>
    <xdr:to>
      <xdr:col>24</xdr:col>
      <xdr:colOff>76200</xdr:colOff>
      <xdr:row>53</xdr:row>
      <xdr:rowOff>149225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13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127652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043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90488</xdr:rowOff>
    </xdr:from>
    <xdr:to>
      <xdr:col>20</xdr:col>
      <xdr:colOff>38100</xdr:colOff>
      <xdr:row>55</xdr:row>
      <xdr:rowOff>20638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4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30815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117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19050</xdr:rowOff>
    </xdr:from>
    <xdr:to>
      <xdr:col>15</xdr:col>
      <xdr:colOff>149225</xdr:colOff>
      <xdr:row>54</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130827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161925</xdr:rowOff>
    </xdr:from>
    <xdr:to>
      <xdr:col>11</xdr:col>
      <xdr:colOff>60325</xdr:colOff>
      <xdr:row>54</xdr:row>
      <xdr:rowOff>92075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24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102252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01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147638</xdr:rowOff>
    </xdr:from>
    <xdr:to>
      <xdr:col>6</xdr:col>
      <xdr:colOff>171450</xdr:colOff>
      <xdr:row>54</xdr:row>
      <xdr:rowOff>77788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23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87965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003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その他に係る経常収支比率については、維持補修費、繰出金ともに経常一般財源充当経費が増加したため</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国民健康保険、介護保険及び後期高齢者医療保険特別会計への繰出金については、医療費等の増加に伴い比率の上昇が見込まれるため、被保険者に対する健康管理など予防措置の周知・啓蒙を図り繰出金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107950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957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104140</xdr:rowOff>
    </xdr:from>
    <xdr:to>
      <xdr:col>82</xdr:col>
      <xdr:colOff>107950</xdr:colOff>
      <xdr:row>59</xdr:row>
      <xdr:rowOff>107950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04824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123190</xdr:rowOff>
    </xdr:from>
    <xdr:to>
      <xdr:col>78</xdr:col>
      <xdr:colOff>69850</xdr:colOff>
      <xdr:row>58</xdr:row>
      <xdr:rowOff>104140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958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54</xdr:row>
      <xdr:rowOff>167640</xdr:rowOff>
    </xdr:from>
    <xdr:to>
      <xdr:col>78</xdr:col>
      <xdr:colOff>120650</xdr:colOff>
      <xdr:row>55</xdr:row>
      <xdr:rowOff>97790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107967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19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54610</xdr:rowOff>
    </xdr:from>
    <xdr:to>
      <xdr:col>73</xdr:col>
      <xdr:colOff>180975</xdr:colOff>
      <xdr:row>57</xdr:row>
      <xdr:rowOff>123190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48436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49530</xdr:rowOff>
    </xdr:from>
    <xdr:to>
      <xdr:col>74</xdr:col>
      <xdr:colOff>31750</xdr:colOff>
      <xdr:row>55</xdr:row>
      <xdr:rowOff>151130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47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161307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54610</xdr:rowOff>
    </xdr:from>
    <xdr:to>
      <xdr:col>69</xdr:col>
      <xdr:colOff>92075</xdr:colOff>
      <xdr:row>55</xdr:row>
      <xdr:rowOff>138430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4843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57150</xdr:rowOff>
    </xdr:from>
    <xdr:to>
      <xdr:col>69</xdr:col>
      <xdr:colOff>142875</xdr:colOff>
      <xdr:row>55</xdr:row>
      <xdr:rowOff>158750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143527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41910</xdr:rowOff>
    </xdr:from>
    <xdr:to>
      <xdr:col>65</xdr:col>
      <xdr:colOff>53975</xdr:colOff>
      <xdr:row>55</xdr:row>
      <xdr:rowOff>143510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153687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57150</xdr:rowOff>
    </xdr:from>
    <xdr:to>
      <xdr:col>82</xdr:col>
      <xdr:colOff>158750</xdr:colOff>
      <xdr:row>59</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29227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53340</xdr:rowOff>
    </xdr:from>
    <xdr:to>
      <xdr:col>78</xdr:col>
      <xdr:colOff>120650</xdr:colOff>
      <xdr:row>58</xdr:row>
      <xdr:rowOff>154940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139717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8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72390</xdr:rowOff>
    </xdr:from>
    <xdr:to>
      <xdr:col>74</xdr:col>
      <xdr:colOff>31750</xdr:colOff>
      <xdr:row>58</xdr:row>
      <xdr:rowOff>2540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158767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3810</xdr:rowOff>
    </xdr:from>
    <xdr:to>
      <xdr:col>69</xdr:col>
      <xdr:colOff>142875</xdr:colOff>
      <xdr:row>55</xdr:row>
      <xdr:rowOff>105410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115587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87630</xdr:rowOff>
    </xdr:from>
    <xdr:to>
      <xdr:col>65</xdr:col>
      <xdr:colOff>53975</xdr:colOff>
      <xdr:row>56</xdr:row>
      <xdr:rowOff>17780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2557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補助費に係る経常収支比率については、経常一般財源充当経費が</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％減少したことにより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この要因は、双葉地方広域市町村圏組合に対する消防費負担金が減少したことによる。</a:t>
          </a:r>
        </a:p>
        <a:p>
          <a:r>
            <a:rPr kumimoji="1" lang="ja-JP" altLang="en-US" sz="1300">
              <a:latin typeface="ＭＳ Ｐゴシック" panose="020B0600070205080204" pitchFamily="50" charset="-128"/>
              <a:ea typeface="ＭＳ Ｐゴシック" panose="020B0600070205080204" pitchFamily="50" charset="-128"/>
            </a:rPr>
            <a:t>今後は、補助金交付に係る明確な基準を設けて、補助金の見直しを図り、比率上昇を抑えるよう努める。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14986</xdr:rowOff>
    </xdr:from>
    <xdr:to>
      <xdr:col>82</xdr:col>
      <xdr:colOff>107950</xdr:colOff>
      <xdr:row>40</xdr:row>
      <xdr:rowOff>113284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601573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101363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14986</xdr:rowOff>
    </xdr:from>
    <xdr:to>
      <xdr:col>82</xdr:col>
      <xdr:colOff>196850</xdr:colOff>
      <xdr:row>35</xdr:row>
      <xdr:rowOff>14986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01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90424</xdr:rowOff>
    </xdr:from>
    <xdr:to>
      <xdr:col>82</xdr:col>
      <xdr:colOff>107950</xdr:colOff>
      <xdr:row>36</xdr:row>
      <xdr:rowOff>159004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26262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23131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76708</xdr:rowOff>
    </xdr:from>
    <xdr:to>
      <xdr:col>78</xdr:col>
      <xdr:colOff>69850</xdr:colOff>
      <xdr:row>36</xdr:row>
      <xdr:rowOff>159004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4890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76708</xdr:rowOff>
    </xdr:from>
    <xdr:to>
      <xdr:col>73</xdr:col>
      <xdr:colOff>180975</xdr:colOff>
      <xdr:row>37</xdr:row>
      <xdr:rowOff>24130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24890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67564</xdr:rowOff>
    </xdr:from>
    <xdr:to>
      <xdr:col>69</xdr:col>
      <xdr:colOff>92075</xdr:colOff>
      <xdr:row>37</xdr:row>
      <xdr:rowOff>24130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3976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167149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39624</xdr:rowOff>
    </xdr:from>
    <xdr:to>
      <xdr:col>82</xdr:col>
      <xdr:colOff>158750</xdr:colOff>
      <xdr:row>36</xdr:row>
      <xdr:rowOff>141224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56151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5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108204</xdr:rowOff>
    </xdr:from>
    <xdr:to>
      <xdr:col>78</xdr:col>
      <xdr:colOff>120650</xdr:colOff>
      <xdr:row>37</xdr:row>
      <xdr:rowOff>38354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25908</xdr:rowOff>
    </xdr:from>
    <xdr:to>
      <xdr:col>74</xdr:col>
      <xdr:colOff>31750</xdr:colOff>
      <xdr:row>36</xdr:row>
      <xdr:rowOff>127508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137685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公債費に係る経常収支比率については、経常的一般財源が増加しており、新規地方債の償還はなく、前年度比で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今後は、復興・創生に向けた様々な事業が展開される中、新規地方債の発行については、事業の重要性を十分に見極めながら慎重に検討し、比率の上昇を極力抑えるように努める。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50800</xdr:rowOff>
    </xdr:from>
    <xdr:to>
      <xdr:col>24</xdr:col>
      <xdr:colOff>25400</xdr:colOff>
      <xdr:row>81</xdr:row>
      <xdr:rowOff>123189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566650"/>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95266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123189</xdr:rowOff>
    </xdr:from>
    <xdr:to>
      <xdr:col>24</xdr:col>
      <xdr:colOff>114300</xdr:colOff>
      <xdr:row>81</xdr:row>
      <xdr:rowOff>123189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137177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31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50800</xdr:rowOff>
    </xdr:from>
    <xdr:to>
      <xdr:col>24</xdr:col>
      <xdr:colOff>114300</xdr:colOff>
      <xdr:row>73</xdr:row>
      <xdr:rowOff>50800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56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96520</xdr:rowOff>
    </xdr:from>
    <xdr:to>
      <xdr:col>24</xdr:col>
      <xdr:colOff>25400</xdr:colOff>
      <xdr:row>74</xdr:row>
      <xdr:rowOff>104140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7838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6366</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36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100330</xdr:rowOff>
    </xdr:from>
    <xdr:to>
      <xdr:col>19</xdr:col>
      <xdr:colOff>187325</xdr:colOff>
      <xdr:row>74</xdr:row>
      <xdr:rowOff>104140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7876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97807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62230</xdr:rowOff>
    </xdr:from>
    <xdr:to>
      <xdr:col>15</xdr:col>
      <xdr:colOff>98425</xdr:colOff>
      <xdr:row>74</xdr:row>
      <xdr:rowOff>100330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7495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46990</xdr:rowOff>
    </xdr:from>
    <xdr:to>
      <xdr:col>11</xdr:col>
      <xdr:colOff>9525</xdr:colOff>
      <xdr:row>74</xdr:row>
      <xdr:rowOff>62230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73429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0</xdr:rowOff>
    </xdr:from>
    <xdr:to>
      <xdr:col>11</xdr:col>
      <xdr:colOff>60325</xdr:colOff>
      <xdr:row>77</xdr:row>
      <xdr:rowOff>101600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86377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125730</xdr:rowOff>
    </xdr:from>
    <xdr:to>
      <xdr:col>6</xdr:col>
      <xdr:colOff>171450</xdr:colOff>
      <xdr:row>77</xdr:row>
      <xdr:rowOff>55880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40657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45720</xdr:rowOff>
    </xdr:from>
    <xdr:to>
      <xdr:col>24</xdr:col>
      <xdr:colOff>76200</xdr:colOff>
      <xdr:row>74</xdr:row>
      <xdr:rowOff>147320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62247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53340</xdr:rowOff>
    </xdr:from>
    <xdr:to>
      <xdr:col>20</xdr:col>
      <xdr:colOff>38100</xdr:colOff>
      <xdr:row>74</xdr:row>
      <xdr:rowOff>154940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165117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0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49530</xdr:rowOff>
    </xdr:from>
    <xdr:to>
      <xdr:col>15</xdr:col>
      <xdr:colOff>149225</xdr:colOff>
      <xdr:row>74</xdr:row>
      <xdr:rowOff>151130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161307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0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11430</xdr:rowOff>
    </xdr:from>
    <xdr:to>
      <xdr:col>11</xdr:col>
      <xdr:colOff>60325</xdr:colOff>
      <xdr:row>74</xdr:row>
      <xdr:rowOff>113030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69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123207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46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167640</xdr:rowOff>
    </xdr:from>
    <xdr:to>
      <xdr:col>6</xdr:col>
      <xdr:colOff>171450</xdr:colOff>
      <xdr:row>74</xdr:row>
      <xdr:rowOff>97790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68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107967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45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公債費以外の経常収支比率については、経常的一般財源収入が</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％増加しことに加え、補助費等に係る経常一般財源充当経費が減少したことにより前年度比</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ポイント減少した。</a:t>
          </a:r>
        </a:p>
        <a:p>
          <a:r>
            <a:rPr kumimoji="1" lang="ja-JP" altLang="en-US" sz="1200">
              <a:latin typeface="ＭＳ Ｐゴシック" panose="020B0600070205080204" pitchFamily="50" charset="-128"/>
              <a:ea typeface="ＭＳ Ｐゴシック" panose="020B0600070205080204" pitchFamily="50" charset="-128"/>
            </a:rPr>
            <a:t>今後は、一時的な税収の増加はあるものの毎年減少することに加え、復興・創生事業が進むことによって経常収支比率は悪化することが予想される。事業の選別化・効率化による歳出の削減に努めるとともに確実な税収確保に努め、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81</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67333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39370</xdr:rowOff>
    </xdr:from>
    <xdr:to>
      <xdr:col>82</xdr:col>
      <xdr:colOff>107950</xdr:colOff>
      <xdr:row>78</xdr:row>
      <xdr:rowOff>104139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412470"/>
          <a:ext cx="8382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154957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356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11430</xdr:rowOff>
    </xdr:from>
    <xdr:to>
      <xdr:col>82</xdr:col>
      <xdr:colOff>158750</xdr:colOff>
      <xdr:row>78</xdr:row>
      <xdr:rowOff>113030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130811</xdr:rowOff>
    </xdr:from>
    <xdr:to>
      <xdr:col>78</xdr:col>
      <xdr:colOff>69850</xdr:colOff>
      <xdr:row>78</xdr:row>
      <xdr:rowOff>104139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33246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76200</xdr:rowOff>
    </xdr:from>
    <xdr:to>
      <xdr:col>78</xdr:col>
      <xdr:colOff>120650</xdr:colOff>
      <xdr:row>77</xdr:row>
      <xdr:rowOff>6350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168911</xdr:rowOff>
    </xdr:from>
    <xdr:to>
      <xdr:col>73</xdr:col>
      <xdr:colOff>180975</xdr:colOff>
      <xdr:row>77</xdr:row>
      <xdr:rowOff>130811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027661"/>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85107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43180</xdr:rowOff>
    </xdr:from>
    <xdr:to>
      <xdr:col>69</xdr:col>
      <xdr:colOff>92075</xdr:colOff>
      <xdr:row>75</xdr:row>
      <xdr:rowOff>168911</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2901930"/>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129539</xdr:rowOff>
    </xdr:from>
    <xdr:to>
      <xdr:col>69</xdr:col>
      <xdr:colOff>142875</xdr:colOff>
      <xdr:row>77</xdr:row>
      <xdr:rowOff>59689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44466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68580</xdr:rowOff>
    </xdr:from>
    <xdr:to>
      <xdr:col>65</xdr:col>
      <xdr:colOff>53975</xdr:colOff>
      <xdr:row>76</xdr:row>
      <xdr:rowOff>170180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154957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5097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206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53339</xdr:rowOff>
    </xdr:from>
    <xdr:to>
      <xdr:col>78</xdr:col>
      <xdr:colOff>120650</xdr:colOff>
      <xdr:row>78</xdr:row>
      <xdr:rowOff>154939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139716</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80011</xdr:rowOff>
    </xdr:from>
    <xdr:to>
      <xdr:col>74</xdr:col>
      <xdr:colOff>31750</xdr:colOff>
      <xdr:row>78</xdr:row>
      <xdr:rowOff>10161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166388</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118110</xdr:rowOff>
    </xdr:from>
    <xdr:to>
      <xdr:col>69</xdr:col>
      <xdr:colOff>142875</xdr:colOff>
      <xdr:row>76</xdr:row>
      <xdr:rowOff>48261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58437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163830</xdr:rowOff>
    </xdr:from>
    <xdr:to>
      <xdr:col>65</xdr:col>
      <xdr:colOff>53975</xdr:colOff>
      <xdr:row>75</xdr:row>
      <xdr:rowOff>93980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104157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62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1183</xdr:rowOff>
    </xdr:from>
    <xdr:to>
      <xdr:col>29</xdr:col>
      <xdr:colOff>127000</xdr:colOff>
      <xdr:row>19</xdr:row>
      <xdr:rowOff>100258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277658"/>
          <a:ext cx="0" cy="11277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72335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7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100258</xdr:rowOff>
    </xdr:from>
    <xdr:to>
      <xdr:col>30</xdr:col>
      <xdr:colOff>25400</xdr:colOff>
      <xdr:row>19</xdr:row>
      <xdr:rowOff>100258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5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87560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202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1183</xdr:rowOff>
    </xdr:from>
    <xdr:to>
      <xdr:col>30</xdr:col>
      <xdr:colOff>25400</xdr:colOff>
      <xdr:row>13</xdr:row>
      <xdr:rowOff>1183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2776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134137</xdr:rowOff>
    </xdr:from>
    <xdr:to>
      <xdr:col>29</xdr:col>
      <xdr:colOff>127000</xdr:colOff>
      <xdr:row>15</xdr:row>
      <xdr:rowOff>161889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753512"/>
          <a:ext cx="647700" cy="277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90585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1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118508</xdr:rowOff>
    </xdr:from>
    <xdr:to>
      <xdr:col>29</xdr:col>
      <xdr:colOff>177800</xdr:colOff>
      <xdr:row>17</xdr:row>
      <xdr:rowOff>48658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093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134137</xdr:rowOff>
    </xdr:from>
    <xdr:to>
      <xdr:col>26</xdr:col>
      <xdr:colOff>50800</xdr:colOff>
      <xdr:row>15</xdr:row>
      <xdr:rowOff>150687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53512"/>
          <a:ext cx="698500" cy="16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12</xdr:row>
      <xdr:rowOff>9884</xdr:rowOff>
    </xdr:from>
    <xdr:to>
      <xdr:col>26</xdr:col>
      <xdr:colOff>101600</xdr:colOff>
      <xdr:row>12</xdr:row>
      <xdr:rowOff>111484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1149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121661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1883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132739</xdr:rowOff>
    </xdr:from>
    <xdr:to>
      <xdr:col>22</xdr:col>
      <xdr:colOff>114300</xdr:colOff>
      <xdr:row>15</xdr:row>
      <xdr:rowOff>150687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752114"/>
          <a:ext cx="698500" cy="179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12</xdr:row>
      <xdr:rowOff>35298</xdr:rowOff>
    </xdr:from>
    <xdr:to>
      <xdr:col>22</xdr:col>
      <xdr:colOff>165100</xdr:colOff>
      <xdr:row>12</xdr:row>
      <xdr:rowOff>136898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140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147075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1909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132739</xdr:rowOff>
    </xdr:from>
    <xdr:to>
      <xdr:col>18</xdr:col>
      <xdr:colOff>177800</xdr:colOff>
      <xdr:row>16</xdr:row>
      <xdr:rowOff>13018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752114"/>
          <a:ext cx="698500" cy="51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12</xdr:row>
      <xdr:rowOff>28897</xdr:rowOff>
    </xdr:from>
    <xdr:to>
      <xdr:col>19</xdr:col>
      <xdr:colOff>38100</xdr:colOff>
      <xdr:row>12</xdr:row>
      <xdr:rowOff>130497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133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140674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1902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61058</xdr:rowOff>
    </xdr:from>
    <xdr:to>
      <xdr:col>15</xdr:col>
      <xdr:colOff>101600</xdr:colOff>
      <xdr:row>12</xdr:row>
      <xdr:rowOff>162658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1660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1385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1934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111089</xdr:rowOff>
    </xdr:from>
    <xdr:to>
      <xdr:col>29</xdr:col>
      <xdr:colOff>177800</xdr:colOff>
      <xdr:row>16</xdr:row>
      <xdr:rowOff>41239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30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127616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75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83337</xdr:rowOff>
    </xdr:from>
    <xdr:to>
      <xdr:col>26</xdr:col>
      <xdr:colOff>101600</xdr:colOff>
      <xdr:row>16</xdr:row>
      <xdr:rowOff>13487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02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169714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89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99887</xdr:rowOff>
    </xdr:from>
    <xdr:to>
      <xdr:col>22</xdr:col>
      <xdr:colOff>165100</xdr:colOff>
      <xdr:row>16</xdr:row>
      <xdr:rowOff>30037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19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14814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05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81939</xdr:rowOff>
    </xdr:from>
    <xdr:to>
      <xdr:col>19</xdr:col>
      <xdr:colOff>38100</xdr:colOff>
      <xdr:row>16</xdr:row>
      <xdr:rowOff>12089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01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168316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8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133668</xdr:rowOff>
    </xdr:from>
    <xdr:to>
      <xdr:col>15</xdr:col>
      <xdr:colOff>101600</xdr:colOff>
      <xdr:row>16</xdr:row>
      <xdr:rowOff>63818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530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48595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120028</xdr:rowOff>
    </xdr:from>
    <xdr:to>
      <xdr:col>29</xdr:col>
      <xdr:colOff>127000</xdr:colOff>
      <xdr:row>38</xdr:row>
      <xdr:rowOff>63400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044578"/>
          <a:ext cx="0" cy="14864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35477</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5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63400</xdr:rowOff>
    </xdr:from>
    <xdr:to>
      <xdr:col>30</xdr:col>
      <xdr:colOff>25400</xdr:colOff>
      <xdr:row>38</xdr:row>
      <xdr:rowOff>63400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5310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34955</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78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120028</xdr:rowOff>
    </xdr:from>
    <xdr:to>
      <xdr:col>30</xdr:col>
      <xdr:colOff>25400</xdr:colOff>
      <xdr:row>33</xdr:row>
      <xdr:rowOff>120028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044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74079</xdr:rowOff>
    </xdr:from>
    <xdr:to>
      <xdr:col>29</xdr:col>
      <xdr:colOff>127000</xdr:colOff>
      <xdr:row>36</xdr:row>
      <xdr:rowOff>133401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027329"/>
          <a:ext cx="647700" cy="593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64769</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0180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92692</xdr:rowOff>
    </xdr:from>
    <xdr:to>
      <xdr:col>29</xdr:col>
      <xdr:colOff>177800</xdr:colOff>
      <xdr:row>37</xdr:row>
      <xdr:rowOff>22842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133401</xdr:rowOff>
    </xdr:from>
    <xdr:to>
      <xdr:col>26</xdr:col>
      <xdr:colOff>50800</xdr:colOff>
      <xdr:row>37</xdr:row>
      <xdr:rowOff>4634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086651"/>
          <a:ext cx="698500" cy="42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194517</xdr:rowOff>
    </xdr:from>
    <xdr:to>
      <xdr:col>26</xdr:col>
      <xdr:colOff>101600</xdr:colOff>
      <xdr:row>35</xdr:row>
      <xdr:rowOff>296117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6804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306294</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6573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4634</xdr:rowOff>
    </xdr:from>
    <xdr:to>
      <xdr:col>22</xdr:col>
      <xdr:colOff>114300</xdr:colOff>
      <xdr:row>37</xdr:row>
      <xdr:rowOff>80676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129334"/>
          <a:ext cx="698500" cy="76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207956</xdr:rowOff>
    </xdr:from>
    <xdr:to>
      <xdr:col>22</xdr:col>
      <xdr:colOff>165100</xdr:colOff>
      <xdr:row>35</xdr:row>
      <xdr:rowOff>309556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6818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319733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658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80676</xdr:rowOff>
    </xdr:from>
    <xdr:to>
      <xdr:col>18</xdr:col>
      <xdr:colOff>177800</xdr:colOff>
      <xdr:row>37</xdr:row>
      <xdr:rowOff>86668</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205376"/>
          <a:ext cx="698500" cy="5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199807</xdr:rowOff>
    </xdr:from>
    <xdr:to>
      <xdr:col>19</xdr:col>
      <xdr:colOff>38100</xdr:colOff>
      <xdr:row>35</xdr:row>
      <xdr:rowOff>301407</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68101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311584</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657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265774</xdr:rowOff>
    </xdr:from>
    <xdr:to>
      <xdr:col>15</xdr:col>
      <xdr:colOff>101600</xdr:colOff>
      <xdr:row>36</xdr:row>
      <xdr:rowOff>24474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68761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34651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664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23279</xdr:rowOff>
    </xdr:from>
    <xdr:to>
      <xdr:col>29</xdr:col>
      <xdr:colOff>177800</xdr:colOff>
      <xdr:row>36</xdr:row>
      <xdr:rowOff>124879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6976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211256</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682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82601</xdr:rowOff>
    </xdr:from>
    <xdr:to>
      <xdr:col>26</xdr:col>
      <xdr:colOff>101600</xdr:colOff>
      <xdr:row>37</xdr:row>
      <xdr:rowOff>12751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035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168978</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122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125284</xdr:rowOff>
    </xdr:from>
    <xdr:to>
      <xdr:col>22</xdr:col>
      <xdr:colOff>165100</xdr:colOff>
      <xdr:row>37</xdr:row>
      <xdr:rowOff>55434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078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40211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16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29876</xdr:rowOff>
    </xdr:from>
    <xdr:to>
      <xdr:col>19</xdr:col>
      <xdr:colOff>38100</xdr:colOff>
      <xdr:row>37</xdr:row>
      <xdr:rowOff>131476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154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116253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4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35868</xdr:rowOff>
    </xdr:from>
    <xdr:to>
      <xdr:col>15</xdr:col>
      <xdr:colOff>101600</xdr:colOff>
      <xdr:row>37</xdr:row>
      <xdr:rowOff>137468</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160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122245</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2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4,704
4,645
58.69
5,904,545
5,323,883
451,979
2,659,327
1,767,635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30323</xdr:rowOff>
    </xdr:from>
    <xdr:to>
      <xdr:col>24</xdr:col>
      <xdr:colOff>62865</xdr:colOff>
      <xdr:row>38</xdr:row>
      <xdr:rowOff>61984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45273"/>
          <a:ext cx="1270" cy="123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65811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8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61984</xdr:rowOff>
    </xdr:from>
    <xdr:to>
      <xdr:col>24</xdr:col>
      <xdr:colOff>152400</xdr:colOff>
      <xdr:row>38</xdr:row>
      <xdr:rowOff>61984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7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148450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2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30323</xdr:rowOff>
    </xdr:from>
    <xdr:to>
      <xdr:col>24</xdr:col>
      <xdr:colOff>152400</xdr:colOff>
      <xdr:row>31</xdr:row>
      <xdr:rowOff>30323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4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156571</xdr:rowOff>
    </xdr:from>
    <xdr:to>
      <xdr:col>24</xdr:col>
      <xdr:colOff>63500</xdr:colOff>
      <xdr:row>35</xdr:row>
      <xdr:rowOff>20036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85871"/>
          <a:ext cx="838200" cy="3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23329</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40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44902</xdr:rowOff>
    </xdr:from>
    <xdr:to>
      <xdr:col>24</xdr:col>
      <xdr:colOff>114300</xdr:colOff>
      <xdr:row>35</xdr:row>
      <xdr:rowOff>146502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161729</xdr:rowOff>
    </xdr:from>
    <xdr:to>
      <xdr:col>19</xdr:col>
      <xdr:colOff>177800</xdr:colOff>
      <xdr:row>35</xdr:row>
      <xdr:rowOff>20036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991029"/>
          <a:ext cx="889000" cy="2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31</xdr:row>
      <xdr:rowOff>83680</xdr:rowOff>
    </xdr:from>
    <xdr:to>
      <xdr:col>20</xdr:col>
      <xdr:colOff>38100</xdr:colOff>
      <xdr:row>32</xdr:row>
      <xdr:rowOff>13830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39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30357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173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161729</xdr:rowOff>
    </xdr:from>
    <xdr:to>
      <xdr:col>15</xdr:col>
      <xdr:colOff>50800</xdr:colOff>
      <xdr:row>34</xdr:row>
      <xdr:rowOff>163787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91029"/>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31</xdr:row>
      <xdr:rowOff>118816</xdr:rowOff>
    </xdr:from>
    <xdr:to>
      <xdr:col>15</xdr:col>
      <xdr:colOff>101600</xdr:colOff>
      <xdr:row>32</xdr:row>
      <xdr:rowOff>48966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43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65493</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208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163787</xdr:rowOff>
    </xdr:from>
    <xdr:to>
      <xdr:col>10</xdr:col>
      <xdr:colOff>114300</xdr:colOff>
      <xdr:row>35</xdr:row>
      <xdr:rowOff>53967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93087"/>
          <a:ext cx="889000" cy="6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31</xdr:row>
      <xdr:rowOff>93449</xdr:rowOff>
    </xdr:from>
    <xdr:to>
      <xdr:col>10</xdr:col>
      <xdr:colOff>165100</xdr:colOff>
      <xdr:row>32</xdr:row>
      <xdr:rowOff>23599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40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40126</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183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109261</xdr:rowOff>
    </xdr:from>
    <xdr:to>
      <xdr:col>6</xdr:col>
      <xdr:colOff>38100</xdr:colOff>
      <xdr:row>32</xdr:row>
      <xdr:rowOff>39411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42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55938</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19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105771</xdr:rowOff>
    </xdr:from>
    <xdr:to>
      <xdr:col>24</xdr:col>
      <xdr:colOff>114300</xdr:colOff>
      <xdr:row>35</xdr:row>
      <xdr:rowOff>35921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3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128648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86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140686</xdr:rowOff>
    </xdr:from>
    <xdr:to>
      <xdr:col>20</xdr:col>
      <xdr:colOff>38100</xdr:colOff>
      <xdr:row>35</xdr:row>
      <xdr:rowOff>70836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6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61963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06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110929</xdr:rowOff>
    </xdr:from>
    <xdr:to>
      <xdr:col>15</xdr:col>
      <xdr:colOff>101600</xdr:colOff>
      <xdr:row>35</xdr:row>
      <xdr:rowOff>41079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4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32206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032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112987</xdr:rowOff>
    </xdr:from>
    <xdr:to>
      <xdr:col>10</xdr:col>
      <xdr:colOff>165100</xdr:colOff>
      <xdr:row>35</xdr:row>
      <xdr:rowOff>43137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4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34264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03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3167</xdr:rowOff>
    </xdr:from>
    <xdr:to>
      <xdr:col>6</xdr:col>
      <xdr:colOff>38100</xdr:colOff>
      <xdr:row>35</xdr:row>
      <xdr:rowOff>104767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95894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096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110387</xdr:rowOff>
    </xdr:from>
    <xdr:to>
      <xdr:col>24</xdr:col>
      <xdr:colOff>62865</xdr:colOff>
      <xdr:row>58</xdr:row>
      <xdr:rowOff>145170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9540137"/>
          <a:ext cx="1270" cy="549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148997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9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145170</xdr:rowOff>
    </xdr:from>
    <xdr:to>
      <xdr:col>24</xdr:col>
      <xdr:colOff>152400</xdr:colOff>
      <xdr:row>58</xdr:row>
      <xdr:rowOff>145170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89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57064</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9315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110387</xdr:rowOff>
    </xdr:from>
    <xdr:to>
      <xdr:col>24</xdr:col>
      <xdr:colOff>152400</xdr:colOff>
      <xdr:row>55</xdr:row>
      <xdr:rowOff>110387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54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81329</xdr:rowOff>
    </xdr:from>
    <xdr:to>
      <xdr:col>24</xdr:col>
      <xdr:colOff>63500</xdr:colOff>
      <xdr:row>57</xdr:row>
      <xdr:rowOff>96618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853979"/>
          <a:ext cx="838200" cy="1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150100</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227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223</xdr:rowOff>
    </xdr:from>
    <xdr:to>
      <xdr:col>24</xdr:col>
      <xdr:colOff>114300</xdr:colOff>
      <xdr:row>58</xdr:row>
      <xdr:rowOff>101823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44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50623</xdr:rowOff>
    </xdr:from>
    <xdr:to>
      <xdr:col>19</xdr:col>
      <xdr:colOff>177800</xdr:colOff>
      <xdr:row>57</xdr:row>
      <xdr:rowOff>96618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823273"/>
          <a:ext cx="889000" cy="4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159273</xdr:rowOff>
    </xdr:from>
    <xdr:to>
      <xdr:col>20</xdr:col>
      <xdr:colOff>38100</xdr:colOff>
      <xdr:row>57</xdr:row>
      <xdr:rowOff>89423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60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105950</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53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105887</xdr:rowOff>
    </xdr:from>
    <xdr:to>
      <xdr:col>15</xdr:col>
      <xdr:colOff>50800</xdr:colOff>
      <xdr:row>57</xdr:row>
      <xdr:rowOff>50623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535637"/>
          <a:ext cx="889000" cy="28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157479</xdr:rowOff>
    </xdr:from>
    <xdr:to>
      <xdr:col>15</xdr:col>
      <xdr:colOff>101600</xdr:colOff>
      <xdr:row>57</xdr:row>
      <xdr:rowOff>87629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5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104156</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533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7869</xdr:rowOff>
    </xdr:from>
    <xdr:to>
      <xdr:col>10</xdr:col>
      <xdr:colOff>114300</xdr:colOff>
      <xdr:row>55</xdr:row>
      <xdr:rowOff>105887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8751819"/>
          <a:ext cx="889000" cy="78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153078</xdr:rowOff>
    </xdr:from>
    <xdr:to>
      <xdr:col>10</xdr:col>
      <xdr:colOff>165100</xdr:colOff>
      <xdr:row>57</xdr:row>
      <xdr:rowOff>83228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5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74355</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847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161484</xdr:rowOff>
    </xdr:from>
    <xdr:to>
      <xdr:col>6</xdr:col>
      <xdr:colOff>38100</xdr:colOff>
      <xdr:row>57</xdr:row>
      <xdr:rowOff>91634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6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82761</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855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30529</xdr:rowOff>
    </xdr:from>
    <xdr:to>
      <xdr:col>24</xdr:col>
      <xdr:colOff>114300</xdr:colOff>
      <xdr:row>57</xdr:row>
      <xdr:rowOff>132129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0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53406</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54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45818</xdr:rowOff>
    </xdr:from>
    <xdr:to>
      <xdr:col>20</xdr:col>
      <xdr:colOff>38100</xdr:colOff>
      <xdr:row>57</xdr:row>
      <xdr:rowOff>147418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1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138545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91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171273</xdr:rowOff>
    </xdr:from>
    <xdr:to>
      <xdr:col>15</xdr:col>
      <xdr:colOff>101600</xdr:colOff>
      <xdr:row>57</xdr:row>
      <xdr:rowOff>101423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7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92550</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865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55087</xdr:rowOff>
    </xdr:from>
    <xdr:to>
      <xdr:col>10</xdr:col>
      <xdr:colOff>165100</xdr:colOff>
      <xdr:row>55</xdr:row>
      <xdr:rowOff>156687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48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1764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260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128519</xdr:rowOff>
    </xdr:from>
    <xdr:to>
      <xdr:col>6</xdr:col>
      <xdr:colOff>38100</xdr:colOff>
      <xdr:row>51</xdr:row>
      <xdr:rowOff>58669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870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49</xdr:row>
      <xdr:rowOff>75196</xdr:rowOff>
    </xdr:from>
    <xdr:ext cx="690189"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785205" y="84762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11730</xdr:rowOff>
    </xdr:from>
    <xdr:to>
      <xdr:col>24</xdr:col>
      <xdr:colOff>62865</xdr:colOff>
      <xdr:row>78</xdr:row>
      <xdr:rowOff>137894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184680"/>
          <a:ext cx="1270" cy="132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141721</xdr:rowOff>
    </xdr:from>
    <xdr:ext cx="313932"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48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137894</xdr:rowOff>
    </xdr:from>
    <xdr:to>
      <xdr:col>24</xdr:col>
      <xdr:colOff>152400</xdr:colOff>
      <xdr:row>78</xdr:row>
      <xdr:rowOff>137894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1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129857</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95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11730</xdr:rowOff>
    </xdr:from>
    <xdr:to>
      <xdr:col>24</xdr:col>
      <xdr:colOff>152400</xdr:colOff>
      <xdr:row>71</xdr:row>
      <xdr:rowOff>11730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1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39208</xdr:rowOff>
    </xdr:from>
    <xdr:to>
      <xdr:col>24</xdr:col>
      <xdr:colOff>63500</xdr:colOff>
      <xdr:row>74</xdr:row>
      <xdr:rowOff>69566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2726508"/>
          <a:ext cx="838200" cy="3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3844</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05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25417</xdr:rowOff>
    </xdr:from>
    <xdr:to>
      <xdr:col>24</xdr:col>
      <xdr:colOff>114300</xdr:colOff>
      <xdr:row>77</xdr:row>
      <xdr:rowOff>127017</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2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69566</xdr:rowOff>
    </xdr:from>
    <xdr:to>
      <xdr:col>19</xdr:col>
      <xdr:colOff>177800</xdr:colOff>
      <xdr:row>75</xdr:row>
      <xdr:rowOff>42499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2756866"/>
          <a:ext cx="889000" cy="14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132586</xdr:rowOff>
    </xdr:from>
    <xdr:to>
      <xdr:col>20</xdr:col>
      <xdr:colOff>38100</xdr:colOff>
      <xdr:row>76</xdr:row>
      <xdr:rowOff>62736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29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53863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8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152547</xdr:rowOff>
    </xdr:from>
    <xdr:to>
      <xdr:col>15</xdr:col>
      <xdr:colOff>50800</xdr:colOff>
      <xdr:row>75</xdr:row>
      <xdr:rowOff>42499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2496947"/>
          <a:ext cx="889000" cy="404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50587</xdr:rowOff>
    </xdr:from>
    <xdr:to>
      <xdr:col>15</xdr:col>
      <xdr:colOff>101600</xdr:colOff>
      <xdr:row>75</xdr:row>
      <xdr:rowOff>152186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29093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143313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0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152547</xdr:rowOff>
    </xdr:from>
    <xdr:to>
      <xdr:col>10</xdr:col>
      <xdr:colOff>114300</xdr:colOff>
      <xdr:row>77</xdr:row>
      <xdr:rowOff>164046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2496947"/>
          <a:ext cx="889000" cy="86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69514</xdr:rowOff>
    </xdr:from>
    <xdr:to>
      <xdr:col>10</xdr:col>
      <xdr:colOff>165100</xdr:colOff>
      <xdr:row>75</xdr:row>
      <xdr:rowOff>171115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29282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162242</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2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95827</xdr:rowOff>
    </xdr:from>
    <xdr:to>
      <xdr:col>6</xdr:col>
      <xdr:colOff>38100</xdr:colOff>
      <xdr:row>76</xdr:row>
      <xdr:rowOff>25977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295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42504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272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159858</xdr:rowOff>
    </xdr:from>
    <xdr:to>
      <xdr:col>24</xdr:col>
      <xdr:colOff>114300</xdr:colOff>
      <xdr:row>74</xdr:row>
      <xdr:rowOff>90008</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267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11285</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252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18766</xdr:rowOff>
    </xdr:from>
    <xdr:to>
      <xdr:col>20</xdr:col>
      <xdr:colOff>38100</xdr:colOff>
      <xdr:row>74</xdr:row>
      <xdr:rowOff>120366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270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136893</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248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163149</xdr:rowOff>
    </xdr:from>
    <xdr:to>
      <xdr:col>15</xdr:col>
      <xdr:colOff>101600</xdr:colOff>
      <xdr:row>75</xdr:row>
      <xdr:rowOff>93299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285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109826</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262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101747</xdr:rowOff>
    </xdr:from>
    <xdr:to>
      <xdr:col>10</xdr:col>
      <xdr:colOff>165100</xdr:colOff>
      <xdr:row>73</xdr:row>
      <xdr:rowOff>31897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244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48424</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222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113246</xdr:rowOff>
    </xdr:from>
    <xdr:to>
      <xdr:col>6</xdr:col>
      <xdr:colOff>38100</xdr:colOff>
      <xdr:row>78</xdr:row>
      <xdr:rowOff>43396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34523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07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52933</xdr:rowOff>
    </xdr:from>
    <xdr:to>
      <xdr:col>24</xdr:col>
      <xdr:colOff>62865</xdr:colOff>
      <xdr:row>98</xdr:row>
      <xdr:rowOff>129133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83433"/>
          <a:ext cx="127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132960</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3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129133</xdr:rowOff>
    </xdr:from>
    <xdr:to>
      <xdr:col>24</xdr:col>
      <xdr:colOff>152400</xdr:colOff>
      <xdr:row>98</xdr:row>
      <xdr:rowOff>129133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3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171060</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5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52933</xdr:rowOff>
    </xdr:from>
    <xdr:to>
      <xdr:col>24</xdr:col>
      <xdr:colOff>152400</xdr:colOff>
      <xdr:row>90</xdr:row>
      <xdr:rowOff>52933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8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159386</xdr:rowOff>
    </xdr:from>
    <xdr:to>
      <xdr:col>24</xdr:col>
      <xdr:colOff>63500</xdr:colOff>
      <xdr:row>98</xdr:row>
      <xdr:rowOff>18225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790036"/>
          <a:ext cx="838200" cy="3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20414</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08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168987</xdr:rowOff>
    </xdr:from>
    <xdr:to>
      <xdr:col>24</xdr:col>
      <xdr:colOff>114300</xdr:colOff>
      <xdr:row>96</xdr:row>
      <xdr:rowOff>99137</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5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159386</xdr:rowOff>
    </xdr:from>
    <xdr:to>
      <xdr:col>19</xdr:col>
      <xdr:colOff>177800</xdr:colOff>
      <xdr:row>98</xdr:row>
      <xdr:rowOff>48654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790036"/>
          <a:ext cx="889000" cy="6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143675</xdr:rowOff>
    </xdr:from>
    <xdr:to>
      <xdr:col>20</xdr:col>
      <xdr:colOff>38100</xdr:colOff>
      <xdr:row>96</xdr:row>
      <xdr:rowOff>73825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90352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20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48654</xdr:rowOff>
    </xdr:from>
    <xdr:to>
      <xdr:col>15</xdr:col>
      <xdr:colOff>50800</xdr:colOff>
      <xdr:row>98</xdr:row>
      <xdr:rowOff>55245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850754"/>
          <a:ext cx="889000" cy="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164071</xdr:rowOff>
    </xdr:from>
    <xdr:to>
      <xdr:col>15</xdr:col>
      <xdr:colOff>101600</xdr:colOff>
      <xdr:row>96</xdr:row>
      <xdr:rowOff>94221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5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110748</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2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34252</xdr:rowOff>
    </xdr:from>
    <xdr:to>
      <xdr:col>10</xdr:col>
      <xdr:colOff>114300</xdr:colOff>
      <xdr:row>98</xdr:row>
      <xdr:rowOff>55245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130300" y="16836352"/>
          <a:ext cx="889000" cy="2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6045</xdr:rowOff>
    </xdr:from>
    <xdr:to>
      <xdr:col>10</xdr:col>
      <xdr:colOff>165100</xdr:colOff>
      <xdr:row>96</xdr:row>
      <xdr:rowOff>107645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124172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24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162306</xdr:rowOff>
    </xdr:from>
    <xdr:to>
      <xdr:col>6</xdr:col>
      <xdr:colOff>38100</xdr:colOff>
      <xdr:row>96</xdr:row>
      <xdr:rowOff>92456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5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108983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22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138875</xdr:rowOff>
    </xdr:from>
    <xdr:to>
      <xdr:col>24</xdr:col>
      <xdr:colOff>114300</xdr:colOff>
      <xdr:row>98</xdr:row>
      <xdr:rowOff>69025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53802</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108586</xdr:rowOff>
    </xdr:from>
    <xdr:to>
      <xdr:col>20</xdr:col>
      <xdr:colOff>38100</xdr:colOff>
      <xdr:row>98</xdr:row>
      <xdr:rowOff>38736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3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29863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3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169304</xdr:rowOff>
    </xdr:from>
    <xdr:to>
      <xdr:col>15</xdr:col>
      <xdr:colOff>101600</xdr:colOff>
      <xdr:row>98</xdr:row>
      <xdr:rowOff>99454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79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90581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89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4445</xdr:rowOff>
    </xdr:from>
    <xdr:to>
      <xdr:col>10</xdr:col>
      <xdr:colOff>165100</xdr:colOff>
      <xdr:row>98</xdr:row>
      <xdr:rowOff>106045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0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97172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89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154902</xdr:rowOff>
    </xdr:from>
    <xdr:to>
      <xdr:col>6</xdr:col>
      <xdr:colOff>38100</xdr:colOff>
      <xdr:row>98</xdr:row>
      <xdr:rowOff>85052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78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76179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87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114778</xdr:rowOff>
    </xdr:from>
    <xdr:to>
      <xdr:col>54</xdr:col>
      <xdr:colOff>189865</xdr:colOff>
      <xdr:row>37</xdr:row>
      <xdr:rowOff>152753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258278"/>
          <a:ext cx="1270" cy="1238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156580</xdr:rowOff>
    </xdr:from>
    <xdr:ext cx="599010"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0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152753</xdr:rowOff>
    </xdr:from>
    <xdr:to>
      <xdr:col>55</xdr:col>
      <xdr:colOff>88900</xdr:colOff>
      <xdr:row>37</xdr:row>
      <xdr:rowOff>152753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49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61455</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03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114778</xdr:rowOff>
    </xdr:from>
    <xdr:to>
      <xdr:col>55</xdr:col>
      <xdr:colOff>88900</xdr:colOff>
      <xdr:row>30</xdr:row>
      <xdr:rowOff>114778</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25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44452</xdr:rowOff>
    </xdr:from>
    <xdr:to>
      <xdr:col>55</xdr:col>
      <xdr:colOff>0</xdr:colOff>
      <xdr:row>37</xdr:row>
      <xdr:rowOff>55626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045202"/>
          <a:ext cx="838200" cy="35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11376</xdr:rowOff>
    </xdr:from>
    <xdr:ext cx="599010"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58406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159949</xdr:rowOff>
    </xdr:from>
    <xdr:to>
      <xdr:col>55</xdr:col>
      <xdr:colOff>50800</xdr:colOff>
      <xdr:row>35</xdr:row>
      <xdr:rowOff>90099</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598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82372</xdr:rowOff>
    </xdr:from>
    <xdr:to>
      <xdr:col>50</xdr:col>
      <xdr:colOff>114300</xdr:colOff>
      <xdr:row>37</xdr:row>
      <xdr:rowOff>55626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5911672"/>
          <a:ext cx="889000" cy="48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7656</xdr:rowOff>
    </xdr:from>
    <xdr:to>
      <xdr:col>50</xdr:col>
      <xdr:colOff>165100</xdr:colOff>
      <xdr:row>36</xdr:row>
      <xdr:rowOff>109256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179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125783</xdr:rowOff>
    </xdr:from>
    <xdr:ext cx="599010"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39795" y="5955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82372</xdr:rowOff>
    </xdr:from>
    <xdr:to>
      <xdr:col>45</xdr:col>
      <xdr:colOff>177800</xdr:colOff>
      <xdr:row>35</xdr:row>
      <xdr:rowOff>118129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5911672"/>
          <a:ext cx="889000" cy="20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168924</xdr:rowOff>
    </xdr:from>
    <xdr:to>
      <xdr:col>46</xdr:col>
      <xdr:colOff>38100</xdr:colOff>
      <xdr:row>36</xdr:row>
      <xdr:rowOff>99074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16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90201</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50795" y="626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17984</xdr:rowOff>
    </xdr:from>
    <xdr:to>
      <xdr:col>41</xdr:col>
      <xdr:colOff>50800</xdr:colOff>
      <xdr:row>35</xdr:row>
      <xdr:rowOff>118129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675834"/>
          <a:ext cx="889000" cy="44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63018</xdr:rowOff>
    </xdr:from>
    <xdr:to>
      <xdr:col>41</xdr:col>
      <xdr:colOff>101600</xdr:colOff>
      <xdr:row>36</xdr:row>
      <xdr:rowOff>164618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23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155745</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6327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71426</xdr:rowOff>
    </xdr:from>
    <xdr:to>
      <xdr:col>36</xdr:col>
      <xdr:colOff>165100</xdr:colOff>
      <xdr:row>37</xdr:row>
      <xdr:rowOff>1576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24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164153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6336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165102</xdr:rowOff>
    </xdr:from>
    <xdr:to>
      <xdr:col>55</xdr:col>
      <xdr:colOff>50800</xdr:colOff>
      <xdr:row>35</xdr:row>
      <xdr:rowOff>95252</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599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143529</xdr:rowOff>
    </xdr:from>
    <xdr:ext cx="599010"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597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4826</xdr:rowOff>
    </xdr:from>
    <xdr:to>
      <xdr:col>50</xdr:col>
      <xdr:colOff>165100</xdr:colOff>
      <xdr:row>37</xdr:row>
      <xdr:rowOff>106426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34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97553</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39795" y="6441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31572</xdr:rowOff>
    </xdr:from>
    <xdr:to>
      <xdr:col>46</xdr:col>
      <xdr:colOff>38100</xdr:colOff>
      <xdr:row>34</xdr:row>
      <xdr:rowOff>133172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586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149699</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50795" y="5636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67329</xdr:rowOff>
    </xdr:from>
    <xdr:to>
      <xdr:col>41</xdr:col>
      <xdr:colOff>101600</xdr:colOff>
      <xdr:row>35</xdr:row>
      <xdr:rowOff>168929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06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14006</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5843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138634</xdr:rowOff>
    </xdr:from>
    <xdr:to>
      <xdr:col>36</xdr:col>
      <xdr:colOff>165100</xdr:colOff>
      <xdr:row>33</xdr:row>
      <xdr:rowOff>68784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62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85311</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400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96359</xdr:rowOff>
    </xdr:from>
    <xdr:to>
      <xdr:col>54</xdr:col>
      <xdr:colOff>189865</xdr:colOff>
      <xdr:row>59</xdr:row>
      <xdr:rowOff>50897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668859"/>
          <a:ext cx="1270" cy="1497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54724</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17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50897</xdr:rowOff>
    </xdr:from>
    <xdr:to>
      <xdr:col>55</xdr:col>
      <xdr:colOff>88900</xdr:colOff>
      <xdr:row>59</xdr:row>
      <xdr:rowOff>50897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166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43036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44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96359</xdr:rowOff>
    </xdr:from>
    <xdr:to>
      <xdr:col>55</xdr:col>
      <xdr:colOff>88900</xdr:colOff>
      <xdr:row>50</xdr:row>
      <xdr:rowOff>96359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66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127132</xdr:rowOff>
    </xdr:from>
    <xdr:to>
      <xdr:col>55</xdr:col>
      <xdr:colOff>0</xdr:colOff>
      <xdr:row>57</xdr:row>
      <xdr:rowOff>157163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899782"/>
          <a:ext cx="838200" cy="3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164660</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937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14783</xdr:rowOff>
    </xdr:from>
    <xdr:to>
      <xdr:col>55</xdr:col>
      <xdr:colOff>50800</xdr:colOff>
      <xdr:row>58</xdr:row>
      <xdr:rowOff>116383</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95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1671</xdr:rowOff>
    </xdr:from>
    <xdr:to>
      <xdr:col>50</xdr:col>
      <xdr:colOff>114300</xdr:colOff>
      <xdr:row>57</xdr:row>
      <xdr:rowOff>157163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602871"/>
          <a:ext cx="889000" cy="32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44916</xdr:rowOff>
    </xdr:from>
    <xdr:to>
      <xdr:col>50</xdr:col>
      <xdr:colOff>165100</xdr:colOff>
      <xdr:row>56</xdr:row>
      <xdr:rowOff>146516</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4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163043</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421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1671</xdr:rowOff>
    </xdr:from>
    <xdr:to>
      <xdr:col>45</xdr:col>
      <xdr:colOff>177800</xdr:colOff>
      <xdr:row>56</xdr:row>
      <xdr:rowOff>53198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602871"/>
          <a:ext cx="889000" cy="5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89328</xdr:rowOff>
    </xdr:from>
    <xdr:to>
      <xdr:col>46</xdr:col>
      <xdr:colOff>38100</xdr:colOff>
      <xdr:row>57</xdr:row>
      <xdr:rowOff>19478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69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10605</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978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3626</xdr:rowOff>
    </xdr:from>
    <xdr:to>
      <xdr:col>41</xdr:col>
      <xdr:colOff>50800</xdr:colOff>
      <xdr:row>56</xdr:row>
      <xdr:rowOff>53198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604826"/>
          <a:ext cx="889000" cy="49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44292</xdr:rowOff>
    </xdr:from>
    <xdr:to>
      <xdr:col>41</xdr:col>
      <xdr:colOff>101600</xdr:colOff>
      <xdr:row>56</xdr:row>
      <xdr:rowOff>145892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4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137019</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9738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55753</xdr:rowOff>
    </xdr:from>
    <xdr:to>
      <xdr:col>36</xdr:col>
      <xdr:colOff>165100</xdr:colOff>
      <xdr:row>56</xdr:row>
      <xdr:rowOff>157353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5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148480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749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76332</xdr:rowOff>
    </xdr:from>
    <xdr:to>
      <xdr:col>55</xdr:col>
      <xdr:colOff>50800</xdr:colOff>
      <xdr:row>58</xdr:row>
      <xdr:rowOff>6482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4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99209</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00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106363</xdr:rowOff>
    </xdr:from>
    <xdr:to>
      <xdr:col>50</xdr:col>
      <xdr:colOff>165100</xdr:colOff>
      <xdr:row>58</xdr:row>
      <xdr:rowOff>36513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7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27640</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971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122321</xdr:rowOff>
    </xdr:from>
    <xdr:to>
      <xdr:col>46</xdr:col>
      <xdr:colOff>38100</xdr:colOff>
      <xdr:row>56</xdr:row>
      <xdr:rowOff>52471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55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68998</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9327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2398</xdr:rowOff>
    </xdr:from>
    <xdr:to>
      <xdr:col>41</xdr:col>
      <xdr:colOff>101600</xdr:colOff>
      <xdr:row>56</xdr:row>
      <xdr:rowOff>103998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60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120525</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937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124276</xdr:rowOff>
    </xdr:from>
    <xdr:to>
      <xdr:col>36</xdr:col>
      <xdr:colOff>165100</xdr:colOff>
      <xdr:row>56</xdr:row>
      <xdr:rowOff>54426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55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70953</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329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145076</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46576"/>
          <a:ext cx="1270" cy="149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91753</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2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145076</xdr:rowOff>
    </xdr:from>
    <xdr:to>
      <xdr:col>55</xdr:col>
      <xdr:colOff>88900</xdr:colOff>
      <xdr:row>70</xdr:row>
      <xdr:rowOff>145076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4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168939</xdr:rowOff>
    </xdr:from>
    <xdr:to>
      <xdr:col>55</xdr:col>
      <xdr:colOff>0</xdr:colOff>
      <xdr:row>79</xdr:row>
      <xdr:rowOff>74681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542039"/>
          <a:ext cx="838200" cy="7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7188</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38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155761</xdr:rowOff>
    </xdr:from>
    <xdr:to>
      <xdr:col>55</xdr:col>
      <xdr:colOff>50800</xdr:colOff>
      <xdr:row>79</xdr:row>
      <xdr:rowOff>85911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52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86161</xdr:rowOff>
    </xdr:from>
    <xdr:to>
      <xdr:col>50</xdr:col>
      <xdr:colOff>114300</xdr:colOff>
      <xdr:row>78</xdr:row>
      <xdr:rowOff>168939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459261"/>
          <a:ext cx="889000" cy="8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19738</xdr:rowOff>
    </xdr:from>
    <xdr:to>
      <xdr:col>50</xdr:col>
      <xdr:colOff>165100</xdr:colOff>
      <xdr:row>78</xdr:row>
      <xdr:rowOff>121338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9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137865</xdr:rowOff>
    </xdr:from>
    <xdr:ext cx="59901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39795" y="13168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86161</xdr:rowOff>
    </xdr:from>
    <xdr:to>
      <xdr:col>45</xdr:col>
      <xdr:colOff>177800</xdr:colOff>
      <xdr:row>78</xdr:row>
      <xdr:rowOff>164926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459261"/>
          <a:ext cx="889000" cy="7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35227</xdr:rowOff>
    </xdr:from>
    <xdr:to>
      <xdr:col>46</xdr:col>
      <xdr:colOff>38100</xdr:colOff>
      <xdr:row>78</xdr:row>
      <xdr:rowOff>136827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4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153354</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50795" y="13183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71806</xdr:rowOff>
    </xdr:from>
    <xdr:to>
      <xdr:col>41</xdr:col>
      <xdr:colOff>50800</xdr:colOff>
      <xdr:row>78</xdr:row>
      <xdr:rowOff>164926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444906"/>
          <a:ext cx="889000" cy="9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18435</xdr:rowOff>
    </xdr:from>
    <xdr:to>
      <xdr:col>41</xdr:col>
      <xdr:colOff>101600</xdr:colOff>
      <xdr:row>78</xdr:row>
      <xdr:rowOff>120035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39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136562</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61795" y="13166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24064</xdr:rowOff>
    </xdr:from>
    <xdr:to>
      <xdr:col>36</xdr:col>
      <xdr:colOff>165100</xdr:colOff>
      <xdr:row>78</xdr:row>
      <xdr:rowOff>125664</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39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116791</xdr:rowOff>
    </xdr:from>
    <xdr:ext cx="59901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672795" y="13489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23881</xdr:rowOff>
    </xdr:from>
    <xdr:to>
      <xdr:col>55</xdr:col>
      <xdr:colOff>50800</xdr:colOff>
      <xdr:row>79</xdr:row>
      <xdr:rowOff>125481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6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134187</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50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118139</xdr:rowOff>
    </xdr:from>
    <xdr:to>
      <xdr:col>50</xdr:col>
      <xdr:colOff>165100</xdr:colOff>
      <xdr:row>79</xdr:row>
      <xdr:rowOff>48289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9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39416</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58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35361</xdr:rowOff>
    </xdr:from>
    <xdr:to>
      <xdr:col>46</xdr:col>
      <xdr:colOff>38100</xdr:colOff>
      <xdr:row>78</xdr:row>
      <xdr:rowOff>136961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0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128088</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50795" y="13501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114126</xdr:rowOff>
    </xdr:from>
    <xdr:to>
      <xdr:col>41</xdr:col>
      <xdr:colOff>101600</xdr:colOff>
      <xdr:row>79</xdr:row>
      <xdr:rowOff>44276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8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35403</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57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21006</xdr:rowOff>
    </xdr:from>
    <xdr:to>
      <xdr:col>36</xdr:col>
      <xdr:colOff>165100</xdr:colOff>
      <xdr:row>78</xdr:row>
      <xdr:rowOff>122606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39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139133</xdr:rowOff>
    </xdr:from>
    <xdr:ext cx="59901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672795" y="13169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10747</xdr:rowOff>
    </xdr:from>
    <xdr:to>
      <xdr:col>54</xdr:col>
      <xdr:colOff>189865</xdr:colOff>
      <xdr:row>98</xdr:row>
      <xdr:rowOff>125989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955597"/>
          <a:ext cx="1270" cy="972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129816</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125989</xdr:rowOff>
    </xdr:from>
    <xdr:to>
      <xdr:col>55</xdr:col>
      <xdr:colOff>88900</xdr:colOff>
      <xdr:row>98</xdr:row>
      <xdr:rowOff>125989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28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128874</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73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93</xdr:row>
      <xdr:rowOff>10747</xdr:rowOff>
    </xdr:from>
    <xdr:to>
      <xdr:col>55</xdr:col>
      <xdr:colOff>88900</xdr:colOff>
      <xdr:row>93</xdr:row>
      <xdr:rowOff>10747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95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152181</xdr:rowOff>
    </xdr:from>
    <xdr:to>
      <xdr:col>55</xdr:col>
      <xdr:colOff>0</xdr:colOff>
      <xdr:row>96</xdr:row>
      <xdr:rowOff>45036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268481"/>
          <a:ext cx="838200" cy="23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77861</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37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99434</xdr:rowOff>
    </xdr:from>
    <xdr:to>
      <xdr:col>55</xdr:col>
      <xdr:colOff>50800</xdr:colOff>
      <xdr:row>97</xdr:row>
      <xdr:rowOff>29584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5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22287</xdr:rowOff>
    </xdr:from>
    <xdr:to>
      <xdr:col>50</xdr:col>
      <xdr:colOff>114300</xdr:colOff>
      <xdr:row>96</xdr:row>
      <xdr:rowOff>45036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5795687"/>
          <a:ext cx="889000" cy="70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168526</xdr:rowOff>
    </xdr:from>
    <xdr:to>
      <xdr:col>50</xdr:col>
      <xdr:colOff>165100</xdr:colOff>
      <xdr:row>94</xdr:row>
      <xdr:rowOff>98676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11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115203</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588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22287</xdr:rowOff>
    </xdr:from>
    <xdr:to>
      <xdr:col>45</xdr:col>
      <xdr:colOff>177800</xdr:colOff>
      <xdr:row>92</xdr:row>
      <xdr:rowOff>25208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5795687"/>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71774</xdr:rowOff>
    </xdr:from>
    <xdr:to>
      <xdr:col>46</xdr:col>
      <xdr:colOff>38100</xdr:colOff>
      <xdr:row>95</xdr:row>
      <xdr:rowOff>1924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18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164501</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28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25208</xdr:rowOff>
    </xdr:from>
    <xdr:to>
      <xdr:col>41</xdr:col>
      <xdr:colOff>50800</xdr:colOff>
      <xdr:row>93</xdr:row>
      <xdr:rowOff>58305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5798608"/>
          <a:ext cx="889000" cy="20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11491</xdr:rowOff>
    </xdr:from>
    <xdr:to>
      <xdr:col>41</xdr:col>
      <xdr:colOff>101600</xdr:colOff>
      <xdr:row>94</xdr:row>
      <xdr:rowOff>113091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12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104218</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220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52946</xdr:rowOff>
    </xdr:from>
    <xdr:to>
      <xdr:col>36</xdr:col>
      <xdr:colOff>165100</xdr:colOff>
      <xdr:row>94</xdr:row>
      <xdr:rowOff>154546</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169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145673</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261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101381</xdr:rowOff>
    </xdr:from>
    <xdr:to>
      <xdr:col>55</xdr:col>
      <xdr:colOff>50800</xdr:colOff>
      <xdr:row>95</xdr:row>
      <xdr:rowOff>31531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21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124258</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069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165686</xdr:rowOff>
    </xdr:from>
    <xdr:to>
      <xdr:col>50</xdr:col>
      <xdr:colOff>165100</xdr:colOff>
      <xdr:row>96</xdr:row>
      <xdr:rowOff>95836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45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86963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54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142937</xdr:rowOff>
    </xdr:from>
    <xdr:to>
      <xdr:col>46</xdr:col>
      <xdr:colOff>38100</xdr:colOff>
      <xdr:row>92</xdr:row>
      <xdr:rowOff>73087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574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89614</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50795" y="15520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145858</xdr:rowOff>
    </xdr:from>
    <xdr:to>
      <xdr:col>41</xdr:col>
      <xdr:colOff>101600</xdr:colOff>
      <xdr:row>92</xdr:row>
      <xdr:rowOff>76008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574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92535</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61795" y="1552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7505</xdr:rowOff>
    </xdr:from>
    <xdr:to>
      <xdr:col>36</xdr:col>
      <xdr:colOff>165100</xdr:colOff>
      <xdr:row>93</xdr:row>
      <xdr:rowOff>109105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59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125632</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672795" y="1572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82944</xdr:rowOff>
    </xdr:from>
    <xdr:to>
      <xdr:col>85</xdr:col>
      <xdr:colOff>126364</xdr:colOff>
      <xdr:row>38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226444"/>
          <a:ext cx="1269"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29621</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00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82944</xdr:rowOff>
    </xdr:from>
    <xdr:to>
      <xdr:col>86</xdr:col>
      <xdr:colOff>25400</xdr:colOff>
      <xdr:row>30</xdr:row>
      <xdr:rowOff>82944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2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59776</xdr:rowOff>
    </xdr:from>
    <xdr:to>
      <xdr:col>85</xdr:col>
      <xdr:colOff>127000</xdr:colOff>
      <xdr:row>37</xdr:row>
      <xdr:rowOff>73818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5481300" y="6403426"/>
          <a:ext cx="838200" cy="1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49262</xdr:rowOff>
    </xdr:from>
    <xdr:ext cx="534377"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392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70835</xdr:rowOff>
    </xdr:from>
    <xdr:to>
      <xdr:col>85</xdr:col>
      <xdr:colOff>177800</xdr:colOff>
      <xdr:row>38</xdr:row>
      <xdr:rowOff>984</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4144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73818</xdr:rowOff>
    </xdr:from>
    <xdr:to>
      <xdr:col>81</xdr:col>
      <xdr:colOff>50800</xdr:colOff>
      <xdr:row>38</xdr:row>
      <xdr:rowOff>17325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592300" y="6417468"/>
          <a:ext cx="889000" cy="11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44620</xdr:rowOff>
    </xdr:from>
    <xdr:to>
      <xdr:col>81</xdr:col>
      <xdr:colOff>101600</xdr:colOff>
      <xdr:row>37</xdr:row>
      <xdr:rowOff>146220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38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137348</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14111" y="648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64782</xdr:rowOff>
    </xdr:from>
    <xdr:to>
      <xdr:col>76</xdr:col>
      <xdr:colOff>114300</xdr:colOff>
      <xdr:row>38</xdr:row>
      <xdr:rowOff>17325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408432"/>
          <a:ext cx="889000" cy="12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52598</xdr:rowOff>
    </xdr:from>
    <xdr:to>
      <xdr:col>76</xdr:col>
      <xdr:colOff>165100</xdr:colOff>
      <xdr:row>37</xdr:row>
      <xdr:rowOff>154198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396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170725</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5111" y="617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160800</xdr:rowOff>
    </xdr:from>
    <xdr:to>
      <xdr:col>71</xdr:col>
      <xdr:colOff>177800</xdr:colOff>
      <xdr:row>37</xdr:row>
      <xdr:rowOff>64782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333000"/>
          <a:ext cx="889000" cy="7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58696</xdr:rowOff>
    </xdr:from>
    <xdr:to>
      <xdr:col>72</xdr:col>
      <xdr:colOff>38100</xdr:colOff>
      <xdr:row>37</xdr:row>
      <xdr:rowOff>160296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40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151423</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36111" y="649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83682</xdr:rowOff>
    </xdr:from>
    <xdr:to>
      <xdr:col>67</xdr:col>
      <xdr:colOff>101600</xdr:colOff>
      <xdr:row>38</xdr:row>
      <xdr:rowOff>13832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42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4959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7111" y="652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8976</xdr:rowOff>
    </xdr:from>
    <xdr:to>
      <xdr:col>85</xdr:col>
      <xdr:colOff>177800</xdr:colOff>
      <xdr:row>37</xdr:row>
      <xdr:rowOff>110576</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35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31853</xdr:rowOff>
    </xdr:from>
    <xdr:ext cx="534377"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20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23018</xdr:rowOff>
    </xdr:from>
    <xdr:to>
      <xdr:col>81</xdr:col>
      <xdr:colOff>101600</xdr:colOff>
      <xdr:row>37</xdr:row>
      <xdr:rowOff>124618</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36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141145</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14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137975</xdr:rowOff>
    </xdr:from>
    <xdr:to>
      <xdr:col>76</xdr:col>
      <xdr:colOff>165100</xdr:colOff>
      <xdr:row>38</xdr:row>
      <xdr:rowOff>68125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48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59252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57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13982</xdr:rowOff>
    </xdr:from>
    <xdr:to>
      <xdr:col>72</xdr:col>
      <xdr:colOff>38100</xdr:colOff>
      <xdr:row>37</xdr:row>
      <xdr:rowOff>115582</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35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132109</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36111" y="613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110000</xdr:rowOff>
    </xdr:from>
    <xdr:to>
      <xdr:col>67</xdr:col>
      <xdr:colOff>101600</xdr:colOff>
      <xdr:row>37</xdr:row>
      <xdr:rowOff>40150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2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56677</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47111" y="605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122523</xdr:rowOff>
    </xdr:from>
    <xdr:to>
      <xdr:col>85</xdr:col>
      <xdr:colOff>126364</xdr:colOff>
      <xdr:row>78</xdr:row>
      <xdr:rowOff>106507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295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110334</xdr:rowOff>
    </xdr:from>
    <xdr:ext cx="469744"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483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106507</xdr:rowOff>
    </xdr:from>
    <xdr:to>
      <xdr:col>86</xdr:col>
      <xdr:colOff>25400</xdr:colOff>
      <xdr:row>78</xdr:row>
      <xdr:rowOff>106507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4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69200</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207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122523</xdr:rowOff>
    </xdr:from>
    <xdr:to>
      <xdr:col>86</xdr:col>
      <xdr:colOff>25400</xdr:colOff>
      <xdr:row>71</xdr:row>
      <xdr:rowOff>122523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29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99467</xdr:rowOff>
    </xdr:from>
    <xdr:to>
      <xdr:col>85</xdr:col>
      <xdr:colOff>127000</xdr:colOff>
      <xdr:row>77</xdr:row>
      <xdr:rowOff>100047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5481300" y="13301117"/>
          <a:ext cx="838200" cy="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122800</xdr:rowOff>
    </xdr:from>
    <xdr:ext cx="534377"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981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99923</xdr:rowOff>
    </xdr:from>
    <xdr:to>
      <xdr:col>85</xdr:col>
      <xdr:colOff>177800</xdr:colOff>
      <xdr:row>77</xdr:row>
      <xdr:rowOff>30073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99467</xdr:rowOff>
    </xdr:from>
    <xdr:to>
      <xdr:col>81</xdr:col>
      <xdr:colOff>50800</xdr:colOff>
      <xdr:row>77</xdr:row>
      <xdr:rowOff>106068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4592300" y="13301117"/>
          <a:ext cx="889000" cy="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16942</xdr:rowOff>
    </xdr:from>
    <xdr:to>
      <xdr:col>81</xdr:col>
      <xdr:colOff>101600</xdr:colOff>
      <xdr:row>74</xdr:row>
      <xdr:rowOff>118542</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270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135069</xdr:rowOff>
    </xdr:from>
    <xdr:ext cx="59901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181795" y="12479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106068</xdr:rowOff>
    </xdr:from>
    <xdr:to>
      <xdr:col>76</xdr:col>
      <xdr:colOff>114300</xdr:colOff>
      <xdr:row>77</xdr:row>
      <xdr:rowOff>117540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3307718"/>
          <a:ext cx="889000" cy="1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70072</xdr:rowOff>
    </xdr:from>
    <xdr:to>
      <xdr:col>76</xdr:col>
      <xdr:colOff>165100</xdr:colOff>
      <xdr:row>75</xdr:row>
      <xdr:rowOff>222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275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16749</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292795" y="1253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117540</xdr:rowOff>
    </xdr:from>
    <xdr:to>
      <xdr:col>71</xdr:col>
      <xdr:colOff>177800</xdr:colOff>
      <xdr:row>77</xdr:row>
      <xdr:rowOff>138909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3319190"/>
          <a:ext cx="889000" cy="2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44858</xdr:rowOff>
    </xdr:from>
    <xdr:to>
      <xdr:col>72</xdr:col>
      <xdr:colOff>38100</xdr:colOff>
      <xdr:row>74</xdr:row>
      <xdr:rowOff>146458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27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162985</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03795" y="12507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79660</xdr:rowOff>
    </xdr:from>
    <xdr:to>
      <xdr:col>67</xdr:col>
      <xdr:colOff>101600</xdr:colOff>
      <xdr:row>75</xdr:row>
      <xdr:rowOff>9810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27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26337</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14795" y="12542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49247</xdr:rowOff>
    </xdr:from>
    <xdr:to>
      <xdr:col>85</xdr:col>
      <xdr:colOff>177800</xdr:colOff>
      <xdr:row>77</xdr:row>
      <xdr:rowOff>150847</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325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27674</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322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48667</xdr:rowOff>
    </xdr:from>
    <xdr:to>
      <xdr:col>81</xdr:col>
      <xdr:colOff>101600</xdr:colOff>
      <xdr:row>77</xdr:row>
      <xdr:rowOff>150267</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325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141394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34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55268</xdr:rowOff>
    </xdr:from>
    <xdr:to>
      <xdr:col>76</xdr:col>
      <xdr:colOff>165100</xdr:colOff>
      <xdr:row>77</xdr:row>
      <xdr:rowOff>156868</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325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147995</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334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66740</xdr:rowOff>
    </xdr:from>
    <xdr:to>
      <xdr:col>72</xdr:col>
      <xdr:colOff>38100</xdr:colOff>
      <xdr:row>77</xdr:row>
      <xdr:rowOff>168340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2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159467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36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88109</xdr:rowOff>
    </xdr:from>
    <xdr:to>
      <xdr:col>67</xdr:col>
      <xdr:colOff>101600</xdr:colOff>
      <xdr:row>78</xdr:row>
      <xdr:rowOff>18259</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328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9386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382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111075</xdr:rowOff>
    </xdr:from>
    <xdr:to>
      <xdr:col>85</xdr:col>
      <xdr:colOff>126364</xdr:colOff>
      <xdr:row>99</xdr:row>
      <xdr:rowOff>94866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541575"/>
          <a:ext cx="1269" cy="152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98693</xdr:rowOff>
    </xdr:from>
    <xdr:ext cx="469744"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707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94866</xdr:rowOff>
    </xdr:from>
    <xdr:to>
      <xdr:col>86</xdr:col>
      <xdr:colOff>25400</xdr:colOff>
      <xdr:row>99</xdr:row>
      <xdr:rowOff>94866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70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57752</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31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111075</xdr:rowOff>
    </xdr:from>
    <xdr:to>
      <xdr:col>86</xdr:col>
      <xdr:colOff>25400</xdr:colOff>
      <xdr:row>90</xdr:row>
      <xdr:rowOff>111075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5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124681</xdr:rowOff>
    </xdr:from>
    <xdr:to>
      <xdr:col>85</xdr:col>
      <xdr:colOff>127000</xdr:colOff>
      <xdr:row>98</xdr:row>
      <xdr:rowOff>124740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5481300" y="16926781"/>
          <a:ext cx="838200" cy="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73728</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70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50851</xdr:rowOff>
    </xdr:from>
    <xdr:to>
      <xdr:col>85</xdr:col>
      <xdr:colOff>177800</xdr:colOff>
      <xdr:row>98</xdr:row>
      <xdr:rowOff>152451</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159193</xdr:rowOff>
    </xdr:from>
    <xdr:to>
      <xdr:col>81</xdr:col>
      <xdr:colOff>50800</xdr:colOff>
      <xdr:row>98</xdr:row>
      <xdr:rowOff>124681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4592300" y="16789843"/>
          <a:ext cx="889000" cy="13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110218</xdr:rowOff>
    </xdr:from>
    <xdr:to>
      <xdr:col>81</xdr:col>
      <xdr:colOff>101600</xdr:colOff>
      <xdr:row>98</xdr:row>
      <xdr:rowOff>40368</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740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56895</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51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65343</xdr:rowOff>
    </xdr:from>
    <xdr:to>
      <xdr:col>76</xdr:col>
      <xdr:colOff>114300</xdr:colOff>
      <xdr:row>97</xdr:row>
      <xdr:rowOff>159193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3703300" y="16353093"/>
          <a:ext cx="889000" cy="43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112165</xdr:rowOff>
    </xdr:from>
    <xdr:to>
      <xdr:col>76</xdr:col>
      <xdr:colOff>165100</xdr:colOff>
      <xdr:row>98</xdr:row>
      <xdr:rowOff>42315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74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33442</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5111" y="1683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65343</xdr:rowOff>
    </xdr:from>
    <xdr:to>
      <xdr:col>71</xdr:col>
      <xdr:colOff>177800</xdr:colOff>
      <xdr:row>96</xdr:row>
      <xdr:rowOff>8173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2814300" y="16353093"/>
          <a:ext cx="889000" cy="11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157304</xdr:rowOff>
    </xdr:from>
    <xdr:to>
      <xdr:col>72</xdr:col>
      <xdr:colOff>38100</xdr:colOff>
      <xdr:row>98</xdr:row>
      <xdr:rowOff>87454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78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78581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88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103494</xdr:rowOff>
    </xdr:from>
    <xdr:to>
      <xdr:col>67</xdr:col>
      <xdr:colOff>101600</xdr:colOff>
      <xdr:row>98</xdr:row>
      <xdr:rowOff>33644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7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24771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8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73940</xdr:rowOff>
    </xdr:from>
    <xdr:to>
      <xdr:col>85</xdr:col>
      <xdr:colOff>177800</xdr:colOff>
      <xdr:row>99</xdr:row>
      <xdr:rowOff>4090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87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52367</xdr:rowOff>
    </xdr:from>
    <xdr:ext cx="534377"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85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73881</xdr:rowOff>
    </xdr:from>
    <xdr:to>
      <xdr:col>81</xdr:col>
      <xdr:colOff>101600</xdr:colOff>
      <xdr:row>99</xdr:row>
      <xdr:rowOff>4031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87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166608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96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108393</xdr:rowOff>
    </xdr:from>
    <xdr:to>
      <xdr:col>76</xdr:col>
      <xdr:colOff>165100</xdr:colOff>
      <xdr:row>98</xdr:row>
      <xdr:rowOff>38543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73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55070</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51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14543</xdr:rowOff>
    </xdr:from>
    <xdr:to>
      <xdr:col>72</xdr:col>
      <xdr:colOff>38100</xdr:colOff>
      <xdr:row>95</xdr:row>
      <xdr:rowOff>116143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30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132670</xdr:rowOff>
    </xdr:from>
    <xdr:ext cx="59901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03795" y="16077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128823</xdr:rowOff>
    </xdr:from>
    <xdr:to>
      <xdr:col>67</xdr:col>
      <xdr:colOff>101600</xdr:colOff>
      <xdr:row>96</xdr:row>
      <xdr:rowOff>58973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41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75500</xdr:rowOff>
    </xdr:from>
    <xdr:ext cx="59901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14795" y="1619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10221</xdr:rowOff>
    </xdr:from>
    <xdr:to>
      <xdr:col>116</xdr:col>
      <xdr:colOff>62864</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496621"/>
          <a:ext cx="1269" cy="1158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128348</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27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10221</xdr:rowOff>
    </xdr:from>
    <xdr:to>
      <xdr:col>116</xdr:col>
      <xdr:colOff>152400</xdr:colOff>
      <xdr:row>32</xdr:row>
      <xdr:rowOff>10221</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496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15628</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359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164201</xdr:rowOff>
    </xdr:from>
    <xdr:to>
      <xdr:col>116</xdr:col>
      <xdr:colOff>114300</xdr:colOff>
      <xdr:row>38</xdr:row>
      <xdr:rowOff>94351</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50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3541</xdr:rowOff>
    </xdr:from>
    <xdr:to>
      <xdr:col>112</xdr:col>
      <xdr:colOff>38100</xdr:colOff>
      <xdr:row>38</xdr:row>
      <xdr:rowOff>105141</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51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121668</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29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101871</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27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59456</xdr:rowOff>
    </xdr:from>
    <xdr:to>
      <xdr:col>102</xdr:col>
      <xdr:colOff>165100</xdr:colOff>
      <xdr:row>38</xdr:row>
      <xdr:rowOff>161056</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57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6133</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6017" y="6349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36825</xdr:rowOff>
    </xdr:from>
    <xdr:to>
      <xdr:col>98</xdr:col>
      <xdr:colOff>38100</xdr:colOff>
      <xdr:row>38</xdr:row>
      <xdr:rowOff>138425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5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154952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3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11627</xdr:rowOff>
    </xdr:from>
    <xdr:to>
      <xdr:col>116</xdr:col>
      <xdr:colOff>62864</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584127"/>
          <a:ext cx="1269" cy="15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129754</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35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11627</xdr:rowOff>
    </xdr:from>
    <xdr:to>
      <xdr:col>116</xdr:col>
      <xdr:colOff>152400</xdr:colOff>
      <xdr:row>50</xdr:row>
      <xdr:rowOff>11627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584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124975</xdr:rowOff>
    </xdr:from>
    <xdr:to>
      <xdr:col>116</xdr:col>
      <xdr:colOff>63500</xdr:colOff>
      <xdr:row>58</xdr:row>
      <xdr:rowOff>126003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1323300" y="10069075"/>
          <a:ext cx="8382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76585</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10020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98158</xdr:rowOff>
    </xdr:from>
    <xdr:to>
      <xdr:col>116</xdr:col>
      <xdr:colOff>114300</xdr:colOff>
      <xdr:row>59</xdr:row>
      <xdr:rowOff>28308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1004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111258</xdr:rowOff>
    </xdr:from>
    <xdr:to>
      <xdr:col>111</xdr:col>
      <xdr:colOff>177800</xdr:colOff>
      <xdr:row>58</xdr:row>
      <xdr:rowOff>124975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0434300" y="1005535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55449</xdr:rowOff>
    </xdr:from>
    <xdr:to>
      <xdr:col>112</xdr:col>
      <xdr:colOff>38100</xdr:colOff>
      <xdr:row>58</xdr:row>
      <xdr:rowOff>157049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99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2126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774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111258</xdr:rowOff>
    </xdr:from>
    <xdr:to>
      <xdr:col>107</xdr:col>
      <xdr:colOff>50800</xdr:colOff>
      <xdr:row>58</xdr:row>
      <xdr:rowOff>147930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9545300" y="10055358"/>
          <a:ext cx="889000" cy="3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93663</xdr:rowOff>
    </xdr:from>
    <xdr:to>
      <xdr:col>107</xdr:col>
      <xdr:colOff>101600</xdr:colOff>
      <xdr:row>59</xdr:row>
      <xdr:rowOff>23813</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10037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14940</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10130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147930</xdr:rowOff>
    </xdr:from>
    <xdr:to>
      <xdr:col>102</xdr:col>
      <xdr:colOff>114300</xdr:colOff>
      <xdr:row>58</xdr:row>
      <xdr:rowOff>162751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8656300" y="10092030"/>
          <a:ext cx="889000" cy="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100959</xdr:rowOff>
    </xdr:from>
    <xdr:to>
      <xdr:col>102</xdr:col>
      <xdr:colOff>165100</xdr:colOff>
      <xdr:row>59</xdr:row>
      <xdr:rowOff>31109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10045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22236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1013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105664</xdr:rowOff>
    </xdr:from>
    <xdr:to>
      <xdr:col>98</xdr:col>
      <xdr:colOff>38100</xdr:colOff>
      <xdr:row>58</xdr:row>
      <xdr:rowOff>35814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987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52341</xdr:rowOff>
    </xdr:from>
    <xdr:ext cx="534377"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389111" y="96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75203</xdr:rowOff>
    </xdr:from>
    <xdr:to>
      <xdr:col>116</xdr:col>
      <xdr:colOff>114300</xdr:colOff>
      <xdr:row>59</xdr:row>
      <xdr:rowOff>5353</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1001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34580</xdr:rowOff>
    </xdr:from>
    <xdr:ext cx="469744"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9807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74175</xdr:rowOff>
    </xdr:from>
    <xdr:to>
      <xdr:col>112</xdr:col>
      <xdr:colOff>38100</xdr:colOff>
      <xdr:row>59</xdr:row>
      <xdr:rowOff>4325</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100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166902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1011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60458</xdr:rowOff>
    </xdr:from>
    <xdr:to>
      <xdr:col>107</xdr:col>
      <xdr:colOff>101600</xdr:colOff>
      <xdr:row>58</xdr:row>
      <xdr:rowOff>162058</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1000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7135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77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97130</xdr:rowOff>
    </xdr:from>
    <xdr:to>
      <xdr:col>102</xdr:col>
      <xdr:colOff>165100</xdr:colOff>
      <xdr:row>59</xdr:row>
      <xdr:rowOff>27280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1004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43807</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81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111951</xdr:rowOff>
    </xdr:from>
    <xdr:to>
      <xdr:col>98</xdr:col>
      <xdr:colOff>38100</xdr:colOff>
      <xdr:row>59</xdr:row>
      <xdr:rowOff>42101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1005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33228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1014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102520</xdr:rowOff>
    </xdr:from>
    <xdr:to>
      <xdr:col>116</xdr:col>
      <xdr:colOff>62864</xdr:colOff>
      <xdr:row>79</xdr:row>
      <xdr:rowOff>136500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04020"/>
          <a:ext cx="1269" cy="15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140327</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8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136500</xdr:rowOff>
    </xdr:from>
    <xdr:to>
      <xdr:col>116</xdr:col>
      <xdr:colOff>152400</xdr:colOff>
      <xdr:row>79</xdr:row>
      <xdr:rowOff>136500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8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49197</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87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102520</xdr:rowOff>
    </xdr:from>
    <xdr:to>
      <xdr:col>116</xdr:col>
      <xdr:colOff>152400</xdr:colOff>
      <xdr:row>70</xdr:row>
      <xdr:rowOff>102520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0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32241</xdr:rowOff>
    </xdr:from>
    <xdr:to>
      <xdr:col>116</xdr:col>
      <xdr:colOff>63500</xdr:colOff>
      <xdr:row>73</xdr:row>
      <xdr:rowOff>136026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376641"/>
          <a:ext cx="838200" cy="27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134045</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92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155618</xdr:rowOff>
    </xdr:from>
    <xdr:to>
      <xdr:col>116</xdr:col>
      <xdr:colOff>114300</xdr:colOff>
      <xdr:row>76</xdr:row>
      <xdr:rowOff>85768</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01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136026</xdr:rowOff>
    </xdr:from>
    <xdr:to>
      <xdr:col>111</xdr:col>
      <xdr:colOff>177800</xdr:colOff>
      <xdr:row>73</xdr:row>
      <xdr:rowOff>142149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651876"/>
          <a:ext cx="889000" cy="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71</xdr:row>
      <xdr:rowOff>60244</xdr:rowOff>
    </xdr:from>
    <xdr:to>
      <xdr:col>112</xdr:col>
      <xdr:colOff>38100</xdr:colOff>
      <xdr:row>71</xdr:row>
      <xdr:rowOff>161844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233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6921</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2008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6687</xdr:rowOff>
    </xdr:from>
    <xdr:to>
      <xdr:col>107</xdr:col>
      <xdr:colOff>50800</xdr:colOff>
      <xdr:row>73</xdr:row>
      <xdr:rowOff>142149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2351087"/>
          <a:ext cx="889000" cy="30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70</xdr:row>
      <xdr:rowOff>159913</xdr:rowOff>
    </xdr:from>
    <xdr:to>
      <xdr:col>107</xdr:col>
      <xdr:colOff>101600</xdr:colOff>
      <xdr:row>71</xdr:row>
      <xdr:rowOff>90063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16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106590</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1936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6687</xdr:rowOff>
    </xdr:from>
    <xdr:to>
      <xdr:col>102</xdr:col>
      <xdr:colOff>114300</xdr:colOff>
      <xdr:row>74</xdr:row>
      <xdr:rowOff>46137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351087"/>
          <a:ext cx="889000" cy="38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71</xdr:row>
      <xdr:rowOff>128203</xdr:rowOff>
    </xdr:from>
    <xdr:to>
      <xdr:col>102</xdr:col>
      <xdr:colOff>165100</xdr:colOff>
      <xdr:row>72</xdr:row>
      <xdr:rowOff>58353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301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49480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239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104477</xdr:rowOff>
    </xdr:from>
    <xdr:to>
      <xdr:col>98</xdr:col>
      <xdr:colOff>38100</xdr:colOff>
      <xdr:row>72</xdr:row>
      <xdr:rowOff>34627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2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51154</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205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152891</xdr:rowOff>
    </xdr:from>
    <xdr:to>
      <xdr:col>116</xdr:col>
      <xdr:colOff>114300</xdr:colOff>
      <xdr:row>72</xdr:row>
      <xdr:rowOff>83041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32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4318</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177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85226</xdr:rowOff>
    </xdr:from>
    <xdr:to>
      <xdr:col>112</xdr:col>
      <xdr:colOff>38100</xdr:colOff>
      <xdr:row>74</xdr:row>
      <xdr:rowOff>15376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60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6503</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693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91349</xdr:rowOff>
    </xdr:from>
    <xdr:to>
      <xdr:col>107</xdr:col>
      <xdr:colOff>101600</xdr:colOff>
      <xdr:row>74</xdr:row>
      <xdr:rowOff>21499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60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12626</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69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127337</xdr:rowOff>
    </xdr:from>
    <xdr:to>
      <xdr:col>102</xdr:col>
      <xdr:colOff>165100</xdr:colOff>
      <xdr:row>72</xdr:row>
      <xdr:rowOff>57487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30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74014</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075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166787</xdr:rowOff>
    </xdr:from>
    <xdr:to>
      <xdr:col>98</xdr:col>
      <xdr:colOff>38100</xdr:colOff>
      <xdr:row>74</xdr:row>
      <xdr:rowOff>96937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68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88064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77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性質別決算額に係る一人当たり決算額については、前年度は、類似団体の中では人口が多かったっため、維持補修費、災害復旧費を除き類似団体の平均を下回ったが、今年度は令和２年国勢調査により類型が異動し、移動後の類似団体の中では人口が少ないこともあり扶助費、公債費、積立金、投資及び出資金を除き類似団体の上回る結果となった。歳出決算総額に係る一人当たりのコストは、前年度と比較して</a:t>
          </a:r>
          <a:r>
            <a:rPr kumimoji="1" lang="en-US" altLang="ja-JP" sz="1300">
              <a:latin typeface="ＭＳ Ｐゴシック" panose="020B0600070205080204" pitchFamily="50" charset="-128"/>
              <a:ea typeface="ＭＳ Ｐゴシック" panose="020B0600070205080204" pitchFamily="50" charset="-128"/>
            </a:rPr>
            <a:t>130,514</a:t>
          </a:r>
          <a:r>
            <a:rPr kumimoji="1" lang="ja-JP" altLang="en-US" sz="1300">
              <a:latin typeface="ＭＳ Ｐゴシック" panose="020B0600070205080204" pitchFamily="50" charset="-128"/>
              <a:ea typeface="ＭＳ Ｐゴシック" panose="020B0600070205080204" pitchFamily="50" charset="-128"/>
            </a:rPr>
            <a:t>円増額し</a:t>
          </a:r>
          <a:r>
            <a:rPr kumimoji="1" lang="en-US" altLang="ja-JP" sz="1300">
              <a:latin typeface="ＭＳ Ｐゴシック" panose="020B0600070205080204" pitchFamily="50" charset="-128"/>
              <a:ea typeface="ＭＳ Ｐゴシック" panose="020B0600070205080204" pitchFamily="50" charset="-128"/>
            </a:rPr>
            <a:t>1,131,778</a:t>
          </a:r>
          <a:r>
            <a:rPr kumimoji="1" lang="ja-JP" altLang="en-US" sz="1300">
              <a:latin typeface="ＭＳ Ｐゴシック" panose="020B0600070205080204" pitchFamily="50" charset="-128"/>
              <a:ea typeface="ＭＳ Ｐゴシック" panose="020B0600070205080204" pitchFamily="50" charset="-128"/>
            </a:rPr>
            <a:t>円となり、震災からの復旧・復興及び創生に係る事業経費が多額になっているため、類似団体と比較して一人当たりのコストが高い状況となっている。物件費は、住民一人あたり</a:t>
          </a:r>
          <a:r>
            <a:rPr kumimoji="1" lang="en-US" altLang="ja-JP" sz="1300">
              <a:latin typeface="ＭＳ Ｐゴシック" panose="020B0600070205080204" pitchFamily="50" charset="-128"/>
              <a:ea typeface="ＭＳ Ｐゴシック" panose="020B0600070205080204" pitchFamily="50" charset="-128"/>
            </a:rPr>
            <a:t>240,961</a:t>
          </a:r>
          <a:r>
            <a:rPr kumimoji="1" lang="ja-JP" altLang="en-US" sz="1300">
              <a:latin typeface="ＭＳ Ｐゴシック" panose="020B0600070205080204" pitchFamily="50" charset="-128"/>
              <a:ea typeface="ＭＳ Ｐゴシック" panose="020B0600070205080204" pitchFamily="50" charset="-128"/>
            </a:rPr>
            <a:t>円で前年度比で</a:t>
          </a:r>
          <a:r>
            <a:rPr kumimoji="1" lang="en-US" altLang="ja-JP" sz="1300">
              <a:latin typeface="ＭＳ Ｐゴシック" panose="020B0600070205080204" pitchFamily="50" charset="-128"/>
              <a:ea typeface="ＭＳ Ｐゴシック" panose="020B0600070205080204" pitchFamily="50" charset="-128"/>
            </a:rPr>
            <a:t>12,038</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増となっており類似団体平均を上回った。これは、原子力災害に伴う放射線モニタリング事業が減少したものの、介護福祉施設運営事業が増加したことが要因となっている。補助費等については、新型コロナウイルス対策に係る特別定額給付金給付事業の増により</a:t>
          </a:r>
          <a:r>
            <a:rPr kumimoji="1" lang="en-US" altLang="ja-JP" sz="1300">
              <a:latin typeface="ＭＳ Ｐゴシック" panose="020B0600070205080204" pitchFamily="50" charset="-128"/>
              <a:ea typeface="ＭＳ Ｐゴシック" panose="020B0600070205080204" pitchFamily="50" charset="-128"/>
            </a:rPr>
            <a:t>233,333</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77,444</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49.7</a:t>
          </a:r>
          <a:r>
            <a:rPr kumimoji="1" lang="ja-JP" altLang="en-US" sz="1300">
              <a:latin typeface="ＭＳ Ｐゴシック" panose="020B0600070205080204" pitchFamily="50" charset="-128"/>
              <a:ea typeface="ＭＳ Ｐゴシック" panose="020B0600070205080204" pitchFamily="50" charset="-128"/>
            </a:rPr>
            <a:t>％増となっているが、類似団体よりも低い状況になっている。普通建設事業費については、</a:t>
          </a:r>
          <a:r>
            <a:rPr kumimoji="1" lang="en-US" altLang="ja-JP" sz="1300">
              <a:latin typeface="ＭＳ Ｐゴシック" panose="020B0600070205080204" pitchFamily="50" charset="-128"/>
              <a:ea typeface="ＭＳ Ｐゴシック" panose="020B0600070205080204" pitchFamily="50" charset="-128"/>
            </a:rPr>
            <a:t>192,697</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18,392</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10.6</a:t>
          </a:r>
          <a:r>
            <a:rPr kumimoji="1" lang="ja-JP" altLang="en-US" sz="1300">
              <a:latin typeface="ＭＳ Ｐゴシック" panose="020B0600070205080204" pitchFamily="50" charset="-128"/>
              <a:ea typeface="ＭＳ Ｐゴシック" panose="020B0600070205080204" pitchFamily="50" charset="-128"/>
            </a:rPr>
            <a:t>％増となっており、類似団体に比べ高い状況になっている。増加の要因は、災害復旧事業等の増である。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4,704
4,645
58.69
5,904,545
5,323,883
451,979
2,659,327
1,767,635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34</xdr:row>
      <xdr:rowOff>151239</xdr:rowOff>
    </xdr:from>
    <xdr:to>
      <xdr:col>24</xdr:col>
      <xdr:colOff>62865</xdr:colOff>
      <xdr:row>39</xdr:row>
      <xdr:rowOff>72317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980539"/>
          <a:ext cx="1270" cy="778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76144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6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72317</xdr:rowOff>
    </xdr:from>
    <xdr:to>
      <xdr:col>24</xdr:col>
      <xdr:colOff>152400</xdr:colOff>
      <xdr:row>39</xdr:row>
      <xdr:rowOff>72317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58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97916</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75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34</xdr:row>
      <xdr:rowOff>151239</xdr:rowOff>
    </xdr:from>
    <xdr:to>
      <xdr:col>24</xdr:col>
      <xdr:colOff>152400</xdr:colOff>
      <xdr:row>34</xdr:row>
      <xdr:rowOff>151239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980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97463</xdr:rowOff>
    </xdr:from>
    <xdr:to>
      <xdr:col>24</xdr:col>
      <xdr:colOff>63500</xdr:colOff>
      <xdr:row>34</xdr:row>
      <xdr:rowOff>153416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926763"/>
          <a:ext cx="838200" cy="5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9088</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352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30661</xdr:rowOff>
    </xdr:from>
    <xdr:to>
      <xdr:col>24</xdr:col>
      <xdr:colOff>114300</xdr:colOff>
      <xdr:row>37</xdr:row>
      <xdr:rowOff>132261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3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36068</xdr:rowOff>
    </xdr:from>
    <xdr:to>
      <xdr:col>19</xdr:col>
      <xdr:colOff>177800</xdr:colOff>
      <xdr:row>34</xdr:row>
      <xdr:rowOff>97463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865368"/>
          <a:ext cx="889000" cy="6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30</xdr:row>
      <xdr:rowOff>66366</xdr:rowOff>
    </xdr:from>
    <xdr:to>
      <xdr:col>20</xdr:col>
      <xdr:colOff>38100</xdr:colOff>
      <xdr:row>30</xdr:row>
      <xdr:rowOff>167966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20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29</xdr:row>
      <xdr:rowOff>13043</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498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36068</xdr:rowOff>
    </xdr:from>
    <xdr:to>
      <xdr:col>15</xdr:col>
      <xdr:colOff>50800</xdr:colOff>
      <xdr:row>34</xdr:row>
      <xdr:rowOff>70140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865368"/>
          <a:ext cx="889000" cy="3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30</xdr:row>
      <xdr:rowOff>106861</xdr:rowOff>
    </xdr:from>
    <xdr:to>
      <xdr:col>15</xdr:col>
      <xdr:colOff>101600</xdr:colOff>
      <xdr:row>31</xdr:row>
      <xdr:rowOff>37011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25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29</xdr:row>
      <xdr:rowOff>53538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502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70140</xdr:rowOff>
    </xdr:from>
    <xdr:to>
      <xdr:col>10</xdr:col>
      <xdr:colOff>114300</xdr:colOff>
      <xdr:row>34</xdr:row>
      <xdr:rowOff>151348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899440"/>
          <a:ext cx="889000" cy="8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30</xdr:row>
      <xdr:rowOff>40894</xdr:rowOff>
    </xdr:from>
    <xdr:to>
      <xdr:col>10</xdr:col>
      <xdr:colOff>165100</xdr:colOff>
      <xdr:row>30</xdr:row>
      <xdr:rowOff>142494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1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28</xdr:row>
      <xdr:rowOff>159021</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495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9325</xdr:rowOff>
    </xdr:from>
    <xdr:to>
      <xdr:col>6</xdr:col>
      <xdr:colOff>38100</xdr:colOff>
      <xdr:row>30</xdr:row>
      <xdr:rowOff>110925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15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28</xdr:row>
      <xdr:rowOff>127452</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492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102616</xdr:rowOff>
    </xdr:from>
    <xdr:to>
      <xdr:col>24</xdr:col>
      <xdr:colOff>114300</xdr:colOff>
      <xdr:row>35</xdr:row>
      <xdr:rowOff>32766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3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53466</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88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46663</xdr:rowOff>
    </xdr:from>
    <xdr:to>
      <xdr:col>20</xdr:col>
      <xdr:colOff>38100</xdr:colOff>
      <xdr:row>34</xdr:row>
      <xdr:rowOff>148263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7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139390</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96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156718</xdr:rowOff>
    </xdr:from>
    <xdr:to>
      <xdr:col>15</xdr:col>
      <xdr:colOff>101600</xdr:colOff>
      <xdr:row>34</xdr:row>
      <xdr:rowOff>86868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81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77995</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90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19340</xdr:rowOff>
    </xdr:from>
    <xdr:to>
      <xdr:col>10</xdr:col>
      <xdr:colOff>165100</xdr:colOff>
      <xdr:row>34</xdr:row>
      <xdr:rowOff>120940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4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112067</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94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100548</xdr:rowOff>
    </xdr:from>
    <xdr:to>
      <xdr:col>6</xdr:col>
      <xdr:colOff>38100</xdr:colOff>
      <xdr:row>35</xdr:row>
      <xdr:rowOff>30698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2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21825</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602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154659</xdr:rowOff>
    </xdr:from>
    <xdr:to>
      <xdr:col>24</xdr:col>
      <xdr:colOff>62865</xdr:colOff>
      <xdr:row>58</xdr:row>
      <xdr:rowOff>112371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727159"/>
          <a:ext cx="1270" cy="1329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116198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06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112371</xdr:rowOff>
    </xdr:from>
    <xdr:to>
      <xdr:col>24</xdr:col>
      <xdr:colOff>152400</xdr:colOff>
      <xdr:row>58</xdr:row>
      <xdr:rowOff>112371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05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101336</xdr:rowOff>
    </xdr:from>
    <xdr:ext cx="599010"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5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910,839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154659</xdr:rowOff>
    </xdr:from>
    <xdr:to>
      <xdr:col>24</xdr:col>
      <xdr:colOff>152400</xdr:colOff>
      <xdr:row>50</xdr:row>
      <xdr:rowOff>154659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7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64216</xdr:rowOff>
    </xdr:from>
    <xdr:to>
      <xdr:col>24</xdr:col>
      <xdr:colOff>63500</xdr:colOff>
      <xdr:row>57</xdr:row>
      <xdr:rowOff>117264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665416"/>
          <a:ext cx="838200" cy="22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71698</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672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93271</xdr:rowOff>
    </xdr:from>
    <xdr:to>
      <xdr:col>24</xdr:col>
      <xdr:colOff>114300</xdr:colOff>
      <xdr:row>57</xdr:row>
      <xdr:rowOff>23421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2230</xdr:rowOff>
    </xdr:from>
    <xdr:to>
      <xdr:col>19</xdr:col>
      <xdr:colOff>177800</xdr:colOff>
      <xdr:row>57</xdr:row>
      <xdr:rowOff>117264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9603430"/>
          <a:ext cx="889000" cy="28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21360</xdr:rowOff>
    </xdr:from>
    <xdr:to>
      <xdr:col>20</xdr:col>
      <xdr:colOff>38100</xdr:colOff>
      <xdr:row>56</xdr:row>
      <xdr:rowOff>122960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62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139487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397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165725</xdr:rowOff>
    </xdr:from>
    <xdr:to>
      <xdr:col>15</xdr:col>
      <xdr:colOff>50800</xdr:colOff>
      <xdr:row>56</xdr:row>
      <xdr:rowOff>2230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595475"/>
          <a:ext cx="889000" cy="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8152</xdr:rowOff>
    </xdr:from>
    <xdr:to>
      <xdr:col>15</xdr:col>
      <xdr:colOff>101600</xdr:colOff>
      <xdr:row>56</xdr:row>
      <xdr:rowOff>109752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6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100879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70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89245</xdr:rowOff>
    </xdr:from>
    <xdr:to>
      <xdr:col>10</xdr:col>
      <xdr:colOff>114300</xdr:colOff>
      <xdr:row>55</xdr:row>
      <xdr:rowOff>165725</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a:off x="1130300" y="9347545"/>
          <a:ext cx="889000" cy="24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9048</xdr:rowOff>
    </xdr:from>
    <xdr:to>
      <xdr:col>10</xdr:col>
      <xdr:colOff>165100</xdr:colOff>
      <xdr:row>56</xdr:row>
      <xdr:rowOff>110648</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6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101775</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70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146378</xdr:rowOff>
    </xdr:from>
    <xdr:to>
      <xdr:col>6</xdr:col>
      <xdr:colOff>38100</xdr:colOff>
      <xdr:row>56</xdr:row>
      <xdr:rowOff>76528</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57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67655</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668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13416</xdr:rowOff>
    </xdr:from>
    <xdr:to>
      <xdr:col>24</xdr:col>
      <xdr:colOff>114300</xdr:colOff>
      <xdr:row>56</xdr:row>
      <xdr:rowOff>115016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61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36293</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466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66464</xdr:rowOff>
    </xdr:from>
    <xdr:to>
      <xdr:col>20</xdr:col>
      <xdr:colOff>38100</xdr:colOff>
      <xdr:row>57</xdr:row>
      <xdr:rowOff>168064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83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159191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993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122880</xdr:rowOff>
    </xdr:from>
    <xdr:to>
      <xdr:col>15</xdr:col>
      <xdr:colOff>101600</xdr:colOff>
      <xdr:row>56</xdr:row>
      <xdr:rowOff>53030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55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69557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932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114925</xdr:rowOff>
    </xdr:from>
    <xdr:to>
      <xdr:col>10</xdr:col>
      <xdr:colOff>165100</xdr:colOff>
      <xdr:row>56</xdr:row>
      <xdr:rowOff>45075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54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61602</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319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38445</xdr:rowOff>
    </xdr:from>
    <xdr:to>
      <xdr:col>6</xdr:col>
      <xdr:colOff>38100</xdr:colOff>
      <xdr:row>54</xdr:row>
      <xdr:rowOff>140045</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29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156572</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907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76</xdr:row>
      <xdr:rowOff>110286</xdr:rowOff>
    </xdr:from>
    <xdr:to>
      <xdr:col>24</xdr:col>
      <xdr:colOff>62865</xdr:colOff>
      <xdr:row>78</xdr:row>
      <xdr:rowOff>69810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3140486"/>
          <a:ext cx="1270" cy="30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73637</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446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69810</xdr:rowOff>
    </xdr:from>
    <xdr:to>
      <xdr:col>24</xdr:col>
      <xdr:colOff>152400</xdr:colOff>
      <xdr:row>78</xdr:row>
      <xdr:rowOff>69810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442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56963</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2915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308,014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76</xdr:row>
      <xdr:rowOff>110286</xdr:rowOff>
    </xdr:from>
    <xdr:to>
      <xdr:col>24</xdr:col>
      <xdr:colOff>152400</xdr:colOff>
      <xdr:row>76</xdr:row>
      <xdr:rowOff>110286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3140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149380</xdr:rowOff>
    </xdr:from>
    <xdr:to>
      <xdr:col>24</xdr:col>
      <xdr:colOff>63500</xdr:colOff>
      <xdr:row>77</xdr:row>
      <xdr:rowOff>149920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3351030"/>
          <a:ext cx="838200" cy="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85538</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3287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107111</xdr:rowOff>
    </xdr:from>
    <xdr:to>
      <xdr:col>24</xdr:col>
      <xdr:colOff>114300</xdr:colOff>
      <xdr:row>78</xdr:row>
      <xdr:rowOff>37261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330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56209</xdr:rowOff>
    </xdr:from>
    <xdr:to>
      <xdr:col>19</xdr:col>
      <xdr:colOff>177800</xdr:colOff>
      <xdr:row>77</xdr:row>
      <xdr:rowOff>149920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908300" y="13257859"/>
          <a:ext cx="889000" cy="9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6770</xdr:rowOff>
    </xdr:from>
    <xdr:to>
      <xdr:col>20</xdr:col>
      <xdr:colOff>38100</xdr:colOff>
      <xdr:row>77</xdr:row>
      <xdr:rowOff>108370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2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124897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983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41335</xdr:rowOff>
    </xdr:from>
    <xdr:to>
      <xdr:col>15</xdr:col>
      <xdr:colOff>50800</xdr:colOff>
      <xdr:row>77</xdr:row>
      <xdr:rowOff>56209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2728635"/>
          <a:ext cx="889000" cy="529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3575</xdr:rowOff>
    </xdr:from>
    <xdr:to>
      <xdr:col>15</xdr:col>
      <xdr:colOff>101600</xdr:colOff>
      <xdr:row>77</xdr:row>
      <xdr:rowOff>105175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20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121702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98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44684</xdr:rowOff>
    </xdr:from>
    <xdr:to>
      <xdr:col>10</xdr:col>
      <xdr:colOff>114300</xdr:colOff>
      <xdr:row>74</xdr:row>
      <xdr:rowOff>41335</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a:off x="1130300" y="12046184"/>
          <a:ext cx="889000" cy="68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12528</xdr:rowOff>
    </xdr:from>
    <xdr:to>
      <xdr:col>10</xdr:col>
      <xdr:colOff>165100</xdr:colOff>
      <xdr:row>77</xdr:row>
      <xdr:rowOff>114128</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21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105255</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30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27532</xdr:rowOff>
    </xdr:from>
    <xdr:to>
      <xdr:col>6</xdr:col>
      <xdr:colOff>38100</xdr:colOff>
      <xdr:row>77</xdr:row>
      <xdr:rowOff>129132</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22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120259</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321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98580</xdr:rowOff>
    </xdr:from>
    <xdr:to>
      <xdr:col>24</xdr:col>
      <xdr:colOff>114300</xdr:colOff>
      <xdr:row>78</xdr:row>
      <xdr:rowOff>28730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330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57957</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3088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99120</xdr:rowOff>
    </xdr:from>
    <xdr:to>
      <xdr:col>20</xdr:col>
      <xdr:colOff>38100</xdr:colOff>
      <xdr:row>78</xdr:row>
      <xdr:rowOff>29270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30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20397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393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5409</xdr:rowOff>
    </xdr:from>
    <xdr:to>
      <xdr:col>15</xdr:col>
      <xdr:colOff>101600</xdr:colOff>
      <xdr:row>77</xdr:row>
      <xdr:rowOff>107009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20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98136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299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161985</xdr:rowOff>
    </xdr:from>
    <xdr:to>
      <xdr:col>10</xdr:col>
      <xdr:colOff>165100</xdr:colOff>
      <xdr:row>74</xdr:row>
      <xdr:rowOff>92135</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267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108662</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2453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69</xdr:row>
      <xdr:rowOff>165334</xdr:rowOff>
    </xdr:from>
    <xdr:to>
      <xdr:col>6</xdr:col>
      <xdr:colOff>38100</xdr:colOff>
      <xdr:row>70</xdr:row>
      <xdr:rowOff>95484</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199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68</xdr:row>
      <xdr:rowOff>112011</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177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19614</xdr:rowOff>
    </xdr:from>
    <xdr:to>
      <xdr:col>24</xdr:col>
      <xdr:colOff>62865</xdr:colOff>
      <xdr:row>98</xdr:row>
      <xdr:rowOff>155569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450114"/>
          <a:ext cx="1270" cy="15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159396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6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155569</xdr:rowOff>
    </xdr:from>
    <xdr:to>
      <xdr:col>24</xdr:col>
      <xdr:colOff>152400</xdr:colOff>
      <xdr:row>98</xdr:row>
      <xdr:rowOff>155569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57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137741</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225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823,037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19614</xdr:rowOff>
    </xdr:from>
    <xdr:to>
      <xdr:col>24</xdr:col>
      <xdr:colOff>152400</xdr:colOff>
      <xdr:row>90</xdr:row>
      <xdr:rowOff>19614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450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96410</xdr:rowOff>
    </xdr:from>
    <xdr:to>
      <xdr:col>24</xdr:col>
      <xdr:colOff>63500</xdr:colOff>
      <xdr:row>98</xdr:row>
      <xdr:rowOff>105003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898510"/>
          <a:ext cx="838200" cy="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41741</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67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18864</xdr:rowOff>
    </xdr:from>
    <xdr:to>
      <xdr:col>24</xdr:col>
      <xdr:colOff>114300</xdr:colOff>
      <xdr:row>98</xdr:row>
      <xdr:rowOff>120464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96881</xdr:rowOff>
    </xdr:from>
    <xdr:to>
      <xdr:col>19</xdr:col>
      <xdr:colOff>177800</xdr:colOff>
      <xdr:row>98</xdr:row>
      <xdr:rowOff>105003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898981"/>
          <a:ext cx="889000" cy="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77510</xdr:rowOff>
    </xdr:from>
    <xdr:to>
      <xdr:col>20</xdr:col>
      <xdr:colOff>38100</xdr:colOff>
      <xdr:row>98</xdr:row>
      <xdr:rowOff>7660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24187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497795" y="1648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75992</xdr:rowOff>
    </xdr:from>
    <xdr:to>
      <xdr:col>15</xdr:col>
      <xdr:colOff>50800</xdr:colOff>
      <xdr:row>98</xdr:row>
      <xdr:rowOff>96881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878092"/>
          <a:ext cx="889000" cy="2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52591</xdr:rowOff>
    </xdr:from>
    <xdr:to>
      <xdr:col>15</xdr:col>
      <xdr:colOff>101600</xdr:colOff>
      <xdr:row>97</xdr:row>
      <xdr:rowOff>154191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170718</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08795" y="16458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75992</xdr:rowOff>
    </xdr:from>
    <xdr:to>
      <xdr:col>10</xdr:col>
      <xdr:colOff>114300</xdr:colOff>
      <xdr:row>98</xdr:row>
      <xdr:rowOff>82826</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878092"/>
          <a:ext cx="889000" cy="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43842</xdr:rowOff>
    </xdr:from>
    <xdr:to>
      <xdr:col>10</xdr:col>
      <xdr:colOff>165100</xdr:colOff>
      <xdr:row>97</xdr:row>
      <xdr:rowOff>145442</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67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161969</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19795" y="1644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61785</xdr:rowOff>
    </xdr:from>
    <xdr:to>
      <xdr:col>6</xdr:col>
      <xdr:colOff>38100</xdr:colOff>
      <xdr:row>97</xdr:row>
      <xdr:rowOff>163385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8462</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30795" y="1646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45610</xdr:rowOff>
    </xdr:from>
    <xdr:to>
      <xdr:col>24</xdr:col>
      <xdr:colOff>114300</xdr:colOff>
      <xdr:row>98</xdr:row>
      <xdr:rowOff>147210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4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168743</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79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54203</xdr:rowOff>
    </xdr:from>
    <xdr:to>
      <xdr:col>20</xdr:col>
      <xdr:colOff>38100</xdr:colOff>
      <xdr:row>98</xdr:row>
      <xdr:rowOff>155803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5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146930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94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46081</xdr:rowOff>
    </xdr:from>
    <xdr:to>
      <xdr:col>15</xdr:col>
      <xdr:colOff>101600</xdr:colOff>
      <xdr:row>98</xdr:row>
      <xdr:rowOff>147681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84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138808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94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25192</xdr:rowOff>
    </xdr:from>
    <xdr:to>
      <xdr:col>10</xdr:col>
      <xdr:colOff>165100</xdr:colOff>
      <xdr:row>98</xdr:row>
      <xdr:rowOff>126792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8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117919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92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32026</xdr:rowOff>
    </xdr:from>
    <xdr:to>
      <xdr:col>6</xdr:col>
      <xdr:colOff>38100</xdr:colOff>
      <xdr:row>98</xdr:row>
      <xdr:rowOff>133626</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83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124753</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92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101676</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16626"/>
          <a:ext cx="1270" cy="1314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48353</xdr:rowOff>
    </xdr:from>
    <xdr:ext cx="534377"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9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101676</xdr:rowOff>
    </xdr:from>
    <xdr:to>
      <xdr:col>55</xdr:col>
      <xdr:colOff>88900</xdr:colOff>
      <xdr:row>31</xdr:row>
      <xdr:rowOff>101676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16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83845</xdr:rowOff>
    </xdr:from>
    <xdr:to>
      <xdr:col>55</xdr:col>
      <xdr:colOff>0</xdr:colOff>
      <xdr:row>34</xdr:row>
      <xdr:rowOff>92761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5913145"/>
          <a:ext cx="8382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64584</xdr:rowOff>
    </xdr:from>
    <xdr:ext cx="469744"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579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86157</xdr:rowOff>
    </xdr:from>
    <xdr:to>
      <xdr:col>55</xdr:col>
      <xdr:colOff>50800</xdr:colOff>
      <xdr:row>39</xdr:row>
      <xdr:rowOff>16307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112649</xdr:rowOff>
    </xdr:from>
    <xdr:to>
      <xdr:col>50</xdr:col>
      <xdr:colOff>114300</xdr:colOff>
      <xdr:row>34</xdr:row>
      <xdr:rowOff>92761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5770499"/>
          <a:ext cx="889000" cy="15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72060</xdr:rowOff>
    </xdr:from>
    <xdr:to>
      <xdr:col>50</xdr:col>
      <xdr:colOff>165100</xdr:colOff>
      <xdr:row>38</xdr:row>
      <xdr:rowOff>2210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164787</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04428" y="650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112649</xdr:rowOff>
    </xdr:from>
    <xdr:to>
      <xdr:col>45</xdr:col>
      <xdr:colOff>177800</xdr:colOff>
      <xdr:row>33</xdr:row>
      <xdr:rowOff>162789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5770499"/>
          <a:ext cx="889000" cy="5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125552</xdr:rowOff>
    </xdr:from>
    <xdr:to>
      <xdr:col>46</xdr:col>
      <xdr:colOff>38100</xdr:colOff>
      <xdr:row>38</xdr:row>
      <xdr:rowOff>55702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6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46829</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15428" y="656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162789</xdr:rowOff>
    </xdr:from>
    <xdr:to>
      <xdr:col>41</xdr:col>
      <xdr:colOff>50800</xdr:colOff>
      <xdr:row>34</xdr:row>
      <xdr:rowOff>149073</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5820639"/>
          <a:ext cx="889000" cy="15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29769</xdr:rowOff>
    </xdr:from>
    <xdr:to>
      <xdr:col>41</xdr:col>
      <xdr:colOff>101600</xdr:colOff>
      <xdr:row>38</xdr:row>
      <xdr:rowOff>131369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44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122496</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6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6147</xdr:rowOff>
    </xdr:from>
    <xdr:to>
      <xdr:col>36</xdr:col>
      <xdr:colOff>165100</xdr:colOff>
      <xdr:row>38</xdr:row>
      <xdr:rowOff>107747</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98874</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613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33045</xdr:rowOff>
    </xdr:from>
    <xdr:to>
      <xdr:col>55</xdr:col>
      <xdr:colOff>50800</xdr:colOff>
      <xdr:row>34</xdr:row>
      <xdr:rowOff>134645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586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55922</xdr:rowOff>
    </xdr:from>
    <xdr:ext cx="534377"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571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41961</xdr:rowOff>
    </xdr:from>
    <xdr:to>
      <xdr:col>50</xdr:col>
      <xdr:colOff>165100</xdr:colOff>
      <xdr:row>34</xdr:row>
      <xdr:rowOff>143561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587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160088</xdr:rowOff>
    </xdr:from>
    <xdr:ext cx="534377"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372111" y="564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61849</xdr:rowOff>
    </xdr:from>
    <xdr:to>
      <xdr:col>46</xdr:col>
      <xdr:colOff>38100</xdr:colOff>
      <xdr:row>33</xdr:row>
      <xdr:rowOff>163449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571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8526</xdr:rowOff>
    </xdr:from>
    <xdr:ext cx="534377"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483111" y="549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111989</xdr:rowOff>
    </xdr:from>
    <xdr:to>
      <xdr:col>41</xdr:col>
      <xdr:colOff>101600</xdr:colOff>
      <xdr:row>34</xdr:row>
      <xdr:rowOff>42139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576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58666</xdr:rowOff>
    </xdr:from>
    <xdr:ext cx="534377"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594111" y="554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98273</xdr:rowOff>
    </xdr:from>
    <xdr:to>
      <xdr:col>36</xdr:col>
      <xdr:colOff>165100</xdr:colOff>
      <xdr:row>35</xdr:row>
      <xdr:rowOff>28423</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592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44950</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70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127043</xdr:rowOff>
    </xdr:from>
    <xdr:to>
      <xdr:col>54</xdr:col>
      <xdr:colOff>189865</xdr:colOff>
      <xdr:row>59</xdr:row>
      <xdr:rowOff>28669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99543"/>
          <a:ext cx="1270" cy="1444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32496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28669</xdr:rowOff>
    </xdr:from>
    <xdr:to>
      <xdr:col>55</xdr:col>
      <xdr:colOff>88900</xdr:colOff>
      <xdr:row>59</xdr:row>
      <xdr:rowOff>28669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73720</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7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127043</xdr:rowOff>
    </xdr:from>
    <xdr:to>
      <xdr:col>55</xdr:col>
      <xdr:colOff>88900</xdr:colOff>
      <xdr:row>50</xdr:row>
      <xdr:rowOff>127043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9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91023</xdr:rowOff>
    </xdr:from>
    <xdr:to>
      <xdr:col>55</xdr:col>
      <xdr:colOff>0</xdr:colOff>
      <xdr:row>54</xdr:row>
      <xdr:rowOff>70976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177873"/>
          <a:ext cx="838200" cy="15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146232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747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167805</xdr:rowOff>
    </xdr:from>
    <xdr:to>
      <xdr:col>55</xdr:col>
      <xdr:colOff>50800</xdr:colOff>
      <xdr:row>57</xdr:row>
      <xdr:rowOff>97955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6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139075</xdr:rowOff>
    </xdr:from>
    <xdr:to>
      <xdr:col>50</xdr:col>
      <xdr:colOff>114300</xdr:colOff>
      <xdr:row>54</xdr:row>
      <xdr:rowOff>70976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225925"/>
          <a:ext cx="889000" cy="10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140426</xdr:rowOff>
    </xdr:from>
    <xdr:to>
      <xdr:col>50</xdr:col>
      <xdr:colOff>165100</xdr:colOff>
      <xdr:row>54</xdr:row>
      <xdr:rowOff>70576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22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87103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39795" y="9002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139075</xdr:rowOff>
    </xdr:from>
    <xdr:to>
      <xdr:col>45</xdr:col>
      <xdr:colOff>177800</xdr:colOff>
      <xdr:row>55</xdr:row>
      <xdr:rowOff>40061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225925"/>
          <a:ext cx="889000" cy="24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12647</xdr:rowOff>
    </xdr:from>
    <xdr:to>
      <xdr:col>46</xdr:col>
      <xdr:colOff>38100</xdr:colOff>
      <xdr:row>54</xdr:row>
      <xdr:rowOff>114247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270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105374</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50795" y="936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40061</xdr:rowOff>
    </xdr:from>
    <xdr:to>
      <xdr:col>41</xdr:col>
      <xdr:colOff>50800</xdr:colOff>
      <xdr:row>56</xdr:row>
      <xdr:rowOff>95771</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469811"/>
          <a:ext cx="889000" cy="22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19283</xdr:rowOff>
    </xdr:from>
    <xdr:to>
      <xdr:col>41</xdr:col>
      <xdr:colOff>101600</xdr:colOff>
      <xdr:row>54</xdr:row>
      <xdr:rowOff>120883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27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137410</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61795" y="905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126497</xdr:rowOff>
    </xdr:from>
    <xdr:to>
      <xdr:col>36</xdr:col>
      <xdr:colOff>165100</xdr:colOff>
      <xdr:row>55</xdr:row>
      <xdr:rowOff>56647</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3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73174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16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40223</xdr:rowOff>
    </xdr:from>
    <xdr:to>
      <xdr:col>55</xdr:col>
      <xdr:colOff>50800</xdr:colOff>
      <xdr:row>53</xdr:row>
      <xdr:rowOff>141823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12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63100</xdr:rowOff>
    </xdr:from>
    <xdr:ext cx="599010"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8978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20176</xdr:rowOff>
    </xdr:from>
    <xdr:to>
      <xdr:col>50</xdr:col>
      <xdr:colOff>165100</xdr:colOff>
      <xdr:row>54</xdr:row>
      <xdr:rowOff>121776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27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112903</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39795" y="9371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88275</xdr:rowOff>
    </xdr:from>
    <xdr:to>
      <xdr:col>46</xdr:col>
      <xdr:colOff>38100</xdr:colOff>
      <xdr:row>54</xdr:row>
      <xdr:rowOff>18425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17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34952</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50795" y="895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160711</xdr:rowOff>
    </xdr:from>
    <xdr:to>
      <xdr:col>41</xdr:col>
      <xdr:colOff>101600</xdr:colOff>
      <xdr:row>55</xdr:row>
      <xdr:rowOff>90861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41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81988</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51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44971</xdr:rowOff>
    </xdr:from>
    <xdr:to>
      <xdr:col>36</xdr:col>
      <xdr:colOff>165100</xdr:colOff>
      <xdr:row>56</xdr:row>
      <xdr:rowOff>146571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64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137698</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73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25441</xdr:rowOff>
    </xdr:from>
    <xdr:to>
      <xdr:col>54</xdr:col>
      <xdr:colOff>189865</xdr:colOff>
      <xdr:row>78</xdr:row>
      <xdr:rowOff>135330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369841"/>
          <a:ext cx="1270" cy="1138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139157</xdr:rowOff>
    </xdr:from>
    <xdr:ext cx="378565"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1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135330</xdr:rowOff>
    </xdr:from>
    <xdr:to>
      <xdr:col>55</xdr:col>
      <xdr:colOff>88900</xdr:colOff>
      <xdr:row>78</xdr:row>
      <xdr:rowOff>135330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0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143568</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14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25441</xdr:rowOff>
    </xdr:from>
    <xdr:to>
      <xdr:col>55</xdr:col>
      <xdr:colOff>88900</xdr:colOff>
      <xdr:row>72</xdr:row>
      <xdr:rowOff>25441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369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83840</xdr:rowOff>
    </xdr:from>
    <xdr:to>
      <xdr:col>55</xdr:col>
      <xdr:colOff>0</xdr:colOff>
      <xdr:row>77</xdr:row>
      <xdr:rowOff>96481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285490"/>
          <a:ext cx="838200" cy="1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57579</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259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79152</xdr:rowOff>
    </xdr:from>
    <xdr:to>
      <xdr:col>55</xdr:col>
      <xdr:colOff>50800</xdr:colOff>
      <xdr:row>78</xdr:row>
      <xdr:rowOff>9302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83840</xdr:rowOff>
    </xdr:from>
    <xdr:to>
      <xdr:col>50</xdr:col>
      <xdr:colOff>114300</xdr:colOff>
      <xdr:row>77</xdr:row>
      <xdr:rowOff>93070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285490"/>
          <a:ext cx="889000" cy="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62488</xdr:rowOff>
    </xdr:from>
    <xdr:to>
      <xdr:col>50</xdr:col>
      <xdr:colOff>165100</xdr:colOff>
      <xdr:row>76</xdr:row>
      <xdr:rowOff>164088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92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9165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6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82175</xdr:rowOff>
    </xdr:from>
    <xdr:to>
      <xdr:col>45</xdr:col>
      <xdr:colOff>177800</xdr:colOff>
      <xdr:row>77</xdr:row>
      <xdr:rowOff>93070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283825"/>
          <a:ext cx="889000" cy="1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79949</xdr:rowOff>
    </xdr:from>
    <xdr:to>
      <xdr:col>46</xdr:col>
      <xdr:colOff>38100</xdr:colOff>
      <xdr:row>77</xdr:row>
      <xdr:rowOff>10099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1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26625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8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82175</xdr:rowOff>
    </xdr:from>
    <xdr:to>
      <xdr:col>41</xdr:col>
      <xdr:colOff>50800</xdr:colOff>
      <xdr:row>78</xdr:row>
      <xdr:rowOff>39542</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283825"/>
          <a:ext cx="889000" cy="12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96983</xdr:rowOff>
    </xdr:from>
    <xdr:to>
      <xdr:col>41</xdr:col>
      <xdr:colOff>101600</xdr:colOff>
      <xdr:row>77</xdr:row>
      <xdr:rowOff>27133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2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43660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90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62561</xdr:rowOff>
    </xdr:from>
    <xdr:to>
      <xdr:col>36</xdr:col>
      <xdr:colOff>165100</xdr:colOff>
      <xdr:row>76</xdr:row>
      <xdr:rowOff>164161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9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9238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86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45681</xdr:rowOff>
    </xdr:from>
    <xdr:to>
      <xdr:col>55</xdr:col>
      <xdr:colOff>50800</xdr:colOff>
      <xdr:row>77</xdr:row>
      <xdr:rowOff>147281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24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68558</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09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33040</xdr:rowOff>
    </xdr:from>
    <xdr:to>
      <xdr:col>50</xdr:col>
      <xdr:colOff>165100</xdr:colOff>
      <xdr:row>77</xdr:row>
      <xdr:rowOff>134640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23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125767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3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42270</xdr:rowOff>
    </xdr:from>
    <xdr:to>
      <xdr:col>46</xdr:col>
      <xdr:colOff>38100</xdr:colOff>
      <xdr:row>77</xdr:row>
      <xdr:rowOff>143870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24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134997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33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31375</xdr:rowOff>
    </xdr:from>
    <xdr:to>
      <xdr:col>41</xdr:col>
      <xdr:colOff>101600</xdr:colOff>
      <xdr:row>77</xdr:row>
      <xdr:rowOff>132975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3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124102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32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160192</xdr:rowOff>
    </xdr:from>
    <xdr:to>
      <xdr:col>36</xdr:col>
      <xdr:colOff>165100</xdr:colOff>
      <xdr:row>78</xdr:row>
      <xdr:rowOff>90342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36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81469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45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94</xdr:row>
      <xdr:rowOff>61571</xdr:rowOff>
    </xdr:from>
    <xdr:to>
      <xdr:col>54</xdr:col>
      <xdr:colOff>189865</xdr:colOff>
      <xdr:row>98</xdr:row>
      <xdr:rowOff>129284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6177871"/>
          <a:ext cx="1270" cy="753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133111</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3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129284</xdr:rowOff>
    </xdr:from>
    <xdr:to>
      <xdr:col>55</xdr:col>
      <xdr:colOff>88900</xdr:colOff>
      <xdr:row>98</xdr:row>
      <xdr:rowOff>129284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3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8248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95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94</xdr:row>
      <xdr:rowOff>61571</xdr:rowOff>
    </xdr:from>
    <xdr:to>
      <xdr:col>55</xdr:col>
      <xdr:colOff>88900</xdr:colOff>
      <xdr:row>94</xdr:row>
      <xdr:rowOff>61571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17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55502</xdr:rowOff>
    </xdr:from>
    <xdr:to>
      <xdr:col>55</xdr:col>
      <xdr:colOff>0</xdr:colOff>
      <xdr:row>95</xdr:row>
      <xdr:rowOff>168591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343252"/>
          <a:ext cx="838200" cy="11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16513</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647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38086</xdr:rowOff>
    </xdr:from>
    <xdr:to>
      <xdr:col>55</xdr:col>
      <xdr:colOff>50800</xdr:colOff>
      <xdr:row>97</xdr:row>
      <xdr:rowOff>139686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6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34350</xdr:rowOff>
    </xdr:from>
    <xdr:to>
      <xdr:col>50</xdr:col>
      <xdr:colOff>114300</xdr:colOff>
      <xdr:row>95</xdr:row>
      <xdr:rowOff>55502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150650"/>
          <a:ext cx="889000" cy="19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43374</xdr:rowOff>
    </xdr:from>
    <xdr:to>
      <xdr:col>50</xdr:col>
      <xdr:colOff>165100</xdr:colOff>
      <xdr:row>95</xdr:row>
      <xdr:rowOff>144974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33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136101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39795" y="1642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99650</xdr:rowOff>
    </xdr:from>
    <xdr:to>
      <xdr:col>45</xdr:col>
      <xdr:colOff>177800</xdr:colOff>
      <xdr:row>94</xdr:row>
      <xdr:rowOff>34350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044500"/>
          <a:ext cx="889000" cy="10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65357</xdr:rowOff>
    </xdr:from>
    <xdr:to>
      <xdr:col>46</xdr:col>
      <xdr:colOff>38100</xdr:colOff>
      <xdr:row>95</xdr:row>
      <xdr:rowOff>166957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5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158084</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50795" y="16445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97664</xdr:rowOff>
    </xdr:from>
    <xdr:to>
      <xdr:col>41</xdr:col>
      <xdr:colOff>50800</xdr:colOff>
      <xdr:row>93</xdr:row>
      <xdr:rowOff>99650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5528164"/>
          <a:ext cx="889000" cy="51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62680</xdr:rowOff>
    </xdr:from>
    <xdr:to>
      <xdr:col>41</xdr:col>
      <xdr:colOff>101600</xdr:colOff>
      <xdr:row>95</xdr:row>
      <xdr:rowOff>164280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5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155407</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61795" y="16443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90069</xdr:rowOff>
    </xdr:from>
    <xdr:to>
      <xdr:col>36</xdr:col>
      <xdr:colOff>165100</xdr:colOff>
      <xdr:row>96</xdr:row>
      <xdr:rowOff>20219</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7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11346</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672795" y="16470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117791</xdr:rowOff>
    </xdr:from>
    <xdr:to>
      <xdr:col>55</xdr:col>
      <xdr:colOff>50800</xdr:colOff>
      <xdr:row>96</xdr:row>
      <xdr:rowOff>47941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40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140668</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25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4702</xdr:rowOff>
    </xdr:from>
    <xdr:to>
      <xdr:col>50</xdr:col>
      <xdr:colOff>165100</xdr:colOff>
      <xdr:row>95</xdr:row>
      <xdr:rowOff>106302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29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122829</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39795" y="16067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155000</xdr:rowOff>
    </xdr:from>
    <xdr:to>
      <xdr:col>46</xdr:col>
      <xdr:colOff>38100</xdr:colOff>
      <xdr:row>94</xdr:row>
      <xdr:rowOff>85150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09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101677</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50795" y="15875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48850</xdr:rowOff>
    </xdr:from>
    <xdr:to>
      <xdr:col>41</xdr:col>
      <xdr:colOff>101600</xdr:colOff>
      <xdr:row>93</xdr:row>
      <xdr:rowOff>150450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599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166977</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61795" y="1576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46864</xdr:rowOff>
    </xdr:from>
    <xdr:to>
      <xdr:col>36</xdr:col>
      <xdr:colOff>165100</xdr:colOff>
      <xdr:row>90</xdr:row>
      <xdr:rowOff>148464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547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164991</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672795" y="15252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9912</xdr:rowOff>
    </xdr:from>
    <xdr:to>
      <xdr:col>85</xdr:col>
      <xdr:colOff>126364</xdr:colOff>
      <xdr:row>39</xdr:row>
      <xdr:rowOff>108058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153412"/>
          <a:ext cx="1269" cy="164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111885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9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108058</xdr:rowOff>
    </xdr:from>
    <xdr:to>
      <xdr:col>86</xdr:col>
      <xdr:colOff>25400</xdr:colOff>
      <xdr:row>39</xdr:row>
      <xdr:rowOff>108058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9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128039</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92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9912</xdr:rowOff>
    </xdr:from>
    <xdr:to>
      <xdr:col>86</xdr:col>
      <xdr:colOff>25400</xdr:colOff>
      <xdr:row>30</xdr:row>
      <xdr:rowOff>9912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15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17932</xdr:rowOff>
    </xdr:from>
    <xdr:to>
      <xdr:col>85</xdr:col>
      <xdr:colOff>127000</xdr:colOff>
      <xdr:row>36</xdr:row>
      <xdr:rowOff>121869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190132"/>
          <a:ext cx="838200" cy="10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121524</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2937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143097</xdr:rowOff>
    </xdr:from>
    <xdr:to>
      <xdr:col>85</xdr:col>
      <xdr:colOff>177800</xdr:colOff>
      <xdr:row>37</xdr:row>
      <xdr:rowOff>73247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17932</xdr:rowOff>
    </xdr:from>
    <xdr:to>
      <xdr:col>81</xdr:col>
      <xdr:colOff>50800</xdr:colOff>
      <xdr:row>36</xdr:row>
      <xdr:rowOff>92304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190132"/>
          <a:ext cx="889000" cy="7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32</xdr:row>
      <xdr:rowOff>121952</xdr:rowOff>
    </xdr:from>
    <xdr:to>
      <xdr:col>81</xdr:col>
      <xdr:colOff>101600</xdr:colOff>
      <xdr:row>33</xdr:row>
      <xdr:rowOff>52102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5608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68629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538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106610</xdr:rowOff>
    </xdr:from>
    <xdr:to>
      <xdr:col>76</xdr:col>
      <xdr:colOff>114300</xdr:colOff>
      <xdr:row>36</xdr:row>
      <xdr:rowOff>92304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5935910"/>
          <a:ext cx="889000" cy="32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149727</xdr:rowOff>
    </xdr:from>
    <xdr:to>
      <xdr:col>76</xdr:col>
      <xdr:colOff>165100</xdr:colOff>
      <xdr:row>34</xdr:row>
      <xdr:rowOff>79877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580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96404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558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35325</xdr:rowOff>
    </xdr:from>
    <xdr:to>
      <xdr:col>71</xdr:col>
      <xdr:colOff>177800</xdr:colOff>
      <xdr:row>34</xdr:row>
      <xdr:rowOff>106610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5178825"/>
          <a:ext cx="889000" cy="75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47009</xdr:rowOff>
    </xdr:from>
    <xdr:to>
      <xdr:col>72</xdr:col>
      <xdr:colOff>38100</xdr:colOff>
      <xdr:row>34</xdr:row>
      <xdr:rowOff>148609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587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165136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565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141288</xdr:rowOff>
    </xdr:from>
    <xdr:to>
      <xdr:col>67</xdr:col>
      <xdr:colOff>101600</xdr:colOff>
      <xdr:row>34</xdr:row>
      <xdr:rowOff>71438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5799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62565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89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71069</xdr:rowOff>
    </xdr:from>
    <xdr:to>
      <xdr:col>85</xdr:col>
      <xdr:colOff>177800</xdr:colOff>
      <xdr:row>37</xdr:row>
      <xdr:rowOff>1219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4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93946</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09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138582</xdr:rowOff>
    </xdr:from>
    <xdr:to>
      <xdr:col>81</xdr:col>
      <xdr:colOff>101600</xdr:colOff>
      <xdr:row>36</xdr:row>
      <xdr:rowOff>68732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13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59859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23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41504</xdr:rowOff>
    </xdr:from>
    <xdr:to>
      <xdr:col>76</xdr:col>
      <xdr:colOff>165100</xdr:colOff>
      <xdr:row>36</xdr:row>
      <xdr:rowOff>143104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21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134231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30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55810</xdr:rowOff>
    </xdr:from>
    <xdr:to>
      <xdr:col>72</xdr:col>
      <xdr:colOff>38100</xdr:colOff>
      <xdr:row>34</xdr:row>
      <xdr:rowOff>157410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88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148537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97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155975</xdr:rowOff>
    </xdr:from>
    <xdr:to>
      <xdr:col>67</xdr:col>
      <xdr:colOff>101600</xdr:colOff>
      <xdr:row>30</xdr:row>
      <xdr:rowOff>86125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12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28</xdr:row>
      <xdr:rowOff>102652</xdr:rowOff>
    </xdr:from>
    <xdr:ext cx="599010"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14795" y="4903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118161</xdr:rowOff>
    </xdr:from>
    <xdr:to>
      <xdr:col>85</xdr:col>
      <xdr:colOff>126364</xdr:colOff>
      <xdr:row>57</xdr:row>
      <xdr:rowOff>156635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62111"/>
          <a:ext cx="1269" cy="1067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160462</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3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156635</xdr:rowOff>
    </xdr:from>
    <xdr:to>
      <xdr:col>86</xdr:col>
      <xdr:colOff>25400</xdr:colOff>
      <xdr:row>57</xdr:row>
      <xdr:rowOff>156635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64838</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3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267,211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118161</xdr:rowOff>
    </xdr:from>
    <xdr:to>
      <xdr:col>86</xdr:col>
      <xdr:colOff>25400</xdr:colOff>
      <xdr:row>51</xdr:row>
      <xdr:rowOff>118161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62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56069</xdr:rowOff>
    </xdr:from>
    <xdr:to>
      <xdr:col>85</xdr:col>
      <xdr:colOff>127000</xdr:colOff>
      <xdr:row>56</xdr:row>
      <xdr:rowOff>75655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657269"/>
          <a:ext cx="838200" cy="1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18301</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19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39874</xdr:rowOff>
    </xdr:from>
    <xdr:to>
      <xdr:col>85</xdr:col>
      <xdr:colOff>177800</xdr:colOff>
      <xdr:row>56</xdr:row>
      <xdr:rowOff>141474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4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51287</xdr:rowOff>
    </xdr:from>
    <xdr:to>
      <xdr:col>81</xdr:col>
      <xdr:colOff>50800</xdr:colOff>
      <xdr:row>56</xdr:row>
      <xdr:rowOff>75655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309587"/>
          <a:ext cx="889000" cy="36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109469</xdr:rowOff>
    </xdr:from>
    <xdr:to>
      <xdr:col>81</xdr:col>
      <xdr:colOff>101600</xdr:colOff>
      <xdr:row>55</xdr:row>
      <xdr:rowOff>39619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36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56146</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181795" y="914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51287</xdr:rowOff>
    </xdr:from>
    <xdr:to>
      <xdr:col>76</xdr:col>
      <xdr:colOff>114300</xdr:colOff>
      <xdr:row>55</xdr:row>
      <xdr:rowOff>50591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309587"/>
          <a:ext cx="889000" cy="17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62049</xdr:rowOff>
    </xdr:from>
    <xdr:to>
      <xdr:col>76</xdr:col>
      <xdr:colOff>165100</xdr:colOff>
      <xdr:row>55</xdr:row>
      <xdr:rowOff>163649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49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154776</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292795" y="9584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50591</xdr:rowOff>
    </xdr:from>
    <xdr:to>
      <xdr:col>71</xdr:col>
      <xdr:colOff>177800</xdr:colOff>
      <xdr:row>56</xdr:row>
      <xdr:rowOff>61322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480341"/>
          <a:ext cx="889000" cy="18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30739</xdr:rowOff>
    </xdr:from>
    <xdr:to>
      <xdr:col>72</xdr:col>
      <xdr:colOff>38100</xdr:colOff>
      <xdr:row>55</xdr:row>
      <xdr:rowOff>132339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46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123466</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03795" y="955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115669</xdr:rowOff>
    </xdr:from>
    <xdr:to>
      <xdr:col>67</xdr:col>
      <xdr:colOff>101600</xdr:colOff>
      <xdr:row>55</xdr:row>
      <xdr:rowOff>45819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37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62346</xdr:rowOff>
    </xdr:from>
    <xdr:ext cx="59901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14795" y="9149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5269</xdr:rowOff>
    </xdr:from>
    <xdr:to>
      <xdr:col>85</xdr:col>
      <xdr:colOff>177800</xdr:colOff>
      <xdr:row>56</xdr:row>
      <xdr:rowOff>106869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0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28146</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4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24855</xdr:rowOff>
    </xdr:from>
    <xdr:to>
      <xdr:col>81</xdr:col>
      <xdr:colOff>101600</xdr:colOff>
      <xdr:row>56</xdr:row>
      <xdr:rowOff>126455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62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117582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71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487</xdr:rowOff>
    </xdr:from>
    <xdr:to>
      <xdr:col>76</xdr:col>
      <xdr:colOff>165100</xdr:colOff>
      <xdr:row>54</xdr:row>
      <xdr:rowOff>102087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25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118614</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292795" y="9034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171241</xdr:rowOff>
    </xdr:from>
    <xdr:to>
      <xdr:col>72</xdr:col>
      <xdr:colOff>38100</xdr:colOff>
      <xdr:row>55</xdr:row>
      <xdr:rowOff>101391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42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117918</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03795" y="920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10522</xdr:rowOff>
    </xdr:from>
    <xdr:to>
      <xdr:col>67</xdr:col>
      <xdr:colOff>101600</xdr:colOff>
      <xdr:row>56</xdr:row>
      <xdr:rowOff>112122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61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103249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70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82853</xdr:rowOff>
    </xdr:from>
    <xdr:to>
      <xdr:col>85</xdr:col>
      <xdr:colOff>126364</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84353"/>
          <a:ext cx="1269" cy="131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29530</xdr:rowOff>
    </xdr:from>
    <xdr:ext cx="599010"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85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229,947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82853</xdr:rowOff>
    </xdr:from>
    <xdr:to>
      <xdr:col>86</xdr:col>
      <xdr:colOff>25400</xdr:colOff>
      <xdr:row>70</xdr:row>
      <xdr:rowOff>82853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84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59776</xdr:rowOff>
    </xdr:from>
    <xdr:to>
      <xdr:col>85</xdr:col>
      <xdr:colOff>127000</xdr:colOff>
      <xdr:row>77</xdr:row>
      <xdr:rowOff>73817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261426"/>
          <a:ext cx="838200" cy="1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49261</xdr:rowOff>
    </xdr:from>
    <xdr:ext cx="534377"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0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70834</xdr:rowOff>
    </xdr:from>
    <xdr:to>
      <xdr:col>85</xdr:col>
      <xdr:colOff>177800</xdr:colOff>
      <xdr:row>78</xdr:row>
      <xdr:rowOff>984</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27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73817</xdr:rowOff>
    </xdr:from>
    <xdr:to>
      <xdr:col>81</xdr:col>
      <xdr:colOff>50800</xdr:colOff>
      <xdr:row>78</xdr:row>
      <xdr:rowOff>17325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275467"/>
          <a:ext cx="889000" cy="11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44621</xdr:rowOff>
    </xdr:from>
    <xdr:to>
      <xdr:col>81</xdr:col>
      <xdr:colOff>101600</xdr:colOff>
      <xdr:row>77</xdr:row>
      <xdr:rowOff>146221</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2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137348</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14111" y="1333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64782</xdr:rowOff>
    </xdr:from>
    <xdr:to>
      <xdr:col>76</xdr:col>
      <xdr:colOff>114300</xdr:colOff>
      <xdr:row>78</xdr:row>
      <xdr:rowOff>17325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266432"/>
          <a:ext cx="889000" cy="12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52564</xdr:rowOff>
    </xdr:from>
    <xdr:to>
      <xdr:col>76</xdr:col>
      <xdr:colOff>165100</xdr:colOff>
      <xdr:row>77</xdr:row>
      <xdr:rowOff>154164</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25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170691</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25111" y="1302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160799</xdr:rowOff>
    </xdr:from>
    <xdr:to>
      <xdr:col>71</xdr:col>
      <xdr:colOff>177800</xdr:colOff>
      <xdr:row>77</xdr:row>
      <xdr:rowOff>64782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190999"/>
          <a:ext cx="889000" cy="7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58696</xdr:rowOff>
    </xdr:from>
    <xdr:to>
      <xdr:col>72</xdr:col>
      <xdr:colOff>38100</xdr:colOff>
      <xdr:row>77</xdr:row>
      <xdr:rowOff>160296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26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151423</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36111" y="1335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83660</xdr:rowOff>
    </xdr:from>
    <xdr:to>
      <xdr:col>67</xdr:col>
      <xdr:colOff>101600</xdr:colOff>
      <xdr:row>78</xdr:row>
      <xdr:rowOff>13810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28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4937</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47111" y="1337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8976</xdr:rowOff>
    </xdr:from>
    <xdr:to>
      <xdr:col>85</xdr:col>
      <xdr:colOff>177800</xdr:colOff>
      <xdr:row>77</xdr:row>
      <xdr:rowOff>110576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21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31853</xdr:rowOff>
    </xdr:from>
    <xdr:ext cx="534377"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06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23017</xdr:rowOff>
    </xdr:from>
    <xdr:to>
      <xdr:col>81</xdr:col>
      <xdr:colOff>101600</xdr:colOff>
      <xdr:row>77</xdr:row>
      <xdr:rowOff>124617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22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141144</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14111" y="1299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137975</xdr:rowOff>
    </xdr:from>
    <xdr:to>
      <xdr:col>76</xdr:col>
      <xdr:colOff>165100</xdr:colOff>
      <xdr:row>78</xdr:row>
      <xdr:rowOff>68125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33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59252</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43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13982</xdr:rowOff>
    </xdr:from>
    <xdr:to>
      <xdr:col>72</xdr:col>
      <xdr:colOff>38100</xdr:colOff>
      <xdr:row>77</xdr:row>
      <xdr:rowOff>115582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21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132109</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36111" y="1299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109999</xdr:rowOff>
    </xdr:from>
    <xdr:to>
      <xdr:col>67</xdr:col>
      <xdr:colOff>101600</xdr:colOff>
      <xdr:row>77</xdr:row>
      <xdr:rowOff>40149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14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56676</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47111" y="1291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122523</xdr:rowOff>
    </xdr:from>
    <xdr:to>
      <xdr:col>85</xdr:col>
      <xdr:colOff>126364</xdr:colOff>
      <xdr:row>98</xdr:row>
      <xdr:rowOff>106507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724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110334</xdr:rowOff>
    </xdr:from>
    <xdr:ext cx="469744"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91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106507</xdr:rowOff>
    </xdr:from>
    <xdr:to>
      <xdr:col>86</xdr:col>
      <xdr:colOff>25400</xdr:colOff>
      <xdr:row>98</xdr:row>
      <xdr:rowOff>106507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908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69200</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49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266,257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122523</xdr:rowOff>
    </xdr:from>
    <xdr:to>
      <xdr:col>86</xdr:col>
      <xdr:colOff>25400</xdr:colOff>
      <xdr:row>91</xdr:row>
      <xdr:rowOff>122523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72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99467</xdr:rowOff>
    </xdr:from>
    <xdr:to>
      <xdr:col>85</xdr:col>
      <xdr:colOff>127000</xdr:colOff>
      <xdr:row>97</xdr:row>
      <xdr:rowOff>100047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5481300" y="16730117"/>
          <a:ext cx="838200" cy="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122800</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410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99923</xdr:rowOff>
    </xdr:from>
    <xdr:to>
      <xdr:col>85</xdr:col>
      <xdr:colOff>177800</xdr:colOff>
      <xdr:row>97</xdr:row>
      <xdr:rowOff>30073</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99467</xdr:rowOff>
    </xdr:from>
    <xdr:to>
      <xdr:col>81</xdr:col>
      <xdr:colOff>50800</xdr:colOff>
      <xdr:row>97</xdr:row>
      <xdr:rowOff>106068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730117"/>
          <a:ext cx="889000" cy="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16703</xdr:rowOff>
    </xdr:from>
    <xdr:to>
      <xdr:col>81</xdr:col>
      <xdr:colOff>101600</xdr:colOff>
      <xdr:row>94</xdr:row>
      <xdr:rowOff>118303</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13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134830</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181795" y="15908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106068</xdr:rowOff>
    </xdr:from>
    <xdr:to>
      <xdr:col>76</xdr:col>
      <xdr:colOff>114300</xdr:colOff>
      <xdr:row>97</xdr:row>
      <xdr:rowOff>117540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736718"/>
          <a:ext cx="889000" cy="1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70073</xdr:rowOff>
    </xdr:from>
    <xdr:to>
      <xdr:col>76</xdr:col>
      <xdr:colOff>165100</xdr:colOff>
      <xdr:row>95</xdr:row>
      <xdr:rowOff>223</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18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16750</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292795" y="1596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117540</xdr:rowOff>
    </xdr:from>
    <xdr:to>
      <xdr:col>71</xdr:col>
      <xdr:colOff>177800</xdr:colOff>
      <xdr:row>97</xdr:row>
      <xdr:rowOff>138909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748190"/>
          <a:ext cx="889000" cy="2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44593</xdr:rowOff>
    </xdr:from>
    <xdr:to>
      <xdr:col>72</xdr:col>
      <xdr:colOff>38100</xdr:colOff>
      <xdr:row>94</xdr:row>
      <xdr:rowOff>146193</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16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162720</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03795" y="15936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79660</xdr:rowOff>
    </xdr:from>
    <xdr:to>
      <xdr:col>67</xdr:col>
      <xdr:colOff>101600</xdr:colOff>
      <xdr:row>95</xdr:row>
      <xdr:rowOff>9810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19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26337</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14795" y="15971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49247</xdr:rowOff>
    </xdr:from>
    <xdr:to>
      <xdr:col>85</xdr:col>
      <xdr:colOff>177800</xdr:colOff>
      <xdr:row>97</xdr:row>
      <xdr:rowOff>150847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67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27674</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65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48667</xdr:rowOff>
    </xdr:from>
    <xdr:to>
      <xdr:col>81</xdr:col>
      <xdr:colOff>101600</xdr:colOff>
      <xdr:row>97</xdr:row>
      <xdr:rowOff>150267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67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141394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77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55268</xdr:rowOff>
    </xdr:from>
    <xdr:to>
      <xdr:col>76</xdr:col>
      <xdr:colOff>165100</xdr:colOff>
      <xdr:row>97</xdr:row>
      <xdr:rowOff>156868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68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147995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77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66740</xdr:rowOff>
    </xdr:from>
    <xdr:to>
      <xdr:col>72</xdr:col>
      <xdr:colOff>38100</xdr:colOff>
      <xdr:row>97</xdr:row>
      <xdr:rowOff>168340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69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159467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79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88109</xdr:rowOff>
    </xdr:from>
    <xdr:to>
      <xdr:col>67</xdr:col>
      <xdr:colOff>101600</xdr:colOff>
      <xdr:row>98</xdr:row>
      <xdr:rowOff>18259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71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9386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8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135019</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278519"/>
          <a:ext cx="1269" cy="1506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117800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804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81696</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05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135019</xdr:rowOff>
    </xdr:from>
    <xdr:to>
      <xdr:col>116</xdr:col>
      <xdr:colOff>152400</xdr:colOff>
      <xdr:row>30</xdr:row>
      <xdr:rowOff>135019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278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35251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50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12374</xdr:rowOff>
    </xdr:from>
    <xdr:to>
      <xdr:col>116</xdr:col>
      <xdr:colOff>114300</xdr:colOff>
      <xdr:row>39</xdr:row>
      <xdr:rowOff>113974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142784</xdr:rowOff>
    </xdr:from>
    <xdr:to>
      <xdr:col>112</xdr:col>
      <xdr:colOff>38100</xdr:colOff>
      <xdr:row>39</xdr:row>
      <xdr:rowOff>72934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65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89461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433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73116</xdr:rowOff>
    </xdr:from>
    <xdr:to>
      <xdr:col>107</xdr:col>
      <xdr:colOff>101600</xdr:colOff>
      <xdr:row>35</xdr:row>
      <xdr:rowOff>3266</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59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19793</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199428" y="5677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147683</xdr:rowOff>
    </xdr:from>
    <xdr:to>
      <xdr:col>102</xdr:col>
      <xdr:colOff>165100</xdr:colOff>
      <xdr:row>37</xdr:row>
      <xdr:rowOff>77833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3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94360</xdr:rowOff>
    </xdr:from>
    <xdr:ext cx="469744"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10428" y="6095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67346</xdr:rowOff>
    </xdr:from>
    <xdr:to>
      <xdr:col>98</xdr:col>
      <xdr:colOff>38100</xdr:colOff>
      <xdr:row>38</xdr:row>
      <xdr:rowOff>168946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14023</xdr:rowOff>
    </xdr:from>
    <xdr:ext cx="469744"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21428" y="635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162250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77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性質別決算額に係る一人当たり決算額については、前年度は、類似団体の中では人口が多かったっため、維持補修費、災害復旧費を除き類似団体の平均を下回ったが、今年度は令和２年国勢調査により類型が異動し、移動後の類似団体の中では人口が少ないこともあり扶助費、公債費、積立金、投資及び出資金を除き類似団体の上回る結果となった。</a:t>
          </a:r>
          <a:r>
            <a:rPr kumimoji="1" lang="en-US" altLang="ja-JP" sz="1300">
              <a:latin typeface="ＭＳ Ｐゴシック" panose="020B0600070205080204" pitchFamily="50" charset="-128"/>
              <a:ea typeface="ＭＳ Ｐゴシック" panose="020B0600070205080204" pitchFamily="50" charset="-128"/>
            </a:rPr>
            <a:t>8484</a:t>
          </a:r>
          <a:r>
            <a:rPr kumimoji="1" lang="ja-JP" altLang="en-US" sz="1300">
              <a:latin typeface="ＭＳ Ｐゴシック" panose="020B0600070205080204" pitchFamily="50" charset="-128"/>
              <a:ea typeface="ＭＳ Ｐゴシック" panose="020B0600070205080204" pitchFamily="50" charset="-128"/>
            </a:rPr>
            <a:t>民生費については、前年度と比較して</a:t>
          </a:r>
          <a:r>
            <a:rPr kumimoji="1" lang="en-US" altLang="ja-JP" sz="1300">
              <a:latin typeface="ＭＳ Ｐゴシック" panose="020B0600070205080204" pitchFamily="50" charset="-128"/>
              <a:ea typeface="ＭＳ Ｐゴシック" panose="020B0600070205080204" pitchFamily="50" charset="-128"/>
            </a:rPr>
            <a:t>331</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％増加し</a:t>
          </a:r>
          <a:r>
            <a:rPr kumimoji="1" lang="en-US" altLang="ja-JP" sz="1300">
              <a:latin typeface="ＭＳ Ｐゴシック" panose="020B0600070205080204" pitchFamily="50" charset="-128"/>
              <a:ea typeface="ＭＳ Ｐゴシック" panose="020B0600070205080204" pitchFamily="50" charset="-128"/>
            </a:rPr>
            <a:t>179,072</a:t>
          </a:r>
          <a:r>
            <a:rPr kumimoji="1" lang="ja-JP" altLang="en-US" sz="1300">
              <a:latin typeface="ＭＳ Ｐゴシック" panose="020B0600070205080204" pitchFamily="50" charset="-128"/>
              <a:ea typeface="ＭＳ Ｐゴシック" panose="020B0600070205080204" pitchFamily="50" charset="-128"/>
            </a:rPr>
            <a:t>円となっており、類似団体を上回った。増加の要因は、原子力災害に伴う放射線モニタリング事業が減少したものの、介護福祉施設運営事業が増加したことが要因となっている。総務費については、平成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年度以降減少傾向にあったが、本年度は前年度と比較して</a:t>
          </a:r>
          <a:r>
            <a:rPr kumimoji="1" lang="en-US" altLang="ja-JP" sz="1300">
              <a:latin typeface="ＭＳ Ｐゴシック" panose="020B0600070205080204" pitchFamily="50" charset="-128"/>
              <a:ea typeface="ＭＳ Ｐゴシック" panose="020B0600070205080204" pitchFamily="50" charset="-128"/>
            </a:rPr>
            <a:t>137,488</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69.2</a:t>
          </a:r>
          <a:r>
            <a:rPr kumimoji="1" lang="ja-JP" altLang="en-US" sz="1300">
              <a:latin typeface="ＭＳ Ｐゴシック" panose="020B0600070205080204" pitchFamily="50" charset="-128"/>
              <a:ea typeface="ＭＳ Ｐゴシック" panose="020B0600070205080204" pitchFamily="50" charset="-128"/>
            </a:rPr>
            <a:t>％増加し、類似団体平均を上回っている。増加の要因は、新型コロナウイルス対策に係る特別定額給付金給付事業で一時的にが増加したためである。土木費については、住民一人当たり</a:t>
          </a:r>
          <a:r>
            <a:rPr kumimoji="1" lang="en-US" altLang="ja-JP" sz="1300">
              <a:latin typeface="ＭＳ Ｐゴシック" panose="020B0600070205080204" pitchFamily="50" charset="-128"/>
              <a:ea typeface="ＭＳ Ｐゴシック" panose="020B0600070205080204" pitchFamily="50" charset="-128"/>
            </a:rPr>
            <a:t>29,682</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16.8</a:t>
          </a:r>
          <a:r>
            <a:rPr kumimoji="1" lang="ja-JP" altLang="en-US" sz="1300">
              <a:latin typeface="ＭＳ Ｐゴシック" panose="020B0600070205080204" pitchFamily="50" charset="-128"/>
              <a:ea typeface="ＭＳ Ｐゴシック" panose="020B0600070205080204" pitchFamily="50" charset="-128"/>
            </a:rPr>
            <a:t>％減少しているが、類似団体平均に比べ高い水準で推移している。減少の要因は、復興道路整備事業の事業量の減少である。労働費については、平成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年に急激に増加し、類似団体平均に比べ高い水準が続いており、住民一人当たり</a:t>
          </a:r>
          <a:r>
            <a:rPr kumimoji="1" lang="en-US" altLang="ja-JP" sz="1300">
              <a:latin typeface="ＭＳ Ｐゴシック" panose="020B0600070205080204" pitchFamily="50" charset="-128"/>
              <a:ea typeface="ＭＳ Ｐゴシック" panose="020B0600070205080204" pitchFamily="50" charset="-128"/>
            </a:rPr>
            <a:t>10,733</a:t>
          </a:r>
          <a:r>
            <a:rPr kumimoji="1" lang="ja-JP" altLang="en-US" sz="1300">
              <a:latin typeface="ＭＳ Ｐゴシック" panose="020B0600070205080204" pitchFamily="50" charset="-128"/>
              <a:ea typeface="ＭＳ Ｐゴシック" panose="020B0600070205080204" pitchFamily="50" charset="-128"/>
            </a:rPr>
            <a:t>円となっている。これは、震災の影響による緊急雇用対策が増加の要因となっている。消防費については、前年度と比較して</a:t>
          </a:r>
          <a:r>
            <a:rPr kumimoji="1" lang="en-US" altLang="ja-JP" sz="1300">
              <a:latin typeface="ＭＳ Ｐゴシック" panose="020B0600070205080204" pitchFamily="50" charset="-128"/>
              <a:ea typeface="ＭＳ Ｐゴシック" panose="020B0600070205080204" pitchFamily="50" charset="-128"/>
            </a:rPr>
            <a:t>5,456</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11.3</a:t>
          </a:r>
          <a:r>
            <a:rPr kumimoji="1" lang="ja-JP" altLang="en-US" sz="1300">
              <a:latin typeface="ＭＳ Ｐゴシック" panose="020B0600070205080204" pitchFamily="50" charset="-128"/>
              <a:ea typeface="ＭＳ Ｐゴシック" panose="020B0600070205080204" pitchFamily="50" charset="-128"/>
            </a:rPr>
            <a:t>％減少したが、類似団体平均は上回っている。減少の因としては、消防屯所改築事業の減である。教育費については、住民一人当たり前年度比</a:t>
          </a:r>
          <a:r>
            <a:rPr kumimoji="1" lang="en-US" altLang="ja-JP" sz="1300">
              <a:latin typeface="ＭＳ Ｐゴシック" panose="020B0600070205080204" pitchFamily="50" charset="-128"/>
              <a:ea typeface="ＭＳ Ｐゴシック" panose="020B0600070205080204" pitchFamily="50" charset="-128"/>
            </a:rPr>
            <a:t>4,284</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％増加しており、類似団体平均に比べ上回っている。増加の要因は、</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教育推進事業等による。災害復旧費については、台風災害による災害復旧事業に伴い、前年度と比較して</a:t>
          </a:r>
          <a:r>
            <a:rPr kumimoji="1" lang="en-US" altLang="ja-JP" sz="1300">
              <a:latin typeface="ＭＳ Ｐゴシック" panose="020B0600070205080204" pitchFamily="50" charset="-128"/>
              <a:ea typeface="ＭＳ Ｐゴシック" panose="020B0600070205080204" pitchFamily="50" charset="-128"/>
            </a:rPr>
            <a:t>2,457</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％増加している。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福島県広野町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実質単年度収支比率は単年度収支の赤字は減額したが、財政調整基金の取崩し額が積立金を大きく上回ったことにより、▲</a:t>
          </a:r>
          <a:r>
            <a:rPr kumimoji="1" lang="en-US" altLang="ja-JP" sz="1400">
              <a:latin typeface="ＭＳ ゴシック" pitchFamily="49" charset="-128"/>
              <a:ea typeface="ＭＳ ゴシック" pitchFamily="49" charset="-128"/>
            </a:rPr>
            <a:t>6.06</a:t>
          </a:r>
          <a:r>
            <a:rPr kumimoji="1" lang="ja-JP" altLang="en-US" sz="1400">
              <a:latin typeface="ＭＳ ゴシック" pitchFamily="49" charset="-128"/>
              <a:ea typeface="ＭＳ ゴシック" pitchFamily="49" charset="-128"/>
            </a:rPr>
            <a:t>％となり</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ポイント上昇した。財政調整基金残高比率については、標準財政規模は縮小したが、基金残高の増加割合が大きかったことにより</a:t>
          </a:r>
          <a:r>
            <a:rPr kumimoji="1" lang="en-US" altLang="ja-JP" sz="1400">
              <a:latin typeface="ＭＳ ゴシック" pitchFamily="49" charset="-128"/>
              <a:ea typeface="ＭＳ ゴシック" pitchFamily="49" charset="-128"/>
            </a:rPr>
            <a:t>1.35</a:t>
          </a:r>
          <a:r>
            <a:rPr kumimoji="1" lang="ja-JP" altLang="en-US" sz="1400">
              <a:latin typeface="ＭＳ ゴシック" pitchFamily="49" charset="-128"/>
              <a:ea typeface="ＭＳ ゴシック" pitchFamily="49" charset="-128"/>
            </a:rPr>
            <a:t>ポイント高く</a:t>
          </a:r>
          <a:r>
            <a:rPr kumimoji="1" lang="en-US" altLang="ja-JP" sz="1400">
              <a:latin typeface="ＭＳ ゴシック" pitchFamily="49" charset="-128"/>
              <a:ea typeface="ＭＳ ゴシック" pitchFamily="49" charset="-128"/>
            </a:rPr>
            <a:t>92.02</a:t>
          </a:r>
          <a:r>
            <a:rPr kumimoji="1" lang="ja-JP" altLang="en-US" sz="1400">
              <a:latin typeface="ＭＳ ゴシック" pitchFamily="49" charset="-128"/>
              <a:ea typeface="ＭＳ ゴシック" pitchFamily="49" charset="-128"/>
            </a:rPr>
            <a:t>％となった。復興・創生事業には多額の資金が必要であり事業の選別化・コスト削減を図り、比率の低下の抑制に努める。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福島県広野町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一般会計については毎年黒字となっている。特に震災以降は、臨時的な支出に対し震災復興特別交付税が交付されていることにより大幅な黒字とはなっているが、黒字比率は</a:t>
          </a:r>
          <a:r>
            <a:rPr kumimoji="1" lang="en-US" altLang="ja-JP" sz="1400">
              <a:latin typeface="ＭＳ ゴシック" pitchFamily="49" charset="-128"/>
              <a:ea typeface="ＭＳ ゴシック" pitchFamily="49" charset="-128"/>
            </a:rPr>
            <a:t>1.83</a:t>
          </a:r>
          <a:r>
            <a:rPr kumimoji="1" lang="ja-JP" altLang="en-US" sz="1400">
              <a:latin typeface="ＭＳ ゴシック" pitchFamily="49" charset="-128"/>
              <a:ea typeface="ＭＳ ゴシック" pitchFamily="49" charset="-128"/>
            </a:rPr>
            <a:t>ポイント増加している。今後は、復興・創生以外の事業の選別化・コスト削減を図り、財政健全化に努める。特別会計６事業についても毎年黒字となっているが、一般会計からの赤字補填的な繰入によって財源の一部をまかなっている側面もある。</a:t>
          </a:r>
        </a:p>
        <a:p>
          <a:r>
            <a:rPr kumimoji="1" lang="ja-JP" altLang="en-US" sz="1400">
              <a:latin typeface="ＭＳ ゴシック" pitchFamily="49" charset="-128"/>
              <a:ea typeface="ＭＳ ゴシック" pitchFamily="49" charset="-128"/>
            </a:rPr>
            <a:t>国民健康保険、介護保険及び後期高齢者医療特別会計については、医療費適正化に基づく事業を推進し、医療費の増加を抑制することで一般会計の負担を軽減するよう努める。</a:t>
          </a:r>
        </a:p>
        <a:p>
          <a:r>
            <a:rPr kumimoji="1" lang="ja-JP" altLang="en-US" sz="1400">
              <a:latin typeface="ＭＳ ゴシック" pitchFamily="49" charset="-128"/>
              <a:ea typeface="ＭＳ ゴシック" pitchFamily="49" charset="-128"/>
            </a:rPr>
            <a:t>公共下水道事業及び農業集落排水事業特別会計については、経費の節減等により独立採算制の原則に沿った財政運営に努める。</a:t>
          </a:r>
        </a:p>
        <a:p>
          <a:r>
            <a:rPr kumimoji="1" lang="ja-JP" altLang="en-US" sz="1400">
              <a:latin typeface="ＭＳ ゴシック" pitchFamily="49" charset="-128"/>
              <a:ea typeface="ＭＳ ゴシック" pitchFamily="49" charset="-128"/>
            </a:rPr>
            <a:t>土地開発事業特別会計については、今後も復興に向けた事業展開が見込まれるが、経費の節減等により独立採算制の原則に沿った財政運営に努める。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K10" workbookViewId="0">
      <selection activeCell="AY7" sqref="AY7:BM7"/>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78</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79</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80</v>
      </c>
      <c r="C3" s="614"/>
      <c r="D3" s="614"/>
      <c r="E3" s="615"/>
      <c r="F3" s="615"/>
      <c r="G3" s="615"/>
      <c r="H3" s="615"/>
      <c r="I3" s="615"/>
      <c r="J3" s="615"/>
      <c r="K3" s="615"/>
      <c r="L3" s="615" t="s">
        <v>81</v>
      </c>
      <c r="M3" s="615"/>
      <c r="N3" s="615"/>
      <c r="O3" s="615"/>
      <c r="P3" s="615"/>
      <c r="Q3" s="615"/>
      <c r="R3" s="618"/>
      <c r="S3" s="618"/>
      <c r="T3" s="618"/>
      <c r="U3" s="618"/>
      <c r="V3" s="619"/>
      <c r="W3" s="509" t="s">
        <v>82</v>
      </c>
      <c r="X3" s="510"/>
      <c r="Y3" s="510"/>
      <c r="Z3" s="510"/>
      <c r="AA3" s="510"/>
      <c r="AB3" s="614"/>
      <c r="AC3" s="618" t="s">
        <v>83</v>
      </c>
      <c r="AD3" s="510"/>
      <c r="AE3" s="510"/>
      <c r="AF3" s="510"/>
      <c r="AG3" s="510"/>
      <c r="AH3" s="510"/>
      <c r="AI3" s="510"/>
      <c r="AJ3" s="510"/>
      <c r="AK3" s="510"/>
      <c r="AL3" s="580"/>
      <c r="AM3" s="509" t="s">
        <v>84</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85</v>
      </c>
      <c r="BO3" s="510"/>
      <c r="BP3" s="510"/>
      <c r="BQ3" s="510"/>
      <c r="BR3" s="510"/>
      <c r="BS3" s="510"/>
      <c r="BT3" s="510"/>
      <c r="BU3" s="580"/>
      <c r="BV3" s="509" t="s">
        <v>86</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87</v>
      </c>
      <c r="CU3" s="510"/>
      <c r="CV3" s="510"/>
      <c r="CW3" s="510"/>
      <c r="CX3" s="510"/>
      <c r="CY3" s="510"/>
      <c r="CZ3" s="510"/>
      <c r="DA3" s="580"/>
      <c r="DB3" s="509" t="s">
        <v>88</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89</v>
      </c>
      <c r="AZ4" s="423"/>
      <c r="BA4" s="423"/>
      <c r="BB4" s="423"/>
      <c r="BC4" s="423"/>
      <c r="BD4" s="423"/>
      <c r="BE4" s="423"/>
      <c r="BF4" s="423"/>
      <c r="BG4" s="423"/>
      <c r="BH4" s="423"/>
      <c r="BI4" s="423"/>
      <c r="BJ4" s="423"/>
      <c r="BK4" s="423"/>
      <c r="BL4" s="423"/>
      <c r="BM4" s="424"/>
      <c r="BN4" s="425">
        <v>5904545</v>
      </c>
      <c r="BO4" s="426"/>
      <c r="BP4" s="426"/>
      <c r="BQ4" s="426"/>
      <c r="BR4" s="426"/>
      <c r="BS4" s="426"/>
      <c r="BT4" s="426"/>
      <c r="BU4" s="427"/>
      <c r="BV4" s="425">
        <v>5441164</v>
      </c>
      <c r="BW4" s="426"/>
      <c r="BX4" s="426"/>
      <c r="BY4" s="426"/>
      <c r="BZ4" s="426"/>
      <c r="CA4" s="426"/>
      <c r="CB4" s="426"/>
      <c r="CC4" s="427"/>
      <c r="CD4" s="606" t="s">
        <v>90</v>
      </c>
      <c r="CE4" s="607"/>
      <c r="CF4" s="607"/>
      <c r="CG4" s="607"/>
      <c r="CH4" s="607"/>
      <c r="CI4" s="607"/>
      <c r="CJ4" s="607"/>
      <c r="CK4" s="607"/>
      <c r="CL4" s="607"/>
      <c r="CM4" s="607"/>
      <c r="CN4" s="607"/>
      <c r="CO4" s="607"/>
      <c r="CP4" s="607"/>
      <c r="CQ4" s="607"/>
      <c r="CR4" s="607"/>
      <c r="CS4" s="608"/>
      <c r="CT4" s="609">
        <v>17</v>
      </c>
      <c r="CU4" s="610"/>
      <c r="CV4" s="610"/>
      <c r="CW4" s="610"/>
      <c r="CX4" s="610"/>
      <c r="CY4" s="610"/>
      <c r="CZ4" s="610"/>
      <c r="DA4" s="611"/>
      <c r="DB4" s="609">
        <v>15.2</v>
      </c>
      <c r="DC4" s="610"/>
      <c r="DD4" s="610"/>
      <c r="DE4" s="610"/>
      <c r="DF4" s="610"/>
      <c r="DG4" s="610"/>
      <c r="DH4" s="610"/>
      <c r="DI4" s="611"/>
      <c r="DJ4" s="186"/>
      <c r="DK4" s="186"/>
      <c r="DL4" s="186"/>
      <c r="DM4" s="186"/>
      <c r="DN4" s="186"/>
      <c r="DO4" s="186"/>
    </row>
    <row r="5" spans="1:119" ht="18.75" customHeight="1" x14ac:dyDescent="0.15">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91</v>
      </c>
      <c r="AN5" s="404"/>
      <c r="AO5" s="404"/>
      <c r="AP5" s="404"/>
      <c r="AQ5" s="404"/>
      <c r="AR5" s="404"/>
      <c r="AS5" s="404"/>
      <c r="AT5" s="405"/>
      <c r="AU5" s="487" t="s">
        <v>92</v>
      </c>
      <c r="AV5" s="488"/>
      <c r="AW5" s="488"/>
      <c r="AX5" s="488"/>
      <c r="AY5" s="410" t="s">
        <v>93</v>
      </c>
      <c r="AZ5" s="411"/>
      <c r="BA5" s="411"/>
      <c r="BB5" s="411"/>
      <c r="BC5" s="411"/>
      <c r="BD5" s="411"/>
      <c r="BE5" s="411"/>
      <c r="BF5" s="411"/>
      <c r="BG5" s="411"/>
      <c r="BH5" s="411"/>
      <c r="BI5" s="411"/>
      <c r="BJ5" s="411"/>
      <c r="BK5" s="411"/>
      <c r="BL5" s="411"/>
      <c r="BM5" s="412"/>
      <c r="BN5" s="430">
        <v>5323883</v>
      </c>
      <c r="BO5" s="431"/>
      <c r="BP5" s="431"/>
      <c r="BQ5" s="431"/>
      <c r="BR5" s="431"/>
      <c r="BS5" s="431"/>
      <c r="BT5" s="431"/>
      <c r="BU5" s="432"/>
      <c r="BV5" s="430">
        <v>4800062</v>
      </c>
      <c r="BW5" s="431"/>
      <c r="BX5" s="431"/>
      <c r="BY5" s="431"/>
      <c r="BZ5" s="431"/>
      <c r="CA5" s="431"/>
      <c r="CB5" s="431"/>
      <c r="CC5" s="432"/>
      <c r="CD5" s="439" t="s">
        <v>94</v>
      </c>
      <c r="CE5" s="440"/>
      <c r="CF5" s="440"/>
      <c r="CG5" s="440"/>
      <c r="CH5" s="440"/>
      <c r="CI5" s="440"/>
      <c r="CJ5" s="440"/>
      <c r="CK5" s="440"/>
      <c r="CL5" s="440"/>
      <c r="CM5" s="440"/>
      <c r="CN5" s="440"/>
      <c r="CO5" s="440"/>
      <c r="CP5" s="440"/>
      <c r="CQ5" s="440"/>
      <c r="CR5" s="440"/>
      <c r="CS5" s="441"/>
      <c r="CT5" s="400">
        <v>80.900000000000006</v>
      </c>
      <c r="CU5" s="401"/>
      <c r="CV5" s="401"/>
      <c r="CW5" s="401"/>
      <c r="CX5" s="401"/>
      <c r="CY5" s="401"/>
      <c r="CZ5" s="401"/>
      <c r="DA5" s="402"/>
      <c r="DB5" s="400">
        <v>82.8</v>
      </c>
      <c r="DC5" s="401"/>
      <c r="DD5" s="401"/>
      <c r="DE5" s="401"/>
      <c r="DF5" s="401"/>
      <c r="DG5" s="401"/>
      <c r="DH5" s="401"/>
      <c r="DI5" s="402"/>
      <c r="DJ5" s="186"/>
      <c r="DK5" s="186"/>
      <c r="DL5" s="186"/>
      <c r="DM5" s="186"/>
      <c r="DN5" s="186"/>
      <c r="DO5" s="186"/>
    </row>
    <row r="6" spans="1:119" ht="18.75" customHeight="1" x14ac:dyDescent="0.15">
      <c r="A6" s="187"/>
      <c r="B6" s="586" t="s">
        <v>95</v>
      </c>
      <c r="C6" s="444"/>
      <c r="D6" s="444"/>
      <c r="E6" s="587"/>
      <c r="F6" s="587"/>
      <c r="G6" s="587"/>
      <c r="H6" s="587"/>
      <c r="I6" s="587"/>
      <c r="J6" s="587"/>
      <c r="K6" s="587"/>
      <c r="L6" s="587" t="s">
        <v>96</v>
      </c>
      <c r="M6" s="587"/>
      <c r="N6" s="587"/>
      <c r="O6" s="587"/>
      <c r="P6" s="587"/>
      <c r="Q6" s="587"/>
      <c r="R6" s="468"/>
      <c r="S6" s="468"/>
      <c r="T6" s="468"/>
      <c r="U6" s="468"/>
      <c r="V6" s="593"/>
      <c r="W6" s="521" t="s">
        <v>97</v>
      </c>
      <c r="X6" s="443"/>
      <c r="Y6" s="443"/>
      <c r="Z6" s="443"/>
      <c r="AA6" s="443"/>
      <c r="AB6" s="444"/>
      <c r="AC6" s="598" t="s">
        <v>98</v>
      </c>
      <c r="AD6" s="599"/>
      <c r="AE6" s="599"/>
      <c r="AF6" s="599"/>
      <c r="AG6" s="599"/>
      <c r="AH6" s="599"/>
      <c r="AI6" s="599"/>
      <c r="AJ6" s="599"/>
      <c r="AK6" s="599"/>
      <c r="AL6" s="600"/>
      <c r="AM6" s="499" t="s">
        <v>99</v>
      </c>
      <c r="AN6" s="404"/>
      <c r="AO6" s="404"/>
      <c r="AP6" s="404"/>
      <c r="AQ6" s="404"/>
      <c r="AR6" s="404"/>
      <c r="AS6" s="404"/>
      <c r="AT6" s="405"/>
      <c r="AU6" s="487" t="s">
        <v>100</v>
      </c>
      <c r="AV6" s="488"/>
      <c r="AW6" s="488"/>
      <c r="AX6" s="488"/>
      <c r="AY6" s="410" t="s">
        <v>101</v>
      </c>
      <c r="AZ6" s="411"/>
      <c r="BA6" s="411"/>
      <c r="BB6" s="411"/>
      <c r="BC6" s="411"/>
      <c r="BD6" s="411"/>
      <c r="BE6" s="411"/>
      <c r="BF6" s="411"/>
      <c r="BG6" s="411"/>
      <c r="BH6" s="411"/>
      <c r="BI6" s="411"/>
      <c r="BJ6" s="411"/>
      <c r="BK6" s="411"/>
      <c r="BL6" s="411"/>
      <c r="BM6" s="412"/>
      <c r="BN6" s="430">
        <v>580662</v>
      </c>
      <c r="BO6" s="431"/>
      <c r="BP6" s="431"/>
      <c r="BQ6" s="431"/>
      <c r="BR6" s="431"/>
      <c r="BS6" s="431"/>
      <c r="BT6" s="431"/>
      <c r="BU6" s="432"/>
      <c r="BV6" s="430">
        <v>641102</v>
      </c>
      <c r="BW6" s="431"/>
      <c r="BX6" s="431"/>
      <c r="BY6" s="431"/>
      <c r="BZ6" s="431"/>
      <c r="CA6" s="431"/>
      <c r="CB6" s="431"/>
      <c r="CC6" s="432"/>
      <c r="CD6" s="439" t="s">
        <v>102</v>
      </c>
      <c r="CE6" s="440"/>
      <c r="CF6" s="440"/>
      <c r="CG6" s="440"/>
      <c r="CH6" s="440"/>
      <c r="CI6" s="440"/>
      <c r="CJ6" s="440"/>
      <c r="CK6" s="440"/>
      <c r="CL6" s="440"/>
      <c r="CM6" s="440"/>
      <c r="CN6" s="440"/>
      <c r="CO6" s="440"/>
      <c r="CP6" s="440"/>
      <c r="CQ6" s="440"/>
      <c r="CR6" s="440"/>
      <c r="CS6" s="441"/>
      <c r="CT6" s="583">
        <v>80.900000000000006</v>
      </c>
      <c r="CU6" s="584"/>
      <c r="CV6" s="584"/>
      <c r="CW6" s="584"/>
      <c r="CX6" s="584"/>
      <c r="CY6" s="584"/>
      <c r="CZ6" s="584"/>
      <c r="DA6" s="585"/>
      <c r="DB6" s="583">
        <v>82.8</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103</v>
      </c>
      <c r="AN7" s="404"/>
      <c r="AO7" s="404"/>
      <c r="AP7" s="404"/>
      <c r="AQ7" s="404"/>
      <c r="AR7" s="404"/>
      <c r="AS7" s="404"/>
      <c r="AT7" s="405"/>
      <c r="AU7" s="487" t="s">
        <v>104</v>
      </c>
      <c r="AV7" s="488"/>
      <c r="AW7" s="488"/>
      <c r="AX7" s="488"/>
      <c r="AY7" s="410" t="s">
        <v>105</v>
      </c>
      <c r="AZ7" s="411"/>
      <c r="BA7" s="411"/>
      <c r="BB7" s="411"/>
      <c r="BC7" s="411"/>
      <c r="BD7" s="411"/>
      <c r="BE7" s="411"/>
      <c r="BF7" s="411"/>
      <c r="BG7" s="411"/>
      <c r="BH7" s="411"/>
      <c r="BI7" s="411"/>
      <c r="BJ7" s="411"/>
      <c r="BK7" s="411"/>
      <c r="BL7" s="411"/>
      <c r="BM7" s="412"/>
      <c r="BN7" s="430">
        <v>128683</v>
      </c>
      <c r="BO7" s="431"/>
      <c r="BP7" s="431"/>
      <c r="BQ7" s="431"/>
      <c r="BR7" s="431"/>
      <c r="BS7" s="431"/>
      <c r="BT7" s="431"/>
      <c r="BU7" s="432"/>
      <c r="BV7" s="430">
        <v>232706</v>
      </c>
      <c r="BW7" s="431"/>
      <c r="BX7" s="431"/>
      <c r="BY7" s="431"/>
      <c r="BZ7" s="431"/>
      <c r="CA7" s="431"/>
      <c r="CB7" s="431"/>
      <c r="CC7" s="432"/>
      <c r="CD7" s="439" t="s">
        <v>106</v>
      </c>
      <c r="CE7" s="440"/>
      <c r="CF7" s="440"/>
      <c r="CG7" s="440"/>
      <c r="CH7" s="440"/>
      <c r="CI7" s="440"/>
      <c r="CJ7" s="440"/>
      <c r="CK7" s="440"/>
      <c r="CL7" s="440"/>
      <c r="CM7" s="440"/>
      <c r="CN7" s="440"/>
      <c r="CO7" s="440"/>
      <c r="CP7" s="440"/>
      <c r="CQ7" s="440"/>
      <c r="CR7" s="440"/>
      <c r="CS7" s="441"/>
      <c r="CT7" s="430">
        <v>2659327</v>
      </c>
      <c r="CU7" s="431"/>
      <c r="CV7" s="431"/>
      <c r="CW7" s="431"/>
      <c r="CX7" s="431"/>
      <c r="CY7" s="431"/>
      <c r="CZ7" s="431"/>
      <c r="DA7" s="432"/>
      <c r="DB7" s="430">
        <v>2693036</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107</v>
      </c>
      <c r="AN8" s="404"/>
      <c r="AO8" s="404"/>
      <c r="AP8" s="404"/>
      <c r="AQ8" s="404"/>
      <c r="AR8" s="404"/>
      <c r="AS8" s="404"/>
      <c r="AT8" s="405"/>
      <c r="AU8" s="487" t="s">
        <v>108</v>
      </c>
      <c r="AV8" s="488"/>
      <c r="AW8" s="488"/>
      <c r="AX8" s="488"/>
      <c r="AY8" s="410" t="s">
        <v>109</v>
      </c>
      <c r="AZ8" s="411"/>
      <c r="BA8" s="411"/>
      <c r="BB8" s="411"/>
      <c r="BC8" s="411"/>
      <c r="BD8" s="411"/>
      <c r="BE8" s="411"/>
      <c r="BF8" s="411"/>
      <c r="BG8" s="411"/>
      <c r="BH8" s="411"/>
      <c r="BI8" s="411"/>
      <c r="BJ8" s="411"/>
      <c r="BK8" s="411"/>
      <c r="BL8" s="411"/>
      <c r="BM8" s="412"/>
      <c r="BN8" s="430">
        <v>451979</v>
      </c>
      <c r="BO8" s="431"/>
      <c r="BP8" s="431"/>
      <c r="BQ8" s="431"/>
      <c r="BR8" s="431"/>
      <c r="BS8" s="431"/>
      <c r="BT8" s="431"/>
      <c r="BU8" s="432"/>
      <c r="BV8" s="430">
        <v>408396</v>
      </c>
      <c r="BW8" s="431"/>
      <c r="BX8" s="431"/>
      <c r="BY8" s="431"/>
      <c r="BZ8" s="431"/>
      <c r="CA8" s="431"/>
      <c r="CB8" s="431"/>
      <c r="CC8" s="432"/>
      <c r="CD8" s="439" t="s">
        <v>110</v>
      </c>
      <c r="CE8" s="440"/>
      <c r="CF8" s="440"/>
      <c r="CG8" s="440"/>
      <c r="CH8" s="440"/>
      <c r="CI8" s="440"/>
      <c r="CJ8" s="440"/>
      <c r="CK8" s="440"/>
      <c r="CL8" s="440"/>
      <c r="CM8" s="440"/>
      <c r="CN8" s="440"/>
      <c r="CO8" s="440"/>
      <c r="CP8" s="440"/>
      <c r="CQ8" s="440"/>
      <c r="CR8" s="440"/>
      <c r="CS8" s="441"/>
      <c r="CT8" s="543">
        <v>1.18</v>
      </c>
      <c r="CU8" s="544"/>
      <c r="CV8" s="544"/>
      <c r="CW8" s="544"/>
      <c r="CX8" s="544"/>
      <c r="CY8" s="544"/>
      <c r="CZ8" s="544"/>
      <c r="DA8" s="545"/>
      <c r="DB8" s="543">
        <v>1.24</v>
      </c>
      <c r="DC8" s="544"/>
      <c r="DD8" s="544"/>
      <c r="DE8" s="544"/>
      <c r="DF8" s="544"/>
      <c r="DG8" s="544"/>
      <c r="DH8" s="544"/>
      <c r="DI8" s="545"/>
      <c r="DJ8" s="186"/>
      <c r="DK8" s="186"/>
      <c r="DL8" s="186"/>
      <c r="DM8" s="186"/>
      <c r="DN8" s="186"/>
      <c r="DO8" s="186"/>
    </row>
    <row r="9" spans="1:119" ht="18.75" customHeight="1" thickBot="1" x14ac:dyDescent="0.2">
      <c r="A9" s="187"/>
      <c r="B9" s="572" t="s">
        <v>111</v>
      </c>
      <c r="C9" s="573"/>
      <c r="D9" s="573"/>
      <c r="E9" s="573"/>
      <c r="F9" s="573"/>
      <c r="G9" s="573"/>
      <c r="H9" s="573"/>
      <c r="I9" s="573"/>
      <c r="J9" s="573"/>
      <c r="K9" s="493"/>
      <c r="L9" s="574" t="s">
        <v>112</v>
      </c>
      <c r="M9" s="575"/>
      <c r="N9" s="575"/>
      <c r="O9" s="575"/>
      <c r="P9" s="575"/>
      <c r="Q9" s="576"/>
      <c r="R9" s="577">
        <v>5412</v>
      </c>
      <c r="S9" s="578"/>
      <c r="T9" s="578"/>
      <c r="U9" s="578"/>
      <c r="V9" s="579"/>
      <c r="W9" s="509" t="s">
        <v>113</v>
      </c>
      <c r="X9" s="510"/>
      <c r="Y9" s="510"/>
      <c r="Z9" s="510"/>
      <c r="AA9" s="510"/>
      <c r="AB9" s="510"/>
      <c r="AC9" s="510"/>
      <c r="AD9" s="510"/>
      <c r="AE9" s="510"/>
      <c r="AF9" s="510"/>
      <c r="AG9" s="510"/>
      <c r="AH9" s="510"/>
      <c r="AI9" s="510"/>
      <c r="AJ9" s="510"/>
      <c r="AK9" s="510"/>
      <c r="AL9" s="580"/>
      <c r="AM9" s="499" t="s">
        <v>114</v>
      </c>
      <c r="AN9" s="404"/>
      <c r="AO9" s="404"/>
      <c r="AP9" s="404"/>
      <c r="AQ9" s="404"/>
      <c r="AR9" s="404"/>
      <c r="AS9" s="404"/>
      <c r="AT9" s="405"/>
      <c r="AU9" s="487" t="s">
        <v>92</v>
      </c>
      <c r="AV9" s="488"/>
      <c r="AW9" s="488"/>
      <c r="AX9" s="488"/>
      <c r="AY9" s="410" t="s">
        <v>115</v>
      </c>
      <c r="AZ9" s="411"/>
      <c r="BA9" s="411"/>
      <c r="BB9" s="411"/>
      <c r="BC9" s="411"/>
      <c r="BD9" s="411"/>
      <c r="BE9" s="411"/>
      <c r="BF9" s="411"/>
      <c r="BG9" s="411"/>
      <c r="BH9" s="411"/>
      <c r="BI9" s="411"/>
      <c r="BJ9" s="411"/>
      <c r="BK9" s="411"/>
      <c r="BL9" s="411"/>
      <c r="BM9" s="412"/>
      <c r="BN9" s="430">
        <v>43583</v>
      </c>
      <c r="BO9" s="431"/>
      <c r="BP9" s="431"/>
      <c r="BQ9" s="431"/>
      <c r="BR9" s="431"/>
      <c r="BS9" s="431"/>
      <c r="BT9" s="431"/>
      <c r="BU9" s="432"/>
      <c r="BV9" s="430">
        <v>52412</v>
      </c>
      <c r="BW9" s="431"/>
      <c r="BX9" s="431"/>
      <c r="BY9" s="431"/>
      <c r="BZ9" s="431"/>
      <c r="CA9" s="431"/>
      <c r="CB9" s="431"/>
      <c r="CC9" s="432"/>
      <c r="CD9" s="439" t="s">
        <v>116</v>
      </c>
      <c r="CE9" s="440"/>
      <c r="CF9" s="440"/>
      <c r="CG9" s="440"/>
      <c r="CH9" s="440"/>
      <c r="CI9" s="440"/>
      <c r="CJ9" s="440"/>
      <c r="CK9" s="440"/>
      <c r="CL9" s="440"/>
      <c r="CM9" s="440"/>
      <c r="CN9" s="440"/>
      <c r="CO9" s="440"/>
      <c r="CP9" s="440"/>
      <c r="CQ9" s="440"/>
      <c r="CR9" s="440"/>
      <c r="CS9" s="441"/>
      <c r="CT9" s="400">
        <v>4.9000000000000004</v>
      </c>
      <c r="CU9" s="401"/>
      <c r="CV9" s="401"/>
      <c r="CW9" s="401"/>
      <c r="CX9" s="401"/>
      <c r="CY9" s="401"/>
      <c r="CZ9" s="401"/>
      <c r="DA9" s="402"/>
      <c r="DB9" s="400">
        <v>5</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117</v>
      </c>
      <c r="M10" s="404"/>
      <c r="N10" s="404"/>
      <c r="O10" s="404"/>
      <c r="P10" s="404"/>
      <c r="Q10" s="405"/>
      <c r="R10" s="406">
        <v>4319</v>
      </c>
      <c r="S10" s="407"/>
      <c r="T10" s="407"/>
      <c r="U10" s="407"/>
      <c r="V10" s="409"/>
      <c r="W10" s="581"/>
      <c r="X10" s="392"/>
      <c r="Y10" s="392"/>
      <c r="Z10" s="392"/>
      <c r="AA10" s="392"/>
      <c r="AB10" s="392"/>
      <c r="AC10" s="392"/>
      <c r="AD10" s="392"/>
      <c r="AE10" s="392"/>
      <c r="AF10" s="392"/>
      <c r="AG10" s="392"/>
      <c r="AH10" s="392"/>
      <c r="AI10" s="392"/>
      <c r="AJ10" s="392"/>
      <c r="AK10" s="392"/>
      <c r="AL10" s="582"/>
      <c r="AM10" s="499" t="s">
        <v>118</v>
      </c>
      <c r="AN10" s="404"/>
      <c r="AO10" s="404"/>
      <c r="AP10" s="404"/>
      <c r="AQ10" s="404"/>
      <c r="AR10" s="404"/>
      <c r="AS10" s="404"/>
      <c r="AT10" s="405"/>
      <c r="AU10" s="487" t="s">
        <v>119</v>
      </c>
      <c r="AV10" s="488"/>
      <c r="AW10" s="488"/>
      <c r="AX10" s="488"/>
      <c r="AY10" s="410" t="s">
        <v>120</v>
      </c>
      <c r="AZ10" s="411"/>
      <c r="BA10" s="411"/>
      <c r="BB10" s="411"/>
      <c r="BC10" s="411"/>
      <c r="BD10" s="411"/>
      <c r="BE10" s="411"/>
      <c r="BF10" s="411"/>
      <c r="BG10" s="411"/>
      <c r="BH10" s="411"/>
      <c r="BI10" s="411"/>
      <c r="BJ10" s="411"/>
      <c r="BK10" s="411"/>
      <c r="BL10" s="411"/>
      <c r="BM10" s="412"/>
      <c r="BN10" s="430">
        <v>64508</v>
      </c>
      <c r="BO10" s="431"/>
      <c r="BP10" s="431"/>
      <c r="BQ10" s="431"/>
      <c r="BR10" s="431"/>
      <c r="BS10" s="431"/>
      <c r="BT10" s="431"/>
      <c r="BU10" s="432"/>
      <c r="BV10" s="430">
        <v>69545</v>
      </c>
      <c r="BW10" s="431"/>
      <c r="BX10" s="431"/>
      <c r="BY10" s="431"/>
      <c r="BZ10" s="431"/>
      <c r="CA10" s="431"/>
      <c r="CB10" s="431"/>
      <c r="CC10" s="432"/>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6" t="s">
        <v>122</v>
      </c>
      <c r="M11" s="477"/>
      <c r="N11" s="477"/>
      <c r="O11" s="477"/>
      <c r="P11" s="477"/>
      <c r="Q11" s="478"/>
      <c r="R11" s="569" t="s">
        <v>123</v>
      </c>
      <c r="S11" s="570"/>
      <c r="T11" s="570"/>
      <c r="U11" s="570"/>
      <c r="V11" s="571"/>
      <c r="W11" s="581"/>
      <c r="X11" s="392"/>
      <c r="Y11" s="392"/>
      <c r="Z11" s="392"/>
      <c r="AA11" s="392"/>
      <c r="AB11" s="392"/>
      <c r="AC11" s="392"/>
      <c r="AD11" s="392"/>
      <c r="AE11" s="392"/>
      <c r="AF11" s="392"/>
      <c r="AG11" s="392"/>
      <c r="AH11" s="392"/>
      <c r="AI11" s="392"/>
      <c r="AJ11" s="392"/>
      <c r="AK11" s="392"/>
      <c r="AL11" s="582"/>
      <c r="AM11" s="499" t="s">
        <v>124</v>
      </c>
      <c r="AN11" s="404"/>
      <c r="AO11" s="404"/>
      <c r="AP11" s="404"/>
      <c r="AQ11" s="404"/>
      <c r="AR11" s="404"/>
      <c r="AS11" s="404"/>
      <c r="AT11" s="405"/>
      <c r="AU11" s="487" t="s">
        <v>125</v>
      </c>
      <c r="AV11" s="488"/>
      <c r="AW11" s="488"/>
      <c r="AX11" s="488"/>
      <c r="AY11" s="410" t="s">
        <v>126</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127</v>
      </c>
      <c r="CE11" s="440"/>
      <c r="CF11" s="440"/>
      <c r="CG11" s="440"/>
      <c r="CH11" s="440"/>
      <c r="CI11" s="440"/>
      <c r="CJ11" s="440"/>
      <c r="CK11" s="440"/>
      <c r="CL11" s="440"/>
      <c r="CM11" s="440"/>
      <c r="CN11" s="440"/>
      <c r="CO11" s="440"/>
      <c r="CP11" s="440"/>
      <c r="CQ11" s="440"/>
      <c r="CR11" s="440"/>
      <c r="CS11" s="441"/>
      <c r="CT11" s="543" t="s">
        <v>128</v>
      </c>
      <c r="CU11" s="544"/>
      <c r="CV11" s="544"/>
      <c r="CW11" s="544"/>
      <c r="CX11" s="544"/>
      <c r="CY11" s="544"/>
      <c r="CZ11" s="544"/>
      <c r="DA11" s="545"/>
      <c r="DB11" s="543" t="s">
        <v>129</v>
      </c>
      <c r="DC11" s="544"/>
      <c r="DD11" s="544"/>
      <c r="DE11" s="544"/>
      <c r="DF11" s="544"/>
      <c r="DG11" s="544"/>
      <c r="DH11" s="544"/>
      <c r="DI11" s="545"/>
      <c r="DJ11" s="186"/>
      <c r="DK11" s="186"/>
      <c r="DL11" s="186"/>
      <c r="DM11" s="186"/>
      <c r="DN11" s="186"/>
      <c r="DO11" s="186"/>
    </row>
    <row r="12" spans="1:119" ht="18.75" customHeight="1" x14ac:dyDescent="0.15">
      <c r="A12" s="187"/>
      <c r="B12" s="546" t="s">
        <v>130</v>
      </c>
      <c r="C12" s="547"/>
      <c r="D12" s="547"/>
      <c r="E12" s="547"/>
      <c r="F12" s="547"/>
      <c r="G12" s="547"/>
      <c r="H12" s="547"/>
      <c r="I12" s="547"/>
      <c r="J12" s="547"/>
      <c r="K12" s="548"/>
      <c r="L12" s="555" t="s">
        <v>131</v>
      </c>
      <c r="M12" s="556"/>
      <c r="N12" s="556"/>
      <c r="O12" s="556"/>
      <c r="P12" s="556"/>
      <c r="Q12" s="557"/>
      <c r="R12" s="558">
        <v>4704</v>
      </c>
      <c r="S12" s="559"/>
      <c r="T12" s="559"/>
      <c r="U12" s="559"/>
      <c r="V12" s="560"/>
      <c r="W12" s="561" t="s">
        <v>1</v>
      </c>
      <c r="X12" s="488"/>
      <c r="Y12" s="488"/>
      <c r="Z12" s="488"/>
      <c r="AA12" s="488"/>
      <c r="AB12" s="562"/>
      <c r="AC12" s="563" t="s">
        <v>132</v>
      </c>
      <c r="AD12" s="564"/>
      <c r="AE12" s="564"/>
      <c r="AF12" s="564"/>
      <c r="AG12" s="565"/>
      <c r="AH12" s="563" t="s">
        <v>133</v>
      </c>
      <c r="AI12" s="564"/>
      <c r="AJ12" s="564"/>
      <c r="AK12" s="564"/>
      <c r="AL12" s="566"/>
      <c r="AM12" s="499" t="s">
        <v>134</v>
      </c>
      <c r="AN12" s="404"/>
      <c r="AO12" s="404"/>
      <c r="AP12" s="404"/>
      <c r="AQ12" s="404"/>
      <c r="AR12" s="404"/>
      <c r="AS12" s="404"/>
      <c r="AT12" s="405"/>
      <c r="AU12" s="487" t="s">
        <v>135</v>
      </c>
      <c r="AV12" s="488"/>
      <c r="AW12" s="488"/>
      <c r="AX12" s="488"/>
      <c r="AY12" s="410" t="s">
        <v>136</v>
      </c>
      <c r="AZ12" s="411"/>
      <c r="BA12" s="411"/>
      <c r="BB12" s="411"/>
      <c r="BC12" s="411"/>
      <c r="BD12" s="411"/>
      <c r="BE12" s="411"/>
      <c r="BF12" s="411"/>
      <c r="BG12" s="411"/>
      <c r="BH12" s="411"/>
      <c r="BI12" s="411"/>
      <c r="BJ12" s="411"/>
      <c r="BK12" s="411"/>
      <c r="BL12" s="411"/>
      <c r="BM12" s="412"/>
      <c r="BN12" s="430">
        <v>269193</v>
      </c>
      <c r="BO12" s="431"/>
      <c r="BP12" s="431"/>
      <c r="BQ12" s="431"/>
      <c r="BR12" s="431"/>
      <c r="BS12" s="431"/>
      <c r="BT12" s="431"/>
      <c r="BU12" s="432"/>
      <c r="BV12" s="430">
        <v>320101</v>
      </c>
      <c r="BW12" s="431"/>
      <c r="BX12" s="431"/>
      <c r="BY12" s="431"/>
      <c r="BZ12" s="431"/>
      <c r="CA12" s="431"/>
      <c r="CB12" s="431"/>
      <c r="CC12" s="432"/>
      <c r="CD12" s="439" t="s">
        <v>137</v>
      </c>
      <c r="CE12" s="440"/>
      <c r="CF12" s="440"/>
      <c r="CG12" s="440"/>
      <c r="CH12" s="440"/>
      <c r="CI12" s="440"/>
      <c r="CJ12" s="440"/>
      <c r="CK12" s="440"/>
      <c r="CL12" s="440"/>
      <c r="CM12" s="440"/>
      <c r="CN12" s="440"/>
      <c r="CO12" s="440"/>
      <c r="CP12" s="440"/>
      <c r="CQ12" s="440"/>
      <c r="CR12" s="440"/>
      <c r="CS12" s="441"/>
      <c r="CT12" s="543" t="s">
        <v>138</v>
      </c>
      <c r="CU12" s="544"/>
      <c r="CV12" s="544"/>
      <c r="CW12" s="544"/>
      <c r="CX12" s="544"/>
      <c r="CY12" s="544"/>
      <c r="CZ12" s="544"/>
      <c r="DA12" s="545"/>
      <c r="DB12" s="543" t="s">
        <v>139</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140</v>
      </c>
      <c r="N13" s="531"/>
      <c r="O13" s="531"/>
      <c r="P13" s="531"/>
      <c r="Q13" s="532"/>
      <c r="R13" s="533">
        <v>4645</v>
      </c>
      <c r="S13" s="534"/>
      <c r="T13" s="534"/>
      <c r="U13" s="534"/>
      <c r="V13" s="535"/>
      <c r="W13" s="521" t="s">
        <v>141</v>
      </c>
      <c r="X13" s="443"/>
      <c r="Y13" s="443"/>
      <c r="Z13" s="443"/>
      <c r="AA13" s="443"/>
      <c r="AB13" s="444"/>
      <c r="AC13" s="406">
        <v>63</v>
      </c>
      <c r="AD13" s="407"/>
      <c r="AE13" s="407"/>
      <c r="AF13" s="407"/>
      <c r="AG13" s="408"/>
      <c r="AH13" s="406">
        <v>114</v>
      </c>
      <c r="AI13" s="407"/>
      <c r="AJ13" s="407"/>
      <c r="AK13" s="407"/>
      <c r="AL13" s="409"/>
      <c r="AM13" s="499" t="s">
        <v>142</v>
      </c>
      <c r="AN13" s="404"/>
      <c r="AO13" s="404"/>
      <c r="AP13" s="404"/>
      <c r="AQ13" s="404"/>
      <c r="AR13" s="404"/>
      <c r="AS13" s="404"/>
      <c r="AT13" s="405"/>
      <c r="AU13" s="487" t="s">
        <v>125</v>
      </c>
      <c r="AV13" s="488"/>
      <c r="AW13" s="488"/>
      <c r="AX13" s="488"/>
      <c r="AY13" s="410" t="s">
        <v>143</v>
      </c>
      <c r="AZ13" s="411"/>
      <c r="BA13" s="411"/>
      <c r="BB13" s="411"/>
      <c r="BC13" s="411"/>
      <c r="BD13" s="411"/>
      <c r="BE13" s="411"/>
      <c r="BF13" s="411"/>
      <c r="BG13" s="411"/>
      <c r="BH13" s="411"/>
      <c r="BI13" s="411"/>
      <c r="BJ13" s="411"/>
      <c r="BK13" s="411"/>
      <c r="BL13" s="411"/>
      <c r="BM13" s="412"/>
      <c r="BN13" s="430">
        <v>-161102</v>
      </c>
      <c r="BO13" s="431"/>
      <c r="BP13" s="431"/>
      <c r="BQ13" s="431"/>
      <c r="BR13" s="431"/>
      <c r="BS13" s="431"/>
      <c r="BT13" s="431"/>
      <c r="BU13" s="432"/>
      <c r="BV13" s="430">
        <v>-198144</v>
      </c>
      <c r="BW13" s="431"/>
      <c r="BX13" s="431"/>
      <c r="BY13" s="431"/>
      <c r="BZ13" s="431"/>
      <c r="CA13" s="431"/>
      <c r="CB13" s="431"/>
      <c r="CC13" s="432"/>
      <c r="CD13" s="439" t="s">
        <v>144</v>
      </c>
      <c r="CE13" s="440"/>
      <c r="CF13" s="440"/>
      <c r="CG13" s="440"/>
      <c r="CH13" s="440"/>
      <c r="CI13" s="440"/>
      <c r="CJ13" s="440"/>
      <c r="CK13" s="440"/>
      <c r="CL13" s="440"/>
      <c r="CM13" s="440"/>
      <c r="CN13" s="440"/>
      <c r="CO13" s="440"/>
      <c r="CP13" s="440"/>
      <c r="CQ13" s="440"/>
      <c r="CR13" s="440"/>
      <c r="CS13" s="441"/>
      <c r="CT13" s="400">
        <v>6.1</v>
      </c>
      <c r="CU13" s="401"/>
      <c r="CV13" s="401"/>
      <c r="CW13" s="401"/>
      <c r="CX13" s="401"/>
      <c r="CY13" s="401"/>
      <c r="CZ13" s="401"/>
      <c r="DA13" s="402"/>
      <c r="DB13" s="400">
        <v>5.3</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145</v>
      </c>
      <c r="M14" s="567"/>
      <c r="N14" s="567"/>
      <c r="O14" s="567"/>
      <c r="P14" s="567"/>
      <c r="Q14" s="568"/>
      <c r="R14" s="533">
        <v>4794</v>
      </c>
      <c r="S14" s="534"/>
      <c r="T14" s="534"/>
      <c r="U14" s="534"/>
      <c r="V14" s="535"/>
      <c r="W14" s="536"/>
      <c r="X14" s="446"/>
      <c r="Y14" s="446"/>
      <c r="Z14" s="446"/>
      <c r="AA14" s="446"/>
      <c r="AB14" s="447"/>
      <c r="AC14" s="526">
        <v>2.4</v>
      </c>
      <c r="AD14" s="527"/>
      <c r="AE14" s="527"/>
      <c r="AF14" s="527"/>
      <c r="AG14" s="528"/>
      <c r="AH14" s="526">
        <v>4.4000000000000004</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146</v>
      </c>
      <c r="CE14" s="437"/>
      <c r="CF14" s="437"/>
      <c r="CG14" s="437"/>
      <c r="CH14" s="437"/>
      <c r="CI14" s="437"/>
      <c r="CJ14" s="437"/>
      <c r="CK14" s="437"/>
      <c r="CL14" s="437"/>
      <c r="CM14" s="437"/>
      <c r="CN14" s="437"/>
      <c r="CO14" s="437"/>
      <c r="CP14" s="437"/>
      <c r="CQ14" s="437"/>
      <c r="CR14" s="437"/>
      <c r="CS14" s="438"/>
      <c r="CT14" s="537" t="s">
        <v>139</v>
      </c>
      <c r="CU14" s="538"/>
      <c r="CV14" s="538"/>
      <c r="CW14" s="538"/>
      <c r="CX14" s="538"/>
      <c r="CY14" s="538"/>
      <c r="CZ14" s="538"/>
      <c r="DA14" s="539"/>
      <c r="DB14" s="537" t="s">
        <v>139</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147</v>
      </c>
      <c r="N15" s="531"/>
      <c r="O15" s="531"/>
      <c r="P15" s="531"/>
      <c r="Q15" s="532"/>
      <c r="R15" s="533">
        <v>4725</v>
      </c>
      <c r="S15" s="534"/>
      <c r="T15" s="534"/>
      <c r="U15" s="534"/>
      <c r="V15" s="535"/>
      <c r="W15" s="521" t="s">
        <v>148</v>
      </c>
      <c r="X15" s="443"/>
      <c r="Y15" s="443"/>
      <c r="Z15" s="443"/>
      <c r="AA15" s="443"/>
      <c r="AB15" s="444"/>
      <c r="AC15" s="406">
        <v>737</v>
      </c>
      <c r="AD15" s="407"/>
      <c r="AE15" s="407"/>
      <c r="AF15" s="407"/>
      <c r="AG15" s="408"/>
      <c r="AH15" s="406">
        <v>883</v>
      </c>
      <c r="AI15" s="407"/>
      <c r="AJ15" s="407"/>
      <c r="AK15" s="407"/>
      <c r="AL15" s="409"/>
      <c r="AM15" s="499"/>
      <c r="AN15" s="404"/>
      <c r="AO15" s="404"/>
      <c r="AP15" s="404"/>
      <c r="AQ15" s="404"/>
      <c r="AR15" s="404"/>
      <c r="AS15" s="404"/>
      <c r="AT15" s="405"/>
      <c r="AU15" s="487"/>
      <c r="AV15" s="488"/>
      <c r="AW15" s="488"/>
      <c r="AX15" s="488"/>
      <c r="AY15" s="422" t="s">
        <v>149</v>
      </c>
      <c r="AZ15" s="423"/>
      <c r="BA15" s="423"/>
      <c r="BB15" s="423"/>
      <c r="BC15" s="423"/>
      <c r="BD15" s="423"/>
      <c r="BE15" s="423"/>
      <c r="BF15" s="423"/>
      <c r="BG15" s="423"/>
      <c r="BH15" s="423"/>
      <c r="BI15" s="423"/>
      <c r="BJ15" s="423"/>
      <c r="BK15" s="423"/>
      <c r="BL15" s="423"/>
      <c r="BM15" s="424"/>
      <c r="BN15" s="425">
        <v>2029285</v>
      </c>
      <c r="BO15" s="426"/>
      <c r="BP15" s="426"/>
      <c r="BQ15" s="426"/>
      <c r="BR15" s="426"/>
      <c r="BS15" s="426"/>
      <c r="BT15" s="426"/>
      <c r="BU15" s="427"/>
      <c r="BV15" s="425">
        <v>2044637</v>
      </c>
      <c r="BW15" s="426"/>
      <c r="BX15" s="426"/>
      <c r="BY15" s="426"/>
      <c r="BZ15" s="426"/>
      <c r="CA15" s="426"/>
      <c r="CB15" s="426"/>
      <c r="CC15" s="427"/>
      <c r="CD15" s="540" t="s">
        <v>150</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151</v>
      </c>
      <c r="M16" s="524"/>
      <c r="N16" s="524"/>
      <c r="O16" s="524"/>
      <c r="P16" s="524"/>
      <c r="Q16" s="525"/>
      <c r="R16" s="518" t="s">
        <v>152</v>
      </c>
      <c r="S16" s="519"/>
      <c r="T16" s="519"/>
      <c r="U16" s="519"/>
      <c r="V16" s="520"/>
      <c r="W16" s="536"/>
      <c r="X16" s="446"/>
      <c r="Y16" s="446"/>
      <c r="Z16" s="446"/>
      <c r="AA16" s="446"/>
      <c r="AB16" s="447"/>
      <c r="AC16" s="526">
        <v>27.9</v>
      </c>
      <c r="AD16" s="527"/>
      <c r="AE16" s="527"/>
      <c r="AF16" s="527"/>
      <c r="AG16" s="528"/>
      <c r="AH16" s="526">
        <v>33.799999999999997</v>
      </c>
      <c r="AI16" s="527"/>
      <c r="AJ16" s="527"/>
      <c r="AK16" s="527"/>
      <c r="AL16" s="529"/>
      <c r="AM16" s="499"/>
      <c r="AN16" s="404"/>
      <c r="AO16" s="404"/>
      <c r="AP16" s="404"/>
      <c r="AQ16" s="404"/>
      <c r="AR16" s="404"/>
      <c r="AS16" s="404"/>
      <c r="AT16" s="405"/>
      <c r="AU16" s="487"/>
      <c r="AV16" s="488"/>
      <c r="AW16" s="488"/>
      <c r="AX16" s="488"/>
      <c r="AY16" s="410" t="s">
        <v>153</v>
      </c>
      <c r="AZ16" s="411"/>
      <c r="BA16" s="411"/>
      <c r="BB16" s="411"/>
      <c r="BC16" s="411"/>
      <c r="BD16" s="411"/>
      <c r="BE16" s="411"/>
      <c r="BF16" s="411"/>
      <c r="BG16" s="411"/>
      <c r="BH16" s="411"/>
      <c r="BI16" s="411"/>
      <c r="BJ16" s="411"/>
      <c r="BK16" s="411"/>
      <c r="BL16" s="411"/>
      <c r="BM16" s="412"/>
      <c r="BN16" s="430">
        <v>1884132</v>
      </c>
      <c r="BO16" s="431"/>
      <c r="BP16" s="431"/>
      <c r="BQ16" s="431"/>
      <c r="BR16" s="431"/>
      <c r="BS16" s="431"/>
      <c r="BT16" s="431"/>
      <c r="BU16" s="432"/>
      <c r="BV16" s="430">
        <v>1739012</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154</v>
      </c>
      <c r="N17" s="516"/>
      <c r="O17" s="516"/>
      <c r="P17" s="516"/>
      <c r="Q17" s="517"/>
      <c r="R17" s="518" t="s">
        <v>155</v>
      </c>
      <c r="S17" s="519"/>
      <c r="T17" s="519"/>
      <c r="U17" s="519"/>
      <c r="V17" s="520"/>
      <c r="W17" s="521" t="s">
        <v>156</v>
      </c>
      <c r="X17" s="443"/>
      <c r="Y17" s="443"/>
      <c r="Z17" s="443"/>
      <c r="AA17" s="443"/>
      <c r="AB17" s="444"/>
      <c r="AC17" s="406">
        <v>1840</v>
      </c>
      <c r="AD17" s="407"/>
      <c r="AE17" s="407"/>
      <c r="AF17" s="407"/>
      <c r="AG17" s="408"/>
      <c r="AH17" s="406">
        <v>1612</v>
      </c>
      <c r="AI17" s="407"/>
      <c r="AJ17" s="407"/>
      <c r="AK17" s="407"/>
      <c r="AL17" s="409"/>
      <c r="AM17" s="499"/>
      <c r="AN17" s="404"/>
      <c r="AO17" s="404"/>
      <c r="AP17" s="404"/>
      <c r="AQ17" s="404"/>
      <c r="AR17" s="404"/>
      <c r="AS17" s="404"/>
      <c r="AT17" s="405"/>
      <c r="AU17" s="487"/>
      <c r="AV17" s="488"/>
      <c r="AW17" s="488"/>
      <c r="AX17" s="488"/>
      <c r="AY17" s="410" t="s">
        <v>157</v>
      </c>
      <c r="AZ17" s="411"/>
      <c r="BA17" s="411"/>
      <c r="BB17" s="411"/>
      <c r="BC17" s="411"/>
      <c r="BD17" s="411"/>
      <c r="BE17" s="411"/>
      <c r="BF17" s="411"/>
      <c r="BG17" s="411"/>
      <c r="BH17" s="411"/>
      <c r="BI17" s="411"/>
      <c r="BJ17" s="411"/>
      <c r="BK17" s="411"/>
      <c r="BL17" s="411"/>
      <c r="BM17" s="412"/>
      <c r="BN17" s="430">
        <v>2659327</v>
      </c>
      <c r="BO17" s="431"/>
      <c r="BP17" s="431"/>
      <c r="BQ17" s="431"/>
      <c r="BR17" s="431"/>
      <c r="BS17" s="431"/>
      <c r="BT17" s="431"/>
      <c r="BU17" s="432"/>
      <c r="BV17" s="430">
        <v>2693036</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158</v>
      </c>
      <c r="C18" s="493"/>
      <c r="D18" s="493"/>
      <c r="E18" s="494"/>
      <c r="F18" s="494"/>
      <c r="G18" s="494"/>
      <c r="H18" s="494"/>
      <c r="I18" s="494"/>
      <c r="J18" s="494"/>
      <c r="K18" s="494"/>
      <c r="L18" s="495">
        <v>58.69</v>
      </c>
      <c r="M18" s="495"/>
      <c r="N18" s="495"/>
      <c r="O18" s="495"/>
      <c r="P18" s="495"/>
      <c r="Q18" s="495"/>
      <c r="R18" s="496"/>
      <c r="S18" s="496"/>
      <c r="T18" s="496"/>
      <c r="U18" s="496"/>
      <c r="V18" s="497"/>
      <c r="W18" s="511"/>
      <c r="X18" s="512"/>
      <c r="Y18" s="512"/>
      <c r="Z18" s="512"/>
      <c r="AA18" s="512"/>
      <c r="AB18" s="522"/>
      <c r="AC18" s="394">
        <v>69.7</v>
      </c>
      <c r="AD18" s="395"/>
      <c r="AE18" s="395"/>
      <c r="AF18" s="395"/>
      <c r="AG18" s="498"/>
      <c r="AH18" s="394">
        <v>61.8</v>
      </c>
      <c r="AI18" s="395"/>
      <c r="AJ18" s="395"/>
      <c r="AK18" s="395"/>
      <c r="AL18" s="396"/>
      <c r="AM18" s="499"/>
      <c r="AN18" s="404"/>
      <c r="AO18" s="404"/>
      <c r="AP18" s="404"/>
      <c r="AQ18" s="404"/>
      <c r="AR18" s="404"/>
      <c r="AS18" s="404"/>
      <c r="AT18" s="405"/>
      <c r="AU18" s="487"/>
      <c r="AV18" s="488"/>
      <c r="AW18" s="488"/>
      <c r="AX18" s="488"/>
      <c r="AY18" s="410" t="s">
        <v>159</v>
      </c>
      <c r="AZ18" s="411"/>
      <c r="BA18" s="411"/>
      <c r="BB18" s="411"/>
      <c r="BC18" s="411"/>
      <c r="BD18" s="411"/>
      <c r="BE18" s="411"/>
      <c r="BF18" s="411"/>
      <c r="BG18" s="411"/>
      <c r="BH18" s="411"/>
      <c r="BI18" s="411"/>
      <c r="BJ18" s="411"/>
      <c r="BK18" s="411"/>
      <c r="BL18" s="411"/>
      <c r="BM18" s="412"/>
      <c r="BN18" s="430">
        <v>2210877</v>
      </c>
      <c r="BO18" s="431"/>
      <c r="BP18" s="431"/>
      <c r="BQ18" s="431"/>
      <c r="BR18" s="431"/>
      <c r="BS18" s="431"/>
      <c r="BT18" s="431"/>
      <c r="BU18" s="432"/>
      <c r="BV18" s="430">
        <v>2227392</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160</v>
      </c>
      <c r="C19" s="493"/>
      <c r="D19" s="493"/>
      <c r="E19" s="494"/>
      <c r="F19" s="494"/>
      <c r="G19" s="494"/>
      <c r="H19" s="494"/>
      <c r="I19" s="494"/>
      <c r="J19" s="494"/>
      <c r="K19" s="494"/>
      <c r="L19" s="500">
        <v>92</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161</v>
      </c>
      <c r="AZ19" s="411"/>
      <c r="BA19" s="411"/>
      <c r="BB19" s="411"/>
      <c r="BC19" s="411"/>
      <c r="BD19" s="411"/>
      <c r="BE19" s="411"/>
      <c r="BF19" s="411"/>
      <c r="BG19" s="411"/>
      <c r="BH19" s="411"/>
      <c r="BI19" s="411"/>
      <c r="BJ19" s="411"/>
      <c r="BK19" s="411"/>
      <c r="BL19" s="411"/>
      <c r="BM19" s="412"/>
      <c r="BN19" s="430">
        <v>3968892</v>
      </c>
      <c r="BO19" s="431"/>
      <c r="BP19" s="431"/>
      <c r="BQ19" s="431"/>
      <c r="BR19" s="431"/>
      <c r="BS19" s="431"/>
      <c r="BT19" s="431"/>
      <c r="BU19" s="432"/>
      <c r="BV19" s="430">
        <v>4048053</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162</v>
      </c>
      <c r="C20" s="493"/>
      <c r="D20" s="493"/>
      <c r="E20" s="494"/>
      <c r="F20" s="494"/>
      <c r="G20" s="494"/>
      <c r="H20" s="494"/>
      <c r="I20" s="494"/>
      <c r="J20" s="494"/>
      <c r="K20" s="494"/>
      <c r="L20" s="500">
        <v>2899</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163</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59" t="s">
        <v>164</v>
      </c>
      <c r="C22" s="460"/>
      <c r="D22" s="461"/>
      <c r="E22" s="468" t="s">
        <v>1</v>
      </c>
      <c r="F22" s="443"/>
      <c r="G22" s="443"/>
      <c r="H22" s="443"/>
      <c r="I22" s="443"/>
      <c r="J22" s="443"/>
      <c r="K22" s="444"/>
      <c r="L22" s="468" t="s">
        <v>165</v>
      </c>
      <c r="M22" s="443"/>
      <c r="N22" s="443"/>
      <c r="O22" s="443"/>
      <c r="P22" s="444"/>
      <c r="Q22" s="453" t="s">
        <v>166</v>
      </c>
      <c r="R22" s="454"/>
      <c r="S22" s="454"/>
      <c r="T22" s="454"/>
      <c r="U22" s="454"/>
      <c r="V22" s="469"/>
      <c r="W22" s="471" t="s">
        <v>167</v>
      </c>
      <c r="X22" s="460"/>
      <c r="Y22" s="461"/>
      <c r="Z22" s="468" t="s">
        <v>1</v>
      </c>
      <c r="AA22" s="443"/>
      <c r="AB22" s="443"/>
      <c r="AC22" s="443"/>
      <c r="AD22" s="443"/>
      <c r="AE22" s="443"/>
      <c r="AF22" s="443"/>
      <c r="AG22" s="444"/>
      <c r="AH22" s="442" t="s">
        <v>168</v>
      </c>
      <c r="AI22" s="443"/>
      <c r="AJ22" s="443"/>
      <c r="AK22" s="443"/>
      <c r="AL22" s="444"/>
      <c r="AM22" s="442" t="s">
        <v>169</v>
      </c>
      <c r="AN22" s="448"/>
      <c r="AO22" s="448"/>
      <c r="AP22" s="448"/>
      <c r="AQ22" s="448"/>
      <c r="AR22" s="449"/>
      <c r="AS22" s="453" t="s">
        <v>166</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170</v>
      </c>
      <c r="AZ23" s="423"/>
      <c r="BA23" s="423"/>
      <c r="BB23" s="423"/>
      <c r="BC23" s="423"/>
      <c r="BD23" s="423"/>
      <c r="BE23" s="423"/>
      <c r="BF23" s="423"/>
      <c r="BG23" s="423"/>
      <c r="BH23" s="423"/>
      <c r="BI23" s="423"/>
      <c r="BJ23" s="423"/>
      <c r="BK23" s="423"/>
      <c r="BL23" s="423"/>
      <c r="BM23" s="424"/>
      <c r="BN23" s="430">
        <v>1767635</v>
      </c>
      <c r="BO23" s="431"/>
      <c r="BP23" s="431"/>
      <c r="BQ23" s="431"/>
      <c r="BR23" s="431"/>
      <c r="BS23" s="431"/>
      <c r="BT23" s="431"/>
      <c r="BU23" s="432"/>
      <c r="BV23" s="430">
        <v>1968041</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2"/>
      <c r="C24" s="463"/>
      <c r="D24" s="464"/>
      <c r="E24" s="403" t="s">
        <v>171</v>
      </c>
      <c r="F24" s="404"/>
      <c r="G24" s="404"/>
      <c r="H24" s="404"/>
      <c r="I24" s="404"/>
      <c r="J24" s="404"/>
      <c r="K24" s="405"/>
      <c r="L24" s="406">
        <v>1</v>
      </c>
      <c r="M24" s="407"/>
      <c r="N24" s="407"/>
      <c r="O24" s="407"/>
      <c r="P24" s="408"/>
      <c r="Q24" s="406">
        <v>7420</v>
      </c>
      <c r="R24" s="407"/>
      <c r="S24" s="407"/>
      <c r="T24" s="407"/>
      <c r="U24" s="407"/>
      <c r="V24" s="408"/>
      <c r="W24" s="472"/>
      <c r="X24" s="463"/>
      <c r="Y24" s="464"/>
      <c r="Z24" s="403" t="s">
        <v>172</v>
      </c>
      <c r="AA24" s="404"/>
      <c r="AB24" s="404"/>
      <c r="AC24" s="404"/>
      <c r="AD24" s="404"/>
      <c r="AE24" s="404"/>
      <c r="AF24" s="404"/>
      <c r="AG24" s="405"/>
      <c r="AH24" s="406">
        <v>76</v>
      </c>
      <c r="AI24" s="407"/>
      <c r="AJ24" s="407"/>
      <c r="AK24" s="407"/>
      <c r="AL24" s="408"/>
      <c r="AM24" s="406">
        <v>228988</v>
      </c>
      <c r="AN24" s="407"/>
      <c r="AO24" s="407"/>
      <c r="AP24" s="407"/>
      <c r="AQ24" s="407"/>
      <c r="AR24" s="408"/>
      <c r="AS24" s="406">
        <v>3013</v>
      </c>
      <c r="AT24" s="407"/>
      <c r="AU24" s="407"/>
      <c r="AV24" s="407"/>
      <c r="AW24" s="407"/>
      <c r="AX24" s="409"/>
      <c r="AY24" s="397" t="s">
        <v>173</v>
      </c>
      <c r="AZ24" s="398"/>
      <c r="BA24" s="398"/>
      <c r="BB24" s="398"/>
      <c r="BC24" s="398"/>
      <c r="BD24" s="398"/>
      <c r="BE24" s="398"/>
      <c r="BF24" s="398"/>
      <c r="BG24" s="398"/>
      <c r="BH24" s="398"/>
      <c r="BI24" s="398"/>
      <c r="BJ24" s="398"/>
      <c r="BK24" s="398"/>
      <c r="BL24" s="398"/>
      <c r="BM24" s="399"/>
      <c r="BN24" s="430">
        <v>1556542</v>
      </c>
      <c r="BO24" s="431"/>
      <c r="BP24" s="431"/>
      <c r="BQ24" s="431"/>
      <c r="BR24" s="431"/>
      <c r="BS24" s="431"/>
      <c r="BT24" s="431"/>
      <c r="BU24" s="432"/>
      <c r="BV24" s="430">
        <v>1731440</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2"/>
      <c r="C25" s="463"/>
      <c r="D25" s="464"/>
      <c r="E25" s="403" t="s">
        <v>174</v>
      </c>
      <c r="F25" s="404"/>
      <c r="G25" s="404"/>
      <c r="H25" s="404"/>
      <c r="I25" s="404"/>
      <c r="J25" s="404"/>
      <c r="K25" s="405"/>
      <c r="L25" s="406">
        <v>1</v>
      </c>
      <c r="M25" s="407"/>
      <c r="N25" s="407"/>
      <c r="O25" s="407"/>
      <c r="P25" s="408"/>
      <c r="Q25" s="406">
        <v>5730</v>
      </c>
      <c r="R25" s="407"/>
      <c r="S25" s="407"/>
      <c r="T25" s="407"/>
      <c r="U25" s="407"/>
      <c r="V25" s="408"/>
      <c r="W25" s="472"/>
      <c r="X25" s="463"/>
      <c r="Y25" s="464"/>
      <c r="Z25" s="403" t="s">
        <v>175</v>
      </c>
      <c r="AA25" s="404"/>
      <c r="AB25" s="404"/>
      <c r="AC25" s="404"/>
      <c r="AD25" s="404"/>
      <c r="AE25" s="404"/>
      <c r="AF25" s="404"/>
      <c r="AG25" s="405"/>
      <c r="AH25" s="406" t="s">
        <v>139</v>
      </c>
      <c r="AI25" s="407"/>
      <c r="AJ25" s="407"/>
      <c r="AK25" s="407"/>
      <c r="AL25" s="408"/>
      <c r="AM25" s="406" t="s">
        <v>139</v>
      </c>
      <c r="AN25" s="407"/>
      <c r="AO25" s="407"/>
      <c r="AP25" s="407"/>
      <c r="AQ25" s="407"/>
      <c r="AR25" s="408"/>
      <c r="AS25" s="406" t="s">
        <v>139</v>
      </c>
      <c r="AT25" s="407"/>
      <c r="AU25" s="407"/>
      <c r="AV25" s="407"/>
      <c r="AW25" s="407"/>
      <c r="AX25" s="409"/>
      <c r="AY25" s="422" t="s">
        <v>176</v>
      </c>
      <c r="AZ25" s="423"/>
      <c r="BA25" s="423"/>
      <c r="BB25" s="423"/>
      <c r="BC25" s="423"/>
      <c r="BD25" s="423"/>
      <c r="BE25" s="423"/>
      <c r="BF25" s="423"/>
      <c r="BG25" s="423"/>
      <c r="BH25" s="423"/>
      <c r="BI25" s="423"/>
      <c r="BJ25" s="423"/>
      <c r="BK25" s="423"/>
      <c r="BL25" s="423"/>
      <c r="BM25" s="424"/>
      <c r="BN25" s="425">
        <v>874621</v>
      </c>
      <c r="BO25" s="426"/>
      <c r="BP25" s="426"/>
      <c r="BQ25" s="426"/>
      <c r="BR25" s="426"/>
      <c r="BS25" s="426"/>
      <c r="BT25" s="426"/>
      <c r="BU25" s="427"/>
      <c r="BV25" s="425">
        <v>366932</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2"/>
      <c r="C26" s="463"/>
      <c r="D26" s="464"/>
      <c r="E26" s="403" t="s">
        <v>177</v>
      </c>
      <c r="F26" s="404"/>
      <c r="G26" s="404"/>
      <c r="H26" s="404"/>
      <c r="I26" s="404"/>
      <c r="J26" s="404"/>
      <c r="K26" s="405"/>
      <c r="L26" s="406">
        <v>1</v>
      </c>
      <c r="M26" s="407"/>
      <c r="N26" s="407"/>
      <c r="O26" s="407"/>
      <c r="P26" s="408"/>
      <c r="Q26" s="406">
        <v>5330</v>
      </c>
      <c r="R26" s="407"/>
      <c r="S26" s="407"/>
      <c r="T26" s="407"/>
      <c r="U26" s="407"/>
      <c r="V26" s="408"/>
      <c r="W26" s="472"/>
      <c r="X26" s="463"/>
      <c r="Y26" s="464"/>
      <c r="Z26" s="403" t="s">
        <v>178</v>
      </c>
      <c r="AA26" s="485"/>
      <c r="AB26" s="485"/>
      <c r="AC26" s="485"/>
      <c r="AD26" s="485"/>
      <c r="AE26" s="485"/>
      <c r="AF26" s="485"/>
      <c r="AG26" s="486"/>
      <c r="AH26" s="406" t="s">
        <v>139</v>
      </c>
      <c r="AI26" s="407"/>
      <c r="AJ26" s="407"/>
      <c r="AK26" s="407"/>
      <c r="AL26" s="408"/>
      <c r="AM26" s="406" t="s">
        <v>139</v>
      </c>
      <c r="AN26" s="407"/>
      <c r="AO26" s="407"/>
      <c r="AP26" s="407"/>
      <c r="AQ26" s="407"/>
      <c r="AR26" s="408"/>
      <c r="AS26" s="406" t="s">
        <v>139</v>
      </c>
      <c r="AT26" s="407"/>
      <c r="AU26" s="407"/>
      <c r="AV26" s="407"/>
      <c r="AW26" s="407"/>
      <c r="AX26" s="409"/>
      <c r="AY26" s="439" t="s">
        <v>179</v>
      </c>
      <c r="AZ26" s="440"/>
      <c r="BA26" s="440"/>
      <c r="BB26" s="440"/>
      <c r="BC26" s="440"/>
      <c r="BD26" s="440"/>
      <c r="BE26" s="440"/>
      <c r="BF26" s="440"/>
      <c r="BG26" s="440"/>
      <c r="BH26" s="440"/>
      <c r="BI26" s="440"/>
      <c r="BJ26" s="440"/>
      <c r="BK26" s="440"/>
      <c r="BL26" s="440"/>
      <c r="BM26" s="441"/>
      <c r="BN26" s="430" t="s">
        <v>139</v>
      </c>
      <c r="BO26" s="431"/>
      <c r="BP26" s="431"/>
      <c r="BQ26" s="431"/>
      <c r="BR26" s="431"/>
      <c r="BS26" s="431"/>
      <c r="BT26" s="431"/>
      <c r="BU26" s="432"/>
      <c r="BV26" s="430" t="s">
        <v>139</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2"/>
      <c r="C27" s="463"/>
      <c r="D27" s="464"/>
      <c r="E27" s="403" t="s">
        <v>180</v>
      </c>
      <c r="F27" s="404"/>
      <c r="G27" s="404"/>
      <c r="H27" s="404"/>
      <c r="I27" s="404"/>
      <c r="J27" s="404"/>
      <c r="K27" s="405"/>
      <c r="L27" s="406">
        <v>1</v>
      </c>
      <c r="M27" s="407"/>
      <c r="N27" s="407"/>
      <c r="O27" s="407"/>
      <c r="P27" s="408"/>
      <c r="Q27" s="406">
        <v>2760</v>
      </c>
      <c r="R27" s="407"/>
      <c r="S27" s="407"/>
      <c r="T27" s="407"/>
      <c r="U27" s="407"/>
      <c r="V27" s="408"/>
      <c r="W27" s="472"/>
      <c r="X27" s="463"/>
      <c r="Y27" s="464"/>
      <c r="Z27" s="403" t="s">
        <v>181</v>
      </c>
      <c r="AA27" s="404"/>
      <c r="AB27" s="404"/>
      <c r="AC27" s="404"/>
      <c r="AD27" s="404"/>
      <c r="AE27" s="404"/>
      <c r="AF27" s="404"/>
      <c r="AG27" s="405"/>
      <c r="AH27" s="406" t="s">
        <v>139</v>
      </c>
      <c r="AI27" s="407"/>
      <c r="AJ27" s="407"/>
      <c r="AK27" s="407"/>
      <c r="AL27" s="408"/>
      <c r="AM27" s="406" t="s">
        <v>139</v>
      </c>
      <c r="AN27" s="407"/>
      <c r="AO27" s="407"/>
      <c r="AP27" s="407"/>
      <c r="AQ27" s="407"/>
      <c r="AR27" s="408"/>
      <c r="AS27" s="406" t="s">
        <v>139</v>
      </c>
      <c r="AT27" s="407"/>
      <c r="AU27" s="407"/>
      <c r="AV27" s="407"/>
      <c r="AW27" s="407"/>
      <c r="AX27" s="409"/>
      <c r="AY27" s="436" t="s">
        <v>182</v>
      </c>
      <c r="AZ27" s="437"/>
      <c r="BA27" s="437"/>
      <c r="BB27" s="437"/>
      <c r="BC27" s="437"/>
      <c r="BD27" s="437"/>
      <c r="BE27" s="437"/>
      <c r="BF27" s="437"/>
      <c r="BG27" s="437"/>
      <c r="BH27" s="437"/>
      <c r="BI27" s="437"/>
      <c r="BJ27" s="437"/>
      <c r="BK27" s="437"/>
      <c r="BL27" s="437"/>
      <c r="BM27" s="438"/>
      <c r="BN27" s="433" t="s">
        <v>139</v>
      </c>
      <c r="BO27" s="434"/>
      <c r="BP27" s="434"/>
      <c r="BQ27" s="434"/>
      <c r="BR27" s="434"/>
      <c r="BS27" s="434"/>
      <c r="BT27" s="434"/>
      <c r="BU27" s="435"/>
      <c r="BV27" s="433" t="s">
        <v>139</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2"/>
      <c r="C28" s="463"/>
      <c r="D28" s="464"/>
      <c r="E28" s="403" t="s">
        <v>183</v>
      </c>
      <c r="F28" s="404"/>
      <c r="G28" s="404"/>
      <c r="H28" s="404"/>
      <c r="I28" s="404"/>
      <c r="J28" s="404"/>
      <c r="K28" s="405"/>
      <c r="L28" s="406">
        <v>1</v>
      </c>
      <c r="M28" s="407"/>
      <c r="N28" s="407"/>
      <c r="O28" s="407"/>
      <c r="P28" s="408"/>
      <c r="Q28" s="406">
        <v>2400</v>
      </c>
      <c r="R28" s="407"/>
      <c r="S28" s="407"/>
      <c r="T28" s="407"/>
      <c r="U28" s="407"/>
      <c r="V28" s="408"/>
      <c r="W28" s="472"/>
      <c r="X28" s="463"/>
      <c r="Y28" s="464"/>
      <c r="Z28" s="403" t="s">
        <v>184</v>
      </c>
      <c r="AA28" s="404"/>
      <c r="AB28" s="404"/>
      <c r="AC28" s="404"/>
      <c r="AD28" s="404"/>
      <c r="AE28" s="404"/>
      <c r="AF28" s="404"/>
      <c r="AG28" s="405"/>
      <c r="AH28" s="406" t="s">
        <v>139</v>
      </c>
      <c r="AI28" s="407"/>
      <c r="AJ28" s="407"/>
      <c r="AK28" s="407"/>
      <c r="AL28" s="408"/>
      <c r="AM28" s="406" t="s">
        <v>139</v>
      </c>
      <c r="AN28" s="407"/>
      <c r="AO28" s="407"/>
      <c r="AP28" s="407"/>
      <c r="AQ28" s="407"/>
      <c r="AR28" s="408"/>
      <c r="AS28" s="406" t="s">
        <v>139</v>
      </c>
      <c r="AT28" s="407"/>
      <c r="AU28" s="407"/>
      <c r="AV28" s="407"/>
      <c r="AW28" s="407"/>
      <c r="AX28" s="409"/>
      <c r="AY28" s="413" t="s">
        <v>185</v>
      </c>
      <c r="AZ28" s="414"/>
      <c r="BA28" s="414"/>
      <c r="BB28" s="415"/>
      <c r="BC28" s="422" t="s">
        <v>47</v>
      </c>
      <c r="BD28" s="423"/>
      <c r="BE28" s="423"/>
      <c r="BF28" s="423"/>
      <c r="BG28" s="423"/>
      <c r="BH28" s="423"/>
      <c r="BI28" s="423"/>
      <c r="BJ28" s="423"/>
      <c r="BK28" s="423"/>
      <c r="BL28" s="423"/>
      <c r="BM28" s="424"/>
      <c r="BN28" s="425">
        <v>2447021</v>
      </c>
      <c r="BO28" s="426"/>
      <c r="BP28" s="426"/>
      <c r="BQ28" s="426"/>
      <c r="BR28" s="426"/>
      <c r="BS28" s="426"/>
      <c r="BT28" s="426"/>
      <c r="BU28" s="427"/>
      <c r="BV28" s="425">
        <v>2441706</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2"/>
      <c r="C29" s="463"/>
      <c r="D29" s="464"/>
      <c r="E29" s="403" t="s">
        <v>186</v>
      </c>
      <c r="F29" s="404"/>
      <c r="G29" s="404"/>
      <c r="H29" s="404"/>
      <c r="I29" s="404"/>
      <c r="J29" s="404"/>
      <c r="K29" s="405"/>
      <c r="L29" s="406">
        <v>8</v>
      </c>
      <c r="M29" s="407"/>
      <c r="N29" s="407"/>
      <c r="O29" s="407"/>
      <c r="P29" s="408"/>
      <c r="Q29" s="406">
        <v>2220</v>
      </c>
      <c r="R29" s="407"/>
      <c r="S29" s="407"/>
      <c r="T29" s="407"/>
      <c r="U29" s="407"/>
      <c r="V29" s="408"/>
      <c r="W29" s="473"/>
      <c r="X29" s="474"/>
      <c r="Y29" s="475"/>
      <c r="Z29" s="403" t="s">
        <v>187</v>
      </c>
      <c r="AA29" s="404"/>
      <c r="AB29" s="404"/>
      <c r="AC29" s="404"/>
      <c r="AD29" s="404"/>
      <c r="AE29" s="404"/>
      <c r="AF29" s="404"/>
      <c r="AG29" s="405"/>
      <c r="AH29" s="406">
        <v>76</v>
      </c>
      <c r="AI29" s="407"/>
      <c r="AJ29" s="407"/>
      <c r="AK29" s="407"/>
      <c r="AL29" s="408"/>
      <c r="AM29" s="406">
        <v>228988</v>
      </c>
      <c r="AN29" s="407"/>
      <c r="AO29" s="407"/>
      <c r="AP29" s="407"/>
      <c r="AQ29" s="407"/>
      <c r="AR29" s="408"/>
      <c r="AS29" s="406">
        <v>3013</v>
      </c>
      <c r="AT29" s="407"/>
      <c r="AU29" s="407"/>
      <c r="AV29" s="407"/>
      <c r="AW29" s="407"/>
      <c r="AX29" s="409"/>
      <c r="AY29" s="416"/>
      <c r="AZ29" s="417"/>
      <c r="BA29" s="417"/>
      <c r="BB29" s="418"/>
      <c r="BC29" s="410" t="s">
        <v>188</v>
      </c>
      <c r="BD29" s="411"/>
      <c r="BE29" s="411"/>
      <c r="BF29" s="411"/>
      <c r="BG29" s="411"/>
      <c r="BH29" s="411"/>
      <c r="BI29" s="411"/>
      <c r="BJ29" s="411"/>
      <c r="BK29" s="411"/>
      <c r="BL29" s="411"/>
      <c r="BM29" s="412"/>
      <c r="BN29" s="430">
        <v>446649</v>
      </c>
      <c r="BO29" s="431"/>
      <c r="BP29" s="431"/>
      <c r="BQ29" s="431"/>
      <c r="BR29" s="431"/>
      <c r="BS29" s="431"/>
      <c r="BT29" s="431"/>
      <c r="BU29" s="432"/>
      <c r="BV29" s="430">
        <v>446527</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189</v>
      </c>
      <c r="X30" s="483"/>
      <c r="Y30" s="483"/>
      <c r="Z30" s="483"/>
      <c r="AA30" s="483"/>
      <c r="AB30" s="483"/>
      <c r="AC30" s="483"/>
      <c r="AD30" s="483"/>
      <c r="AE30" s="483"/>
      <c r="AF30" s="483"/>
      <c r="AG30" s="484"/>
      <c r="AH30" s="394">
        <v>99.9</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49</v>
      </c>
      <c r="BD30" s="398"/>
      <c r="BE30" s="398"/>
      <c r="BF30" s="398"/>
      <c r="BG30" s="398"/>
      <c r="BH30" s="398"/>
      <c r="BI30" s="398"/>
      <c r="BJ30" s="398"/>
      <c r="BK30" s="398"/>
      <c r="BL30" s="398"/>
      <c r="BM30" s="399"/>
      <c r="BN30" s="433">
        <v>1068592</v>
      </c>
      <c r="BO30" s="434"/>
      <c r="BP30" s="434"/>
      <c r="BQ30" s="434"/>
      <c r="BR30" s="434"/>
      <c r="BS30" s="434"/>
      <c r="BT30" s="434"/>
      <c r="BU30" s="435"/>
      <c r="BV30" s="433">
        <v>1265192</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196</v>
      </c>
      <c r="D33" s="393"/>
      <c r="E33" s="392" t="s">
        <v>197</v>
      </c>
      <c r="F33" s="392"/>
      <c r="G33" s="392"/>
      <c r="H33" s="392"/>
      <c r="I33" s="392"/>
      <c r="J33" s="392"/>
      <c r="K33" s="392"/>
      <c r="L33" s="392"/>
      <c r="M33" s="392"/>
      <c r="N33" s="392"/>
      <c r="O33" s="392"/>
      <c r="P33" s="392"/>
      <c r="Q33" s="392"/>
      <c r="R33" s="392"/>
      <c r="S33" s="392"/>
      <c r="T33" s="216"/>
      <c r="U33" s="393" t="s">
        <v>196</v>
      </c>
      <c r="V33" s="393"/>
      <c r="W33" s="392" t="s">
        <v>197</v>
      </c>
      <c r="X33" s="392"/>
      <c r="Y33" s="392"/>
      <c r="Z33" s="392"/>
      <c r="AA33" s="392"/>
      <c r="AB33" s="392"/>
      <c r="AC33" s="392"/>
      <c r="AD33" s="392"/>
      <c r="AE33" s="392"/>
      <c r="AF33" s="392"/>
      <c r="AG33" s="392"/>
      <c r="AH33" s="392"/>
      <c r="AI33" s="392"/>
      <c r="AJ33" s="392"/>
      <c r="AK33" s="392"/>
      <c r="AL33" s="216"/>
      <c r="AM33" s="393" t="s">
        <v>196</v>
      </c>
      <c r="AN33" s="393"/>
      <c r="AO33" s="392" t="s">
        <v>197</v>
      </c>
      <c r="AP33" s="392"/>
      <c r="AQ33" s="392"/>
      <c r="AR33" s="392"/>
      <c r="AS33" s="392"/>
      <c r="AT33" s="392"/>
      <c r="AU33" s="392"/>
      <c r="AV33" s="392"/>
      <c r="AW33" s="392"/>
      <c r="AX33" s="392"/>
      <c r="AY33" s="392"/>
      <c r="AZ33" s="392"/>
      <c r="BA33" s="392"/>
      <c r="BB33" s="392"/>
      <c r="BC33" s="392"/>
      <c r="BD33" s="217"/>
      <c r="BE33" s="392" t="s">
        <v>198</v>
      </c>
      <c r="BF33" s="392"/>
      <c r="BG33" s="392" t="s">
        <v>199</v>
      </c>
      <c r="BH33" s="392"/>
      <c r="BI33" s="392"/>
      <c r="BJ33" s="392"/>
      <c r="BK33" s="392"/>
      <c r="BL33" s="392"/>
      <c r="BM33" s="392"/>
      <c r="BN33" s="392"/>
      <c r="BO33" s="392"/>
      <c r="BP33" s="392"/>
      <c r="BQ33" s="392"/>
      <c r="BR33" s="392"/>
      <c r="BS33" s="392"/>
      <c r="BT33" s="392"/>
      <c r="BU33" s="392"/>
      <c r="BV33" s="217"/>
      <c r="BW33" s="393" t="s">
        <v>198</v>
      </c>
      <c r="BX33" s="393"/>
      <c r="BY33" s="392" t="s">
        <v>200</v>
      </c>
      <c r="BZ33" s="392"/>
      <c r="CA33" s="392"/>
      <c r="CB33" s="392"/>
      <c r="CC33" s="392"/>
      <c r="CD33" s="392"/>
      <c r="CE33" s="392"/>
      <c r="CF33" s="392"/>
      <c r="CG33" s="392"/>
      <c r="CH33" s="392"/>
      <c r="CI33" s="392"/>
      <c r="CJ33" s="392"/>
      <c r="CK33" s="392"/>
      <c r="CL33" s="392"/>
      <c r="CM33" s="392"/>
      <c r="CN33" s="216"/>
      <c r="CO33" s="393" t="s">
        <v>196</v>
      </c>
      <c r="CP33" s="393"/>
      <c r="CQ33" s="392" t="s">
        <v>201</v>
      </c>
      <c r="CR33" s="392"/>
      <c r="CS33" s="392"/>
      <c r="CT33" s="392"/>
      <c r="CU33" s="392"/>
      <c r="CV33" s="392"/>
      <c r="CW33" s="392"/>
      <c r="CX33" s="392"/>
      <c r="CY33" s="392"/>
      <c r="CZ33" s="392"/>
      <c r="DA33" s="392"/>
      <c r="DB33" s="392"/>
      <c r="DC33" s="392"/>
      <c r="DD33" s="392"/>
      <c r="DE33" s="392"/>
      <c r="DF33" s="216"/>
      <c r="DG33" s="391" t="s">
        <v>202</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2</v>
      </c>
      <c r="V34" s="389"/>
      <c r="W34" s="388" t="str">
        <f>IF('各会計、関係団体の財政状況及び健全化判断比率'!B28="","",'各会計、関係団体の財政状況及び健全化判断比率'!B28)</f>
        <v>国民健康保険特別会計</v>
      </c>
      <c r="X34" s="388"/>
      <c r="Y34" s="388"/>
      <c r="Z34" s="388"/>
      <c r="AA34" s="388"/>
      <c r="AB34" s="388"/>
      <c r="AC34" s="388"/>
      <c r="AD34" s="388"/>
      <c r="AE34" s="388"/>
      <c r="AF34" s="388"/>
      <c r="AG34" s="388"/>
      <c r="AH34" s="388"/>
      <c r="AI34" s="388"/>
      <c r="AJ34" s="388"/>
      <c r="AK34" s="388"/>
      <c r="AL34" s="214"/>
      <c r="AM34" s="389" t="str">
        <f>IF(AO34="","",MAX(C34:D43,U34:V43)+1)</f>
        <v/>
      </c>
      <c r="AN34" s="389"/>
      <c r="AO34" s="388"/>
      <c r="AP34" s="388"/>
      <c r="AQ34" s="388"/>
      <c r="AR34" s="388"/>
      <c r="AS34" s="388"/>
      <c r="AT34" s="388"/>
      <c r="AU34" s="388"/>
      <c r="AV34" s="388"/>
      <c r="AW34" s="388"/>
      <c r="AX34" s="388"/>
      <c r="AY34" s="388"/>
      <c r="AZ34" s="388"/>
      <c r="BA34" s="388"/>
      <c r="BB34" s="388"/>
      <c r="BC34" s="388"/>
      <c r="BD34" s="214"/>
      <c r="BE34" s="389">
        <f>IF(BG34="","",MAX(C34:D43,U34:V43,AM34:AN43)+1)</f>
        <v>5</v>
      </c>
      <c r="BF34" s="389"/>
      <c r="BG34" s="388" t="str">
        <f>IF('各会計、関係団体の財政状況及び健全化判断比率'!B31="","",'各会計、関係団体の財政状況及び健全化判断比率'!B31)</f>
        <v>公共下水道事業特別会計</v>
      </c>
      <c r="BH34" s="388"/>
      <c r="BI34" s="388"/>
      <c r="BJ34" s="388"/>
      <c r="BK34" s="388"/>
      <c r="BL34" s="388"/>
      <c r="BM34" s="388"/>
      <c r="BN34" s="388"/>
      <c r="BO34" s="388"/>
      <c r="BP34" s="388"/>
      <c r="BQ34" s="388"/>
      <c r="BR34" s="388"/>
      <c r="BS34" s="388"/>
      <c r="BT34" s="388"/>
      <c r="BU34" s="388"/>
      <c r="BV34" s="214"/>
      <c r="BW34" s="389">
        <f>IF(BY34="","",MAX(C34:D43,U34:V43,AM34:AN43,BE34:BF43)+1)</f>
        <v>8</v>
      </c>
      <c r="BX34" s="389"/>
      <c r="BY34" s="388" t="str">
        <f>IF('各会計、関係団体の財政状況及び健全化判断比率'!B68="","",'各会計、関係団体の財政状況及び健全化判断比率'!B68)</f>
        <v>双葉地方広域市町村圏組合・一般会計</v>
      </c>
      <c r="BZ34" s="388"/>
      <c r="CA34" s="388"/>
      <c r="CB34" s="388"/>
      <c r="CC34" s="388"/>
      <c r="CD34" s="388"/>
      <c r="CE34" s="388"/>
      <c r="CF34" s="388"/>
      <c r="CG34" s="388"/>
      <c r="CH34" s="388"/>
      <c r="CI34" s="388"/>
      <c r="CJ34" s="388"/>
      <c r="CK34" s="388"/>
      <c r="CL34" s="388"/>
      <c r="CM34" s="388"/>
      <c r="CN34" s="214"/>
      <c r="CO34" s="389">
        <f>IF(CQ34="","",MAX(C34:D43,U34:V43,AM34:AN43,BE34:BF43,BW34:BX43)+1)</f>
        <v>18</v>
      </c>
      <c r="CP34" s="389"/>
      <c r="CQ34" s="388" t="str">
        <f>IF('各会計、関係団体の財政状況及び健全化判断比率'!BS7="","",'各会計、関係団体の財政状況及び健全化判断比率'!BS7)</f>
        <v>株式会社広野町振興公社</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15">
      <c r="A35" s="187"/>
      <c r="B35" s="213"/>
      <c r="C35" s="389" t="str">
        <f>IF(E35="","",C34+1)</f>
        <v/>
      </c>
      <c r="D35" s="389"/>
      <c r="E35" s="388" t="str">
        <f>IF('各会計、関係団体の財政状況及び健全化判断比率'!B8="","",'各会計、関係団体の財政状況及び健全化判断比率'!B8)</f>
        <v/>
      </c>
      <c r="F35" s="388"/>
      <c r="G35" s="388"/>
      <c r="H35" s="388"/>
      <c r="I35" s="388"/>
      <c r="J35" s="388"/>
      <c r="K35" s="388"/>
      <c r="L35" s="388"/>
      <c r="M35" s="388"/>
      <c r="N35" s="388"/>
      <c r="O35" s="388"/>
      <c r="P35" s="388"/>
      <c r="Q35" s="388"/>
      <c r="R35" s="388"/>
      <c r="S35" s="388"/>
      <c r="T35" s="214"/>
      <c r="U35" s="389">
        <f>IF(W35="","",U34+1)</f>
        <v>3</v>
      </c>
      <c r="V35" s="389"/>
      <c r="W35" s="388" t="str">
        <f>IF('各会計、関係団体の財政状況及び健全化判断比率'!B29="","",'各会計、関係団体の財政状況及び健全化判断比率'!B29)</f>
        <v>介護保険特別会計</v>
      </c>
      <c r="X35" s="388"/>
      <c r="Y35" s="388"/>
      <c r="Z35" s="388"/>
      <c r="AA35" s="388"/>
      <c r="AB35" s="388"/>
      <c r="AC35" s="388"/>
      <c r="AD35" s="388"/>
      <c r="AE35" s="388"/>
      <c r="AF35" s="388"/>
      <c r="AG35" s="388"/>
      <c r="AH35" s="388"/>
      <c r="AI35" s="388"/>
      <c r="AJ35" s="388"/>
      <c r="AK35" s="388"/>
      <c r="AL35" s="214"/>
      <c r="AM35" s="389" t="str">
        <f t="shared" ref="AM35:AM43" si="0">IF(AO35="","",AM34+1)</f>
        <v/>
      </c>
      <c r="AN35" s="389"/>
      <c r="AO35" s="388"/>
      <c r="AP35" s="388"/>
      <c r="AQ35" s="388"/>
      <c r="AR35" s="388"/>
      <c r="AS35" s="388"/>
      <c r="AT35" s="388"/>
      <c r="AU35" s="388"/>
      <c r="AV35" s="388"/>
      <c r="AW35" s="388"/>
      <c r="AX35" s="388"/>
      <c r="AY35" s="388"/>
      <c r="AZ35" s="388"/>
      <c r="BA35" s="388"/>
      <c r="BB35" s="388"/>
      <c r="BC35" s="388"/>
      <c r="BD35" s="214"/>
      <c r="BE35" s="389">
        <f t="shared" ref="BE35:BE43" si="1">IF(BG35="","",BE34+1)</f>
        <v>6</v>
      </c>
      <c r="BF35" s="389"/>
      <c r="BG35" s="388" t="str">
        <f>IF('各会計、関係団体の財政状況及び健全化判断比率'!B32="","",'各会計、関係団体の財政状況及び健全化判断比率'!B32)</f>
        <v>農業集落排水事業特別会計</v>
      </c>
      <c r="BH35" s="388"/>
      <c r="BI35" s="388"/>
      <c r="BJ35" s="388"/>
      <c r="BK35" s="388"/>
      <c r="BL35" s="388"/>
      <c r="BM35" s="388"/>
      <c r="BN35" s="388"/>
      <c r="BO35" s="388"/>
      <c r="BP35" s="388"/>
      <c r="BQ35" s="388"/>
      <c r="BR35" s="388"/>
      <c r="BS35" s="388"/>
      <c r="BT35" s="388"/>
      <c r="BU35" s="388"/>
      <c r="BV35" s="214"/>
      <c r="BW35" s="389">
        <f t="shared" ref="BW35:BW43" si="2">IF(BY35="","",BW34+1)</f>
        <v>9</v>
      </c>
      <c r="BX35" s="389"/>
      <c r="BY35" s="388" t="str">
        <f>IF('各会計、関係団体の財政状況及び健全化判断比率'!B69="","",'各会計、関係団体の財政状況及び健全化判断比率'!B69)</f>
        <v>双葉地方広域市町村圏組合・下水道事業特別会計</v>
      </c>
      <c r="BZ35" s="388"/>
      <c r="CA35" s="388"/>
      <c r="CB35" s="388"/>
      <c r="CC35" s="388"/>
      <c r="CD35" s="388"/>
      <c r="CE35" s="388"/>
      <c r="CF35" s="388"/>
      <c r="CG35" s="388"/>
      <c r="CH35" s="388"/>
      <c r="CI35" s="388"/>
      <c r="CJ35" s="388"/>
      <c r="CK35" s="388"/>
      <c r="CL35" s="388"/>
      <c r="CM35" s="388"/>
      <c r="CN35" s="214"/>
      <c r="CO35" s="389">
        <f t="shared" ref="CO35:CO43" si="3">IF(CQ35="","",CO34+1)</f>
        <v>19</v>
      </c>
      <c r="CP35" s="389"/>
      <c r="CQ35" s="388" t="str">
        <f>IF('各会計、関係団体の財政状況及び健全化判断比率'!BS8="","",'各会計、関係団体の財政状況及び健全化判断比率'!BS8)</f>
        <v>社会福祉法人広葉会</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v>
      </c>
      <c r="DH35" s="390"/>
      <c r="DI35" s="218"/>
      <c r="DJ35" s="186"/>
      <c r="DK35" s="186"/>
      <c r="DL35" s="186"/>
      <c r="DM35" s="186"/>
      <c r="DN35" s="186"/>
      <c r="DO35" s="186"/>
    </row>
    <row r="36" spans="1:119" ht="32.25" customHeight="1" x14ac:dyDescent="0.15">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4</v>
      </c>
      <c r="V36" s="389"/>
      <c r="W36" s="388" t="str">
        <f>IF('各会計、関係団体の財政状況及び健全化判断比率'!B30="","",'各会計、関係団体の財政状況及び健全化判断比率'!B30)</f>
        <v>後期高齢者医療特別会計</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f t="shared" si="1"/>
        <v>7</v>
      </c>
      <c r="BF36" s="389"/>
      <c r="BG36" s="388" t="str">
        <f>IF('各会計、関係団体の財政状況及び健全化判断比率'!B33="","",'各会計、関係団体の財政状況及び健全化判断比率'!B33)</f>
        <v>土地開発事業特別会計</v>
      </c>
      <c r="BH36" s="388"/>
      <c r="BI36" s="388"/>
      <c r="BJ36" s="388"/>
      <c r="BK36" s="388"/>
      <c r="BL36" s="388"/>
      <c r="BM36" s="388"/>
      <c r="BN36" s="388"/>
      <c r="BO36" s="388"/>
      <c r="BP36" s="388"/>
      <c r="BQ36" s="388"/>
      <c r="BR36" s="388"/>
      <c r="BS36" s="388"/>
      <c r="BT36" s="388"/>
      <c r="BU36" s="388"/>
      <c r="BV36" s="214"/>
      <c r="BW36" s="389">
        <f t="shared" si="2"/>
        <v>10</v>
      </c>
      <c r="BX36" s="389"/>
      <c r="BY36" s="388" t="str">
        <f>IF('各会計、関係団体の財政状況及び健全化判断比率'!B70="","",'各会計、関係団体の財政状況及び健全化判断比率'!B70)</f>
        <v>双葉地方水道企業団・水道事業会計</v>
      </c>
      <c r="BZ36" s="388"/>
      <c r="CA36" s="388"/>
      <c r="CB36" s="388"/>
      <c r="CC36" s="388"/>
      <c r="CD36" s="388"/>
      <c r="CE36" s="388"/>
      <c r="CF36" s="388"/>
      <c r="CG36" s="388"/>
      <c r="CH36" s="388"/>
      <c r="CI36" s="388"/>
      <c r="CJ36" s="388"/>
      <c r="CK36" s="388"/>
      <c r="CL36" s="388"/>
      <c r="CM36" s="388"/>
      <c r="CN36" s="214"/>
      <c r="CO36" s="389" t="str">
        <f t="shared" si="3"/>
        <v/>
      </c>
      <c r="CP36" s="389"/>
      <c r="CQ36" s="388" t="str">
        <f>IF('各会計、関係団体の財政状況及び健全化判断比率'!BS9="","",'各会計、関係団体の財政状況及び健全化判断比率'!BS9)</f>
        <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t="str">
        <f t="shared" si="4"/>
        <v/>
      </c>
      <c r="V37" s="389"/>
      <c r="W37" s="388"/>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11</v>
      </c>
      <c r="BX37" s="389"/>
      <c r="BY37" s="388" t="str">
        <f>IF('各会計、関係団体の財政状況及び健全化判断比率'!B71="","",'各会計、関係団体の財政状況及び健全化判断比率'!B71)</f>
        <v>双葉地方水道企業団・工業用水道会計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12</v>
      </c>
      <c r="BX38" s="389"/>
      <c r="BY38" s="388" t="str">
        <f>IF('各会計、関係団体の財政状況及び健全化判断比率'!B72="","",'各会計、関係団体の財政状況及び健全化判断比率'!B72)</f>
        <v>福島県市町村総合事務組合・一般会計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13</v>
      </c>
      <c r="BX39" s="389"/>
      <c r="BY39" s="388" t="str">
        <f>IF('各会計、関係団体の財政状況及び健全化判断比率'!B73="","",'各会計、関係団体の財政状況及び健全化判断比率'!B73)</f>
        <v>福島県市町村総合事務組合・消防補償等特別会計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14</v>
      </c>
      <c r="BX40" s="389"/>
      <c r="BY40" s="388" t="str">
        <f>IF('各会計、関係団体の財政状況及び健全化判断比率'!B74="","",'各会計、関係団体の財政状況及び健全化判断比率'!B74)</f>
        <v>福島県市町村総合事務組合・消防賞じゅつ金特別会計</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f t="shared" si="2"/>
        <v>15</v>
      </c>
      <c r="BX41" s="389"/>
      <c r="BY41" s="388" t="str">
        <f>IF('各会計、関係団体の財政状況及び健全化判断比率'!B75="","",'各会計、関係団体の財政状況及び健全化判断比率'!B75)</f>
        <v>福島県市町村総合事務組合・非常勤職員公務災害補償特別会計</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f t="shared" si="2"/>
        <v>16</v>
      </c>
      <c r="BX42" s="389"/>
      <c r="BY42" s="388" t="str">
        <f>IF('各会計、関係団体の財政状況及び健全化判断比率'!B76="","",'各会計、関係団体の財政状況及び健全化判断比率'!B76)</f>
        <v>福島県市町村総合事務組合・自治会館管理特別会計</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f t="shared" si="2"/>
        <v>17</v>
      </c>
      <c r="BX43" s="389"/>
      <c r="BY43" s="388" t="str">
        <f>IF('各会計、関係団体の財政状況及び健全化判断比率'!B77="","",'各会計、関係団体の財政状況及び健全化判断比率'!B77)</f>
        <v>福島県後期高齢者医療広域連合・一般会計</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Ag7VyfF/M9vZ+sbvwNAqkEPYQYvRzIO/Ntr50VYmwsbeVGYbGOmpIJdGyRSq0mRKT5cIYsSJpEWsKDPZd285Lw==" saltValue="k42Lo6EvX4J97RWGAtdJz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G37"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212" t="s">
        <v>562</v>
      </c>
      <c r="D34" s="1212"/>
      <c r="E34" s="1213"/>
      <c r="F34" s="32">
        <v>39.93</v>
      </c>
      <c r="G34" s="33">
        <v>22.12</v>
      </c>
      <c r="H34" s="33">
        <v>12.21</v>
      </c>
      <c r="I34" s="33">
        <v>15.16</v>
      </c>
      <c r="J34" s="34">
        <v>16.989999999999998</v>
      </c>
      <c r="K34" s="22"/>
      <c r="L34" s="22"/>
      <c r="M34" s="22"/>
      <c r="N34" s="22"/>
      <c r="O34" s="22"/>
      <c r="P34" s="22"/>
    </row>
    <row r="35" spans="1:16" ht="39" customHeight="1" x14ac:dyDescent="0.15">
      <c r="A35" s="22"/>
      <c r="B35" s="35"/>
      <c r="C35" s="1206" t="s">
        <v>563</v>
      </c>
      <c r="D35" s="1207"/>
      <c r="E35" s="1208"/>
      <c r="F35" s="36">
        <v>3.45</v>
      </c>
      <c r="G35" s="37">
        <v>2.77</v>
      </c>
      <c r="H35" s="37">
        <v>2.73</v>
      </c>
      <c r="I35" s="37">
        <v>2.4700000000000002</v>
      </c>
      <c r="J35" s="38">
        <v>1.53</v>
      </c>
      <c r="K35" s="22"/>
      <c r="L35" s="22"/>
      <c r="M35" s="22"/>
      <c r="N35" s="22"/>
      <c r="O35" s="22"/>
      <c r="P35" s="22"/>
    </row>
    <row r="36" spans="1:16" ht="39" customHeight="1" x14ac:dyDescent="0.15">
      <c r="A36" s="22"/>
      <c r="B36" s="35"/>
      <c r="C36" s="1206" t="s">
        <v>564</v>
      </c>
      <c r="D36" s="1207"/>
      <c r="E36" s="1208"/>
      <c r="F36" s="36">
        <v>1.35</v>
      </c>
      <c r="G36" s="37">
        <v>1</v>
      </c>
      <c r="H36" s="37">
        <v>1.49</v>
      </c>
      <c r="I36" s="37">
        <v>1.85</v>
      </c>
      <c r="J36" s="38">
        <v>1.21</v>
      </c>
      <c r="K36" s="22"/>
      <c r="L36" s="22"/>
      <c r="M36" s="22"/>
      <c r="N36" s="22"/>
      <c r="O36" s="22"/>
      <c r="P36" s="22"/>
    </row>
    <row r="37" spans="1:16" ht="39" customHeight="1" x14ac:dyDescent="0.15">
      <c r="A37" s="22"/>
      <c r="B37" s="35"/>
      <c r="C37" s="1206" t="s">
        <v>565</v>
      </c>
      <c r="D37" s="1207"/>
      <c r="E37" s="1208"/>
      <c r="F37" s="36">
        <v>7.1</v>
      </c>
      <c r="G37" s="37">
        <v>1.56</v>
      </c>
      <c r="H37" s="37">
        <v>0.55000000000000004</v>
      </c>
      <c r="I37" s="37">
        <v>0.32</v>
      </c>
      <c r="J37" s="38">
        <v>0.36</v>
      </c>
      <c r="K37" s="22"/>
      <c r="L37" s="22"/>
      <c r="M37" s="22"/>
      <c r="N37" s="22"/>
      <c r="O37" s="22"/>
      <c r="P37" s="22"/>
    </row>
    <row r="38" spans="1:16" ht="39" customHeight="1" x14ac:dyDescent="0.15">
      <c r="A38" s="22"/>
      <c r="B38" s="35"/>
      <c r="C38" s="1206" t="s">
        <v>566</v>
      </c>
      <c r="D38" s="1207"/>
      <c r="E38" s="1208"/>
      <c r="F38" s="36">
        <v>0.12</v>
      </c>
      <c r="G38" s="37">
        <v>0.12</v>
      </c>
      <c r="H38" s="37">
        <v>0.09</v>
      </c>
      <c r="I38" s="37">
        <v>0.11</v>
      </c>
      <c r="J38" s="38">
        <v>0.06</v>
      </c>
      <c r="K38" s="22"/>
      <c r="L38" s="22"/>
      <c r="M38" s="22"/>
      <c r="N38" s="22"/>
      <c r="O38" s="22"/>
      <c r="P38" s="22"/>
    </row>
    <row r="39" spans="1:16" ht="39" customHeight="1" x14ac:dyDescent="0.15">
      <c r="A39" s="22"/>
      <c r="B39" s="35"/>
      <c r="C39" s="1206" t="s">
        <v>567</v>
      </c>
      <c r="D39" s="1207"/>
      <c r="E39" s="1208"/>
      <c r="F39" s="36">
        <v>0</v>
      </c>
      <c r="G39" s="37">
        <v>0.02</v>
      </c>
      <c r="H39" s="37">
        <v>0.02</v>
      </c>
      <c r="I39" s="37">
        <v>0.01</v>
      </c>
      <c r="J39" s="38">
        <v>0.01</v>
      </c>
      <c r="K39" s="22"/>
      <c r="L39" s="22"/>
      <c r="M39" s="22"/>
      <c r="N39" s="22"/>
      <c r="O39" s="22"/>
      <c r="P39" s="22"/>
    </row>
    <row r="40" spans="1:16" ht="39" customHeight="1" x14ac:dyDescent="0.15">
      <c r="A40" s="22"/>
      <c r="B40" s="35"/>
      <c r="C40" s="1206" t="s">
        <v>568</v>
      </c>
      <c r="D40" s="1207"/>
      <c r="E40" s="1208"/>
      <c r="F40" s="36">
        <v>0</v>
      </c>
      <c r="G40" s="37">
        <v>0</v>
      </c>
      <c r="H40" s="37">
        <v>0</v>
      </c>
      <c r="I40" s="37">
        <v>2.82</v>
      </c>
      <c r="J40" s="38">
        <v>0</v>
      </c>
      <c r="K40" s="22"/>
      <c r="L40" s="22"/>
      <c r="M40" s="22"/>
      <c r="N40" s="22"/>
      <c r="O40" s="22"/>
      <c r="P40" s="22"/>
    </row>
    <row r="41" spans="1:16" ht="39" customHeight="1" x14ac:dyDescent="0.15">
      <c r="A41" s="22"/>
      <c r="B41" s="35"/>
      <c r="C41" s="1206"/>
      <c r="D41" s="1207"/>
      <c r="E41" s="1208"/>
      <c r="F41" s="36"/>
      <c r="G41" s="37"/>
      <c r="H41" s="37"/>
      <c r="I41" s="37"/>
      <c r="J41" s="38"/>
      <c r="K41" s="22"/>
      <c r="L41" s="22"/>
      <c r="M41" s="22"/>
      <c r="N41" s="22"/>
      <c r="O41" s="22"/>
      <c r="P41" s="22"/>
    </row>
    <row r="42" spans="1:16" ht="39" customHeight="1" x14ac:dyDescent="0.15">
      <c r="A42" s="22"/>
      <c r="B42" s="39"/>
      <c r="C42" s="1206" t="s">
        <v>569</v>
      </c>
      <c r="D42" s="1207"/>
      <c r="E42" s="1208"/>
      <c r="F42" s="36" t="s">
        <v>510</v>
      </c>
      <c r="G42" s="37" t="s">
        <v>510</v>
      </c>
      <c r="H42" s="37" t="s">
        <v>510</v>
      </c>
      <c r="I42" s="37" t="s">
        <v>510</v>
      </c>
      <c r="J42" s="38" t="s">
        <v>510</v>
      </c>
      <c r="K42" s="22"/>
      <c r="L42" s="22"/>
      <c r="M42" s="22"/>
      <c r="N42" s="22"/>
      <c r="O42" s="22"/>
      <c r="P42" s="22"/>
    </row>
    <row r="43" spans="1:16" ht="39" customHeight="1" thickBot="1" x14ac:dyDescent="0.2">
      <c r="A43" s="22"/>
      <c r="B43" s="40"/>
      <c r="C43" s="1209" t="s">
        <v>570</v>
      </c>
      <c r="D43" s="1210"/>
      <c r="E43" s="1211"/>
      <c r="F43" s="41" t="s">
        <v>510</v>
      </c>
      <c r="G43" s="42" t="s">
        <v>510</v>
      </c>
      <c r="H43" s="42" t="s">
        <v>510</v>
      </c>
      <c r="I43" s="42" t="s">
        <v>510</v>
      </c>
      <c r="J43" s="43" t="s">
        <v>510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Eh3TSAv+8ioyetMX4y/3Ddz0hZ7ishw1SMSoKkbcUi3k3tsWqzpUydKN54YsmuShDmvoBIM8bjNJScvpRNrfyg==" saltValue="Kn/e1dcClLh8R238ee12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I37" zoomScaleSheetLayoutView="55" workbookViewId="0">
      <selection activeCell="O49" sqref="O4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32" t="s">
        <v>10</v>
      </c>
      <c r="C45" s="1233"/>
      <c r="D45" s="58"/>
      <c r="E45" s="1238" t="s">
        <v>11</v>
      </c>
      <c r="F45" s="1238"/>
      <c r="G45" s="1238"/>
      <c r="H45" s="1238"/>
      <c r="I45" s="1238"/>
      <c r="J45" s="1239"/>
      <c r="K45" s="59">
        <v>190</v>
      </c>
      <c r="L45" s="60">
        <v>207</v>
      </c>
      <c r="M45" s="60">
        <v>214</v>
      </c>
      <c r="N45" s="60">
        <v>222</v>
      </c>
      <c r="O45" s="61">
        <v>217</v>
      </c>
      <c r="P45" s="48"/>
      <c r="Q45" s="48"/>
      <c r="R45" s="48"/>
      <c r="S45" s="48"/>
      <c r="T45" s="48"/>
      <c r="U45" s="48"/>
    </row>
    <row r="46" spans="1:21" ht="30.75" customHeight="1" x14ac:dyDescent="0.15">
      <c r="A46" s="48"/>
      <c r="B46" s="1234"/>
      <c r="C46" s="1235"/>
      <c r="D46" s="62"/>
      <c r="E46" s="1216" t="s">
        <v>12</v>
      </c>
      <c r="F46" s="1216"/>
      <c r="G46" s="1216"/>
      <c r="H46" s="1216"/>
      <c r="I46" s="1216"/>
      <c r="J46" s="1217"/>
      <c r="K46" s="63" t="s">
        <v>510</v>
      </c>
      <c r="L46" s="64" t="s">
        <v>510</v>
      </c>
      <c r="M46" s="64" t="s">
        <v>510</v>
      </c>
      <c r="N46" s="64" t="s">
        <v>510</v>
      </c>
      <c r="O46" s="65" t="s">
        <v>510</v>
      </c>
      <c r="P46" s="48"/>
      <c r="Q46" s="48"/>
      <c r="R46" s="48"/>
      <c r="S46" s="48"/>
      <c r="T46" s="48"/>
      <c r="U46" s="48"/>
    </row>
    <row r="47" spans="1:21" ht="30.75" customHeight="1" x14ac:dyDescent="0.15">
      <c r="A47" s="48"/>
      <c r="B47" s="1234"/>
      <c r="C47" s="1235"/>
      <c r="D47" s="62"/>
      <c r="E47" s="1216" t="s">
        <v>13</v>
      </c>
      <c r="F47" s="1216"/>
      <c r="G47" s="1216"/>
      <c r="H47" s="1216"/>
      <c r="I47" s="1216"/>
      <c r="J47" s="1217"/>
      <c r="K47" s="63" t="s">
        <v>510</v>
      </c>
      <c r="L47" s="64" t="s">
        <v>510</v>
      </c>
      <c r="M47" s="64" t="s">
        <v>510</v>
      </c>
      <c r="N47" s="64" t="s">
        <v>510</v>
      </c>
      <c r="O47" s="65" t="s">
        <v>510</v>
      </c>
      <c r="P47" s="48"/>
      <c r="Q47" s="48"/>
      <c r="R47" s="48"/>
      <c r="S47" s="48"/>
      <c r="T47" s="48"/>
      <c r="U47" s="48"/>
    </row>
    <row r="48" spans="1:21" ht="30.75" customHeight="1" x14ac:dyDescent="0.15">
      <c r="A48" s="48"/>
      <c r="B48" s="1234"/>
      <c r="C48" s="1235"/>
      <c r="D48" s="62"/>
      <c r="E48" s="1216" t="s">
        <v>14</v>
      </c>
      <c r="F48" s="1216"/>
      <c r="G48" s="1216"/>
      <c r="H48" s="1216"/>
      <c r="I48" s="1216"/>
      <c r="J48" s="1217"/>
      <c r="K48" s="63">
        <v>136</v>
      </c>
      <c r="L48" s="64">
        <v>129</v>
      </c>
      <c r="M48" s="64">
        <v>149</v>
      </c>
      <c r="N48" s="64">
        <v>148</v>
      </c>
      <c r="O48" s="65">
        <v>159</v>
      </c>
      <c r="P48" s="48"/>
      <c r="Q48" s="48"/>
      <c r="R48" s="48"/>
      <c r="S48" s="48"/>
      <c r="T48" s="48"/>
      <c r="U48" s="48"/>
    </row>
    <row r="49" spans="1:21" ht="30.75" customHeight="1" x14ac:dyDescent="0.15">
      <c r="A49" s="48"/>
      <c r="B49" s="1234"/>
      <c r="C49" s="1235"/>
      <c r="D49" s="62"/>
      <c r="E49" s="1216" t="s">
        <v>15</v>
      </c>
      <c r="F49" s="1216"/>
      <c r="G49" s="1216"/>
      <c r="H49" s="1216"/>
      <c r="I49" s="1216"/>
      <c r="J49" s="1217"/>
      <c r="K49" s="63">
        <v>46</v>
      </c>
      <c r="L49" s="64">
        <v>50</v>
      </c>
      <c r="M49" s="64">
        <v>39</v>
      </c>
      <c r="N49" s="64">
        <v>35</v>
      </c>
      <c r="O49" s="65">
        <v>35</v>
      </c>
      <c r="P49" s="48"/>
      <c r="Q49" s="48"/>
      <c r="R49" s="48"/>
      <c r="S49" s="48"/>
      <c r="T49" s="48"/>
      <c r="U49" s="48"/>
    </row>
    <row r="50" spans="1:21" ht="30.75" customHeight="1" x14ac:dyDescent="0.15">
      <c r="A50" s="48"/>
      <c r="B50" s="1234"/>
      <c r="C50" s="1235"/>
      <c r="D50" s="62"/>
      <c r="E50" s="1216" t="s">
        <v>16</v>
      </c>
      <c r="F50" s="1216"/>
      <c r="G50" s="1216"/>
      <c r="H50" s="1216"/>
      <c r="I50" s="1216"/>
      <c r="J50" s="1217"/>
      <c r="K50" s="63" t="s">
        <v>510</v>
      </c>
      <c r="L50" s="64" t="s">
        <v>510</v>
      </c>
      <c r="M50" s="64" t="s">
        <v>510</v>
      </c>
      <c r="N50" s="64" t="s">
        <v>510</v>
      </c>
      <c r="O50" s="65" t="s">
        <v>510</v>
      </c>
      <c r="P50" s="48"/>
      <c r="Q50" s="48"/>
      <c r="R50" s="48"/>
      <c r="S50" s="48"/>
      <c r="T50" s="48"/>
      <c r="U50" s="48"/>
    </row>
    <row r="51" spans="1:21" ht="30.75" customHeight="1" x14ac:dyDescent="0.15">
      <c r="A51" s="48"/>
      <c r="B51" s="1236"/>
      <c r="C51" s="1237"/>
      <c r="D51" s="66"/>
      <c r="E51" s="1216" t="s">
        <v>17</v>
      </c>
      <c r="F51" s="1216"/>
      <c r="G51" s="1216"/>
      <c r="H51" s="1216"/>
      <c r="I51" s="1216"/>
      <c r="J51" s="1217"/>
      <c r="K51" s="63" t="s">
        <v>510</v>
      </c>
      <c r="L51" s="64" t="s">
        <v>510</v>
      </c>
      <c r="M51" s="64" t="s">
        <v>510</v>
      </c>
      <c r="N51" s="64" t="s">
        <v>510</v>
      </c>
      <c r="O51" s="65" t="s">
        <v>510</v>
      </c>
      <c r="P51" s="48"/>
      <c r="Q51" s="48"/>
      <c r="R51" s="48"/>
      <c r="S51" s="48"/>
      <c r="T51" s="48"/>
      <c r="U51" s="48"/>
    </row>
    <row r="52" spans="1:21" ht="30.75" customHeight="1" x14ac:dyDescent="0.15">
      <c r="A52" s="48"/>
      <c r="B52" s="1214" t="s">
        <v>18</v>
      </c>
      <c r="C52" s="1215"/>
      <c r="D52" s="66"/>
      <c r="E52" s="1216" t="s">
        <v>19</v>
      </c>
      <c r="F52" s="1216"/>
      <c r="G52" s="1216"/>
      <c r="H52" s="1216"/>
      <c r="I52" s="1216"/>
      <c r="J52" s="1217"/>
      <c r="K52" s="63">
        <v>248</v>
      </c>
      <c r="L52" s="64">
        <v>265</v>
      </c>
      <c r="M52" s="64">
        <v>261</v>
      </c>
      <c r="N52" s="64">
        <v>252</v>
      </c>
      <c r="O52" s="65">
        <v>243</v>
      </c>
      <c r="P52" s="48"/>
      <c r="Q52" s="48"/>
      <c r="R52" s="48"/>
      <c r="S52" s="48"/>
      <c r="T52" s="48"/>
      <c r="U52" s="48"/>
    </row>
    <row r="53" spans="1:21" ht="30.75" customHeight="1" thickBot="1" x14ac:dyDescent="0.2">
      <c r="A53" s="48"/>
      <c r="B53" s="1218" t="s">
        <v>20</v>
      </c>
      <c r="C53" s="1219"/>
      <c r="D53" s="67"/>
      <c r="E53" s="1220" t="s">
        <v>21</v>
      </c>
      <c r="F53" s="1220"/>
      <c r="G53" s="1220"/>
      <c r="H53" s="1220"/>
      <c r="I53" s="1220"/>
      <c r="J53" s="1221"/>
      <c r="K53" s="68">
        <v>124</v>
      </c>
      <c r="L53" s="69">
        <v>121</v>
      </c>
      <c r="M53" s="69">
        <v>141</v>
      </c>
      <c r="N53" s="69">
        <v>153</v>
      </c>
      <c r="O53" s="70">
        <v>168</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571</v>
      </c>
      <c r="P55" s="48"/>
      <c r="Q55" s="48"/>
      <c r="R55" s="48"/>
      <c r="S55" s="48"/>
      <c r="T55" s="48"/>
      <c r="U55" s="48"/>
    </row>
    <row r="56" spans="1:21" ht="31.5" customHeight="1" thickBot="1" x14ac:dyDescent="0.2">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x14ac:dyDescent="0.15">
      <c r="B57" s="1222" t="s">
        <v>24</v>
      </c>
      <c r="C57" s="1223"/>
      <c r="D57" s="1226" t="s">
        <v>25</v>
      </c>
      <c r="E57" s="1227"/>
      <c r="F57" s="1227"/>
      <c r="G57" s="1227"/>
      <c r="H57" s="1227"/>
      <c r="I57" s="1227"/>
      <c r="J57" s="1228"/>
      <c r="K57" s="83"/>
      <c r="L57" s="84"/>
      <c r="M57" s="84"/>
      <c r="N57" s="84"/>
      <c r="O57" s="85"/>
    </row>
    <row r="58" spans="1:21" ht="31.5" customHeight="1" thickBot="1" x14ac:dyDescent="0.2">
      <c r="B58" s="1224"/>
      <c r="C58" s="1225"/>
      <c r="D58" s="1229" t="s">
        <v>26</v>
      </c>
      <c r="E58" s="1230"/>
      <c r="F58" s="1230"/>
      <c r="G58" s="1230"/>
      <c r="H58" s="1230"/>
      <c r="I58" s="1230"/>
      <c r="J58" s="1231"/>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wQkUZbdvidgs1NPANCtW5hAQ5CH+rOMzCycsJ4EmnvW3ZUzHxWz61bgwhNa922dvhuwUOB6f/zWYx159R1/fA==" saltValue="MJmgFJcAbqoI8NEh4mGro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8" scale="82"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I38"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552</v>
      </c>
      <c r="J40" s="100" t="s">
        <v>553</v>
      </c>
      <c r="K40" s="100" t="s">
        <v>554</v>
      </c>
      <c r="L40" s="100" t="s">
        <v>555</v>
      </c>
      <c r="M40" s="101" t="s">
        <v>556</v>
      </c>
    </row>
    <row r="41" spans="2:13" ht="27.75" customHeight="1" x14ac:dyDescent="0.15">
      <c r="B41" s="1252" t="s">
        <v>29</v>
      </c>
      <c r="C41" s="1253"/>
      <c r="D41" s="102"/>
      <c r="E41" s="1254" t="s">
        <v>30</v>
      </c>
      <c r="F41" s="1254"/>
      <c r="G41" s="1254"/>
      <c r="H41" s="1255"/>
      <c r="I41" s="103">
        <v>2306</v>
      </c>
      <c r="J41" s="104">
        <v>2316</v>
      </c>
      <c r="K41" s="104">
        <v>2170</v>
      </c>
      <c r="L41" s="104">
        <v>1968</v>
      </c>
      <c r="M41" s="105">
        <v>1768</v>
      </c>
    </row>
    <row r="42" spans="2:13" ht="27.75" customHeight="1" x14ac:dyDescent="0.15">
      <c r="B42" s="1242"/>
      <c r="C42" s="1243"/>
      <c r="D42" s="106"/>
      <c r="E42" s="1246" t="s">
        <v>31</v>
      </c>
      <c r="F42" s="1246"/>
      <c r="G42" s="1246"/>
      <c r="H42" s="1247"/>
      <c r="I42" s="107" t="s">
        <v>510</v>
      </c>
      <c r="J42" s="108" t="s">
        <v>510</v>
      </c>
      <c r="K42" s="108" t="s">
        <v>510</v>
      </c>
      <c r="L42" s="108" t="s">
        <v>510</v>
      </c>
      <c r="M42" s="109" t="s">
        <v>510</v>
      </c>
    </row>
    <row r="43" spans="2:13" ht="27.75" customHeight="1" x14ac:dyDescent="0.15">
      <c r="B43" s="1242"/>
      <c r="C43" s="1243"/>
      <c r="D43" s="106"/>
      <c r="E43" s="1246" t="s">
        <v>32</v>
      </c>
      <c r="F43" s="1246"/>
      <c r="G43" s="1246"/>
      <c r="H43" s="1247"/>
      <c r="I43" s="107">
        <v>1312</v>
      </c>
      <c r="J43" s="108">
        <v>1101</v>
      </c>
      <c r="K43" s="108">
        <v>931</v>
      </c>
      <c r="L43" s="108">
        <v>845</v>
      </c>
      <c r="M43" s="109">
        <v>705</v>
      </c>
    </row>
    <row r="44" spans="2:13" ht="27.75" customHeight="1" x14ac:dyDescent="0.15">
      <c r="B44" s="1242"/>
      <c r="C44" s="1243"/>
      <c r="D44" s="106"/>
      <c r="E44" s="1246" t="s">
        <v>33</v>
      </c>
      <c r="F44" s="1246"/>
      <c r="G44" s="1246"/>
      <c r="H44" s="1247"/>
      <c r="I44" s="107">
        <v>69</v>
      </c>
      <c r="J44" s="108">
        <v>60</v>
      </c>
      <c r="K44" s="108">
        <v>131</v>
      </c>
      <c r="L44" s="108">
        <v>259</v>
      </c>
      <c r="M44" s="109">
        <v>319</v>
      </c>
    </row>
    <row r="45" spans="2:13" ht="27.75" customHeight="1" x14ac:dyDescent="0.15">
      <c r="B45" s="1242"/>
      <c r="C45" s="1243"/>
      <c r="D45" s="106"/>
      <c r="E45" s="1246" t="s">
        <v>34</v>
      </c>
      <c r="F45" s="1246"/>
      <c r="G45" s="1246"/>
      <c r="H45" s="1247"/>
      <c r="I45" s="107">
        <v>299</v>
      </c>
      <c r="J45" s="108">
        <v>350</v>
      </c>
      <c r="K45" s="108">
        <v>304</v>
      </c>
      <c r="L45" s="108">
        <v>356</v>
      </c>
      <c r="M45" s="109">
        <v>225</v>
      </c>
    </row>
    <row r="46" spans="2:13" ht="27.75" customHeight="1" x14ac:dyDescent="0.15">
      <c r="B46" s="1242"/>
      <c r="C46" s="1243"/>
      <c r="D46" s="110"/>
      <c r="E46" s="1246" t="s">
        <v>35</v>
      </c>
      <c r="F46" s="1246"/>
      <c r="G46" s="1246"/>
      <c r="H46" s="1247"/>
      <c r="I46" s="107">
        <v>5</v>
      </c>
      <c r="J46" s="108">
        <v>4</v>
      </c>
      <c r="K46" s="108">
        <v>4</v>
      </c>
      <c r="L46" s="108">
        <v>3</v>
      </c>
      <c r="M46" s="109">
        <v>2</v>
      </c>
    </row>
    <row r="47" spans="2:13" ht="27.75" customHeight="1" x14ac:dyDescent="0.15">
      <c r="B47" s="1242"/>
      <c r="C47" s="1243"/>
      <c r="D47" s="111"/>
      <c r="E47" s="1256" t="s">
        <v>36</v>
      </c>
      <c r="F47" s="1257"/>
      <c r="G47" s="1257"/>
      <c r="H47" s="1258"/>
      <c r="I47" s="107" t="s">
        <v>510</v>
      </c>
      <c r="J47" s="108" t="s">
        <v>510</v>
      </c>
      <c r="K47" s="108" t="s">
        <v>510</v>
      </c>
      <c r="L47" s="108" t="s">
        <v>510</v>
      </c>
      <c r="M47" s="109" t="s">
        <v>510</v>
      </c>
    </row>
    <row r="48" spans="2:13" ht="27.75" customHeight="1" x14ac:dyDescent="0.15">
      <c r="B48" s="1242"/>
      <c r="C48" s="1243"/>
      <c r="D48" s="106"/>
      <c r="E48" s="1246" t="s">
        <v>37</v>
      </c>
      <c r="F48" s="1246"/>
      <c r="G48" s="1246"/>
      <c r="H48" s="1247"/>
      <c r="I48" s="107" t="s">
        <v>510</v>
      </c>
      <c r="J48" s="108" t="s">
        <v>510</v>
      </c>
      <c r="K48" s="108" t="s">
        <v>510</v>
      </c>
      <c r="L48" s="108" t="s">
        <v>510</v>
      </c>
      <c r="M48" s="109" t="s">
        <v>510</v>
      </c>
    </row>
    <row r="49" spans="2:13" ht="27.75" customHeight="1" x14ac:dyDescent="0.15">
      <c r="B49" s="1244"/>
      <c r="C49" s="1245"/>
      <c r="D49" s="106"/>
      <c r="E49" s="1246" t="s">
        <v>38</v>
      </c>
      <c r="F49" s="1246"/>
      <c r="G49" s="1246"/>
      <c r="H49" s="1247"/>
      <c r="I49" s="107" t="s">
        <v>510</v>
      </c>
      <c r="J49" s="108" t="s">
        <v>510</v>
      </c>
      <c r="K49" s="108" t="s">
        <v>510</v>
      </c>
      <c r="L49" s="108" t="s">
        <v>510</v>
      </c>
      <c r="M49" s="109" t="s">
        <v>510</v>
      </c>
    </row>
    <row r="50" spans="2:13" ht="27.75" customHeight="1" x14ac:dyDescent="0.15">
      <c r="B50" s="1240" t="s">
        <v>39</v>
      </c>
      <c r="C50" s="1241"/>
      <c r="D50" s="112"/>
      <c r="E50" s="1246" t="s">
        <v>40</v>
      </c>
      <c r="F50" s="1246"/>
      <c r="G50" s="1246"/>
      <c r="H50" s="1247"/>
      <c r="I50" s="107">
        <v>3036</v>
      </c>
      <c r="J50" s="108">
        <v>3893</v>
      </c>
      <c r="K50" s="108">
        <v>3843</v>
      </c>
      <c r="L50" s="108">
        <v>3837</v>
      </c>
      <c r="M50" s="109">
        <v>3918</v>
      </c>
    </row>
    <row r="51" spans="2:13" ht="27.75" customHeight="1" x14ac:dyDescent="0.15">
      <c r="B51" s="1242"/>
      <c r="C51" s="1243"/>
      <c r="D51" s="106"/>
      <c r="E51" s="1246" t="s">
        <v>41</v>
      </c>
      <c r="F51" s="1246"/>
      <c r="G51" s="1246"/>
      <c r="H51" s="1247"/>
      <c r="I51" s="107">
        <v>210</v>
      </c>
      <c r="J51" s="108">
        <v>295</v>
      </c>
      <c r="K51" s="108">
        <v>277</v>
      </c>
      <c r="L51" s="108">
        <v>259</v>
      </c>
      <c r="M51" s="109">
        <v>241</v>
      </c>
    </row>
    <row r="52" spans="2:13" ht="27.75" customHeight="1" x14ac:dyDescent="0.15">
      <c r="B52" s="1244"/>
      <c r="C52" s="1245"/>
      <c r="D52" s="106"/>
      <c r="E52" s="1246" t="s">
        <v>42</v>
      </c>
      <c r="F52" s="1246"/>
      <c r="G52" s="1246"/>
      <c r="H52" s="1247"/>
      <c r="I52" s="107">
        <v>2248</v>
      </c>
      <c r="J52" s="108">
        <v>2036</v>
      </c>
      <c r="K52" s="108">
        <v>1847</v>
      </c>
      <c r="L52" s="108">
        <v>1639</v>
      </c>
      <c r="M52" s="109">
        <v>1436</v>
      </c>
    </row>
    <row r="53" spans="2:13" ht="27.75" customHeight="1" thickBot="1" x14ac:dyDescent="0.2">
      <c r="B53" s="1248" t="s">
        <v>43</v>
      </c>
      <c r="C53" s="1249"/>
      <c r="D53" s="113"/>
      <c r="E53" s="1250" t="s">
        <v>44</v>
      </c>
      <c r="F53" s="1250"/>
      <c r="G53" s="1250"/>
      <c r="H53" s="1251"/>
      <c r="I53" s="114">
        <v>-1503</v>
      </c>
      <c r="J53" s="115">
        <v>-2393</v>
      </c>
      <c r="K53" s="115">
        <v>-2428</v>
      </c>
      <c r="L53" s="115">
        <v>-2305</v>
      </c>
      <c r="M53" s="116">
        <v>-2576</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c6sX6eCefRthNb5ODZ9o4Cr7hojNHTyy3sLCNZbu4r1sHxn+gK1Cl4Bmt0t2bRMUzWKJXeL7C/pzPOrfVml8NA==" saltValue="GN0G8EgjQWFyXXdrSueuN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F55" sqref="F55:F57"/>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554</v>
      </c>
      <c r="G54" s="125" t="s">
        <v>555</v>
      </c>
      <c r="H54" s="126" t="s">
        <v>556</v>
      </c>
    </row>
    <row r="55" spans="2:8" ht="52.5" customHeight="1" x14ac:dyDescent="0.15">
      <c r="B55" s="127"/>
      <c r="C55" s="1267" t="s">
        <v>47</v>
      </c>
      <c r="D55" s="1267"/>
      <c r="E55" s="1268"/>
      <c r="F55" s="128">
        <v>2512</v>
      </c>
      <c r="G55" s="128">
        <v>2442</v>
      </c>
      <c r="H55" s="129">
        <v>2447</v>
      </c>
    </row>
    <row r="56" spans="2:8" ht="52.5" customHeight="1" x14ac:dyDescent="0.15">
      <c r="B56" s="130"/>
      <c r="C56" s="1269" t="s">
        <v>48</v>
      </c>
      <c r="D56" s="1269"/>
      <c r="E56" s="1270"/>
      <c r="F56" s="131">
        <v>446</v>
      </c>
      <c r="G56" s="131">
        <v>447</v>
      </c>
      <c r="H56" s="132">
        <v>447</v>
      </c>
    </row>
    <row r="57" spans="2:8" ht="53.25" customHeight="1" x14ac:dyDescent="0.15">
      <c r="B57" s="130"/>
      <c r="C57" s="1271" t="s">
        <v>49</v>
      </c>
      <c r="D57" s="1271"/>
      <c r="E57" s="1272"/>
      <c r="F57" s="133">
        <v>1436</v>
      </c>
      <c r="G57" s="133">
        <v>1265</v>
      </c>
      <c r="H57" s="134">
        <v>1069</v>
      </c>
    </row>
    <row r="58" spans="2:8" ht="45.75" customHeight="1" x14ac:dyDescent="0.15">
      <c r="B58" s="135"/>
      <c r="C58" s="1259" t="s">
        <v>595</v>
      </c>
      <c r="D58" s="1260"/>
      <c r="E58" s="1261"/>
      <c r="F58" s="136">
        <v>193</v>
      </c>
      <c r="G58" s="136">
        <v>214</v>
      </c>
      <c r="H58" s="137">
        <v>265</v>
      </c>
    </row>
    <row r="59" spans="2:8" ht="45.75" customHeight="1" x14ac:dyDescent="0.15">
      <c r="B59" s="135"/>
      <c r="C59" s="1259" t="s">
        <v>596</v>
      </c>
      <c r="D59" s="1260"/>
      <c r="E59" s="1261"/>
      <c r="F59" s="136">
        <v>171</v>
      </c>
      <c r="G59" s="136">
        <v>171</v>
      </c>
      <c r="H59" s="137">
        <v>168</v>
      </c>
    </row>
    <row r="60" spans="2:8" ht="45.75" customHeight="1" x14ac:dyDescent="0.15">
      <c r="B60" s="135"/>
      <c r="C60" s="1259" t="s">
        <v>597</v>
      </c>
      <c r="D60" s="1260"/>
      <c r="E60" s="1261"/>
      <c r="F60" s="136">
        <v>111</v>
      </c>
      <c r="G60" s="136">
        <v>106</v>
      </c>
      <c r="H60" s="137">
        <v>102</v>
      </c>
    </row>
    <row r="61" spans="2:8" ht="45.75" customHeight="1" x14ac:dyDescent="0.15">
      <c r="B61" s="135"/>
      <c r="C61" s="1259" t="s">
        <v>598</v>
      </c>
      <c r="D61" s="1260"/>
      <c r="E61" s="1261"/>
      <c r="F61" s="136">
        <v>96</v>
      </c>
      <c r="G61" s="136">
        <v>96</v>
      </c>
      <c r="H61" s="137">
        <v>96</v>
      </c>
    </row>
    <row r="62" spans="2:8" ht="45.75" customHeight="1" thickBot="1" x14ac:dyDescent="0.2">
      <c r="B62" s="138"/>
      <c r="C62" s="1262" t="s">
        <v>599</v>
      </c>
      <c r="D62" s="1263"/>
      <c r="E62" s="1264"/>
      <c r="F62" s="139">
        <v>84</v>
      </c>
      <c r="G62" s="139">
        <v>81</v>
      </c>
      <c r="H62" s="140">
        <v>81</v>
      </c>
    </row>
    <row r="63" spans="2:8" ht="52.5" customHeight="1" thickBot="1" x14ac:dyDescent="0.2">
      <c r="B63" s="141"/>
      <c r="C63" s="1265" t="s">
        <v>50</v>
      </c>
      <c r="D63" s="1265"/>
      <c r="E63" s="1266"/>
      <c r="F63" s="142">
        <v>4395</v>
      </c>
      <c r="G63" s="142">
        <v>4153</v>
      </c>
      <c r="H63" s="143">
        <v>3962</v>
      </c>
    </row>
    <row r="64" spans="2:8" ht="15" customHeight="1" x14ac:dyDescent="0.15"/>
  </sheetData>
  <sheetProtection algorithmName="SHA-512" hashValue="m4H1jM/maVw4kQu98981vidhbcLcgF/uVCVRUYU016qKicI3ZGc6xZMeX7n8jDSc6l6kq8E16ROKkosycPpO+w==" saltValue="n1JwBySScrozfTYFnLEyb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44DD35-9899-4708-93C3-046AC13C5BD1}">
  <sheetPr>
    <pageSetUpPr fitToPage="1"/>
  </sheetPr>
  <dimension ref="A1:WZM160"/>
  <sheetViews>
    <sheetView showGridLines="0" tabSelected="1" zoomScaleNormal="100" zoomScaleSheetLayoutView="55" workbookViewId="0"/>
  </sheetViews>
  <sheetFormatPr defaultColWidth="0" defaultRowHeight="0" customHeight="1" zeroHeight="1" x14ac:dyDescent="0.15"/>
  <cols>
    <col min="1" max="1" width="6.375" style="1273" customWidth="1"/>
    <col min="2" max="107" width="2.5" style="1273" customWidth="1"/>
    <col min="108" max="108" width="6.125" style="1275" customWidth="1"/>
    <col min="109" max="109" width="5.875" style="1274"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332"/>
      <c r="B1" s="1331"/>
      <c r="DD1" s="1273"/>
      <c r="DE1" s="1273"/>
    </row>
    <row r="2" spans="1:143" ht="25.5" customHeight="1" x14ac:dyDescent="0.15">
      <c r="A2" s="1330"/>
      <c r="C2" s="1330"/>
      <c r="O2" s="1330"/>
      <c r="P2" s="1330"/>
      <c r="Q2" s="1330"/>
      <c r="R2" s="1330"/>
      <c r="S2" s="1330"/>
      <c r="T2" s="1330"/>
      <c r="U2" s="1330"/>
      <c r="V2" s="1330"/>
      <c r="W2" s="1330"/>
      <c r="X2" s="1330"/>
      <c r="Y2" s="1330"/>
      <c r="Z2" s="1330"/>
      <c r="AA2" s="1330"/>
      <c r="AB2" s="1330"/>
      <c r="AC2" s="1330"/>
      <c r="AD2" s="1330"/>
      <c r="AE2" s="1330"/>
      <c r="AF2" s="1330"/>
      <c r="AG2" s="1330"/>
      <c r="AH2" s="1330"/>
      <c r="AI2" s="1330"/>
      <c r="AU2" s="1330"/>
      <c r="BG2" s="1330"/>
      <c r="BS2" s="1330"/>
      <c r="CE2" s="1330"/>
      <c r="CQ2" s="1330"/>
      <c r="DD2" s="1273"/>
      <c r="DE2" s="1273"/>
    </row>
    <row r="3" spans="1:143" ht="25.5" customHeight="1" x14ac:dyDescent="0.15">
      <c r="A3" s="1330"/>
      <c r="C3" s="1330"/>
      <c r="O3" s="1330"/>
      <c r="P3" s="1330"/>
      <c r="Q3" s="1330"/>
      <c r="R3" s="1330"/>
      <c r="S3" s="1330"/>
      <c r="T3" s="1330"/>
      <c r="U3" s="1330"/>
      <c r="V3" s="1330"/>
      <c r="W3" s="1330"/>
      <c r="X3" s="1330"/>
      <c r="Y3" s="1330"/>
      <c r="Z3" s="1330"/>
      <c r="AA3" s="1330"/>
      <c r="AB3" s="1330"/>
      <c r="AC3" s="1330"/>
      <c r="AD3" s="1330"/>
      <c r="AE3" s="1330"/>
      <c r="AF3" s="1330"/>
      <c r="AG3" s="1330"/>
      <c r="AH3" s="1330"/>
      <c r="AI3" s="1330"/>
      <c r="AU3" s="1330"/>
      <c r="BG3" s="1330"/>
      <c r="BS3" s="1330"/>
      <c r="CE3" s="1330"/>
      <c r="CQ3" s="1330"/>
      <c r="DD3" s="1273"/>
      <c r="DE3" s="1273"/>
    </row>
    <row r="4" spans="1:143" s="292" customFormat="1" ht="13.5" x14ac:dyDescent="0.15">
      <c r="A4" s="1330"/>
      <c r="B4" s="1330"/>
      <c r="C4" s="1330"/>
      <c r="D4" s="1330"/>
      <c r="E4" s="1330"/>
      <c r="F4" s="1330"/>
      <c r="G4" s="1330"/>
      <c r="H4" s="1330"/>
      <c r="I4" s="1330"/>
      <c r="J4" s="1330"/>
      <c r="K4" s="1330"/>
      <c r="L4" s="1330"/>
      <c r="M4" s="1330"/>
      <c r="N4" s="1330"/>
      <c r="O4" s="1330"/>
      <c r="P4" s="1330"/>
      <c r="Q4" s="1330"/>
      <c r="R4" s="1330"/>
      <c r="S4" s="1330"/>
      <c r="T4" s="1330"/>
      <c r="U4" s="1330"/>
      <c r="V4" s="1330"/>
      <c r="W4" s="1330"/>
      <c r="X4" s="1330"/>
      <c r="Y4" s="1330"/>
      <c r="Z4" s="1330"/>
      <c r="AA4" s="1330"/>
      <c r="AB4" s="1330"/>
      <c r="AC4" s="1330"/>
      <c r="AD4" s="1330"/>
      <c r="AE4" s="1330"/>
      <c r="AF4" s="1330"/>
      <c r="AG4" s="1330"/>
      <c r="AH4" s="1330"/>
      <c r="AI4" s="1330"/>
      <c r="AJ4" s="1330"/>
      <c r="AK4" s="1330"/>
      <c r="AL4" s="1330"/>
      <c r="AM4" s="1330"/>
      <c r="AN4" s="1330"/>
      <c r="AO4" s="1330"/>
      <c r="AP4" s="1330"/>
      <c r="AQ4" s="1330"/>
      <c r="AR4" s="1330"/>
      <c r="AS4" s="1330"/>
      <c r="AT4" s="1330"/>
      <c r="AU4" s="1330"/>
      <c r="AV4" s="1330"/>
      <c r="AW4" s="1330"/>
      <c r="AX4" s="1330"/>
      <c r="AY4" s="1330"/>
      <c r="AZ4" s="1330"/>
      <c r="BA4" s="1330"/>
      <c r="BB4" s="1330"/>
      <c r="BC4" s="1330"/>
      <c r="BD4" s="1330"/>
      <c r="BE4" s="1330"/>
      <c r="BF4" s="1330"/>
      <c r="BG4" s="1330"/>
      <c r="BH4" s="1330"/>
      <c r="BI4" s="1330"/>
      <c r="BJ4" s="1330"/>
      <c r="BK4" s="1330"/>
      <c r="BL4" s="1330"/>
      <c r="BM4" s="1330"/>
      <c r="BN4" s="1330"/>
      <c r="BO4" s="1330"/>
      <c r="BP4" s="1330"/>
      <c r="BQ4" s="1330"/>
      <c r="BR4" s="1330"/>
      <c r="BS4" s="1330"/>
      <c r="BT4" s="1330"/>
      <c r="BU4" s="1330"/>
      <c r="BV4" s="1330"/>
      <c r="BW4" s="1330"/>
      <c r="BX4" s="1330"/>
      <c r="BY4" s="1330"/>
      <c r="BZ4" s="1330"/>
      <c r="CA4" s="1330"/>
      <c r="CB4" s="1330"/>
      <c r="CC4" s="1330"/>
      <c r="CD4" s="1330"/>
      <c r="CE4" s="1330"/>
      <c r="CF4" s="1330"/>
      <c r="CG4" s="1330"/>
      <c r="CH4" s="1330"/>
      <c r="CI4" s="1330"/>
      <c r="CJ4" s="1330"/>
      <c r="CK4" s="1330"/>
      <c r="CL4" s="1330"/>
      <c r="CM4" s="1330"/>
      <c r="CN4" s="1330"/>
      <c r="CO4" s="1330"/>
      <c r="CP4" s="1330"/>
      <c r="CQ4" s="1330"/>
      <c r="CR4" s="1330"/>
      <c r="CS4" s="1330"/>
      <c r="CT4" s="1330"/>
      <c r="CU4" s="1330"/>
      <c r="CV4" s="1330"/>
      <c r="CW4" s="1330"/>
      <c r="CX4" s="1330"/>
      <c r="CY4" s="1330"/>
      <c r="CZ4" s="1330"/>
      <c r="DA4" s="1330"/>
      <c r="DB4" s="1330"/>
      <c r="DC4" s="1330"/>
      <c r="DD4" s="1330"/>
      <c r="DE4" s="1330"/>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1330"/>
      <c r="B5" s="1330"/>
      <c r="C5" s="1330"/>
      <c r="D5" s="1330"/>
      <c r="E5" s="1330"/>
      <c r="F5" s="1330"/>
      <c r="G5" s="1330"/>
      <c r="H5" s="1330"/>
      <c r="I5" s="1330"/>
      <c r="J5" s="1330"/>
      <c r="K5" s="1330"/>
      <c r="L5" s="1330"/>
      <c r="M5" s="1330"/>
      <c r="N5" s="1330"/>
      <c r="O5" s="1330"/>
      <c r="P5" s="1330"/>
      <c r="Q5" s="1330"/>
      <c r="R5" s="1330"/>
      <c r="S5" s="1330"/>
      <c r="T5" s="1330"/>
      <c r="U5" s="1330"/>
      <c r="V5" s="1330"/>
      <c r="W5" s="1330"/>
      <c r="X5" s="1330"/>
      <c r="Y5" s="1330"/>
      <c r="Z5" s="1330"/>
      <c r="AA5" s="1330"/>
      <c r="AB5" s="1330"/>
      <c r="AC5" s="1330"/>
      <c r="AD5" s="1330"/>
      <c r="AE5" s="1330"/>
      <c r="AF5" s="1330"/>
      <c r="AG5" s="1330"/>
      <c r="AH5" s="1330"/>
      <c r="AI5" s="1330"/>
      <c r="AJ5" s="1330"/>
      <c r="AK5" s="1330"/>
      <c r="AL5" s="1330"/>
      <c r="AM5" s="1330"/>
      <c r="AN5" s="1330"/>
      <c r="AO5" s="1330"/>
      <c r="AP5" s="1330"/>
      <c r="AQ5" s="1330"/>
      <c r="AR5" s="1330"/>
      <c r="AS5" s="1330"/>
      <c r="AT5" s="1330"/>
      <c r="AU5" s="1330"/>
      <c r="AV5" s="1330"/>
      <c r="AW5" s="1330"/>
      <c r="AX5" s="1330"/>
      <c r="AY5" s="1330"/>
      <c r="AZ5" s="1330"/>
      <c r="BA5" s="1330"/>
      <c r="BB5" s="1330"/>
      <c r="BC5" s="1330"/>
      <c r="BD5" s="1330"/>
      <c r="BE5" s="1330"/>
      <c r="BF5" s="1330"/>
      <c r="BG5" s="1330"/>
      <c r="BH5" s="1330"/>
      <c r="BI5" s="1330"/>
      <c r="BJ5" s="1330"/>
      <c r="BK5" s="1330"/>
      <c r="BL5" s="1330"/>
      <c r="BM5" s="1330"/>
      <c r="BN5" s="1330"/>
      <c r="BO5" s="1330"/>
      <c r="BP5" s="1330"/>
      <c r="BQ5" s="1330"/>
      <c r="BR5" s="1330"/>
      <c r="BS5" s="1330"/>
      <c r="BT5" s="1330"/>
      <c r="BU5" s="1330"/>
      <c r="BV5" s="1330"/>
      <c r="BW5" s="1330"/>
      <c r="BX5" s="1330"/>
      <c r="BY5" s="1330"/>
      <c r="BZ5" s="1330"/>
      <c r="CA5" s="1330"/>
      <c r="CB5" s="1330"/>
      <c r="CC5" s="1330"/>
      <c r="CD5" s="1330"/>
      <c r="CE5" s="1330"/>
      <c r="CF5" s="1330"/>
      <c r="CG5" s="1330"/>
      <c r="CH5" s="1330"/>
      <c r="CI5" s="1330"/>
      <c r="CJ5" s="1330"/>
      <c r="CK5" s="1330"/>
      <c r="CL5" s="1330"/>
      <c r="CM5" s="1330"/>
      <c r="CN5" s="1330"/>
      <c r="CO5" s="1330"/>
      <c r="CP5" s="1330"/>
      <c r="CQ5" s="1330"/>
      <c r="CR5" s="1330"/>
      <c r="CS5" s="1330"/>
      <c r="CT5" s="1330"/>
      <c r="CU5" s="1330"/>
      <c r="CV5" s="1330"/>
      <c r="CW5" s="1330"/>
      <c r="CX5" s="1330"/>
      <c r="CY5" s="1330"/>
      <c r="CZ5" s="1330"/>
      <c r="DA5" s="1330"/>
      <c r="DB5" s="1330"/>
      <c r="DC5" s="1330"/>
      <c r="DD5" s="1330"/>
      <c r="DE5" s="1330"/>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1330"/>
      <c r="B6" s="1330"/>
      <c r="C6" s="1330"/>
      <c r="D6" s="1330"/>
      <c r="E6" s="1330"/>
      <c r="F6" s="1330"/>
      <c r="G6" s="1330"/>
      <c r="H6" s="1330"/>
      <c r="I6" s="1330"/>
      <c r="J6" s="1330"/>
      <c r="K6" s="1330"/>
      <c r="L6" s="1330"/>
      <c r="M6" s="1330"/>
      <c r="N6" s="1330"/>
      <c r="O6" s="1330"/>
      <c r="P6" s="1330"/>
      <c r="Q6" s="1330"/>
      <c r="R6" s="1330"/>
      <c r="S6" s="1330"/>
      <c r="T6" s="1330"/>
      <c r="U6" s="1330"/>
      <c r="V6" s="1330"/>
      <c r="W6" s="1330"/>
      <c r="X6" s="1330"/>
      <c r="Y6" s="1330"/>
      <c r="Z6" s="1330"/>
      <c r="AA6" s="1330"/>
      <c r="AB6" s="1330"/>
      <c r="AC6" s="1330"/>
      <c r="AD6" s="1330"/>
      <c r="AE6" s="1330"/>
      <c r="AF6" s="1330"/>
      <c r="AG6" s="1330"/>
      <c r="AH6" s="1330"/>
      <c r="AI6" s="1330"/>
      <c r="AJ6" s="1330"/>
      <c r="AK6" s="1330"/>
      <c r="AL6" s="1330"/>
      <c r="AM6" s="1330"/>
      <c r="AN6" s="1330"/>
      <c r="AO6" s="1330"/>
      <c r="AP6" s="1330"/>
      <c r="AQ6" s="1330"/>
      <c r="AR6" s="1330"/>
      <c r="AS6" s="1330"/>
      <c r="AT6" s="1330"/>
      <c r="AU6" s="1330"/>
      <c r="AV6" s="1330"/>
      <c r="AW6" s="1330"/>
      <c r="AX6" s="1330"/>
      <c r="AY6" s="1330"/>
      <c r="AZ6" s="1330"/>
      <c r="BA6" s="1330"/>
      <c r="BB6" s="1330"/>
      <c r="BC6" s="1330"/>
      <c r="BD6" s="1330"/>
      <c r="BE6" s="1330"/>
      <c r="BF6" s="1330"/>
      <c r="BG6" s="1330"/>
      <c r="BH6" s="1330"/>
      <c r="BI6" s="1330"/>
      <c r="BJ6" s="1330"/>
      <c r="BK6" s="1330"/>
      <c r="BL6" s="1330"/>
      <c r="BM6" s="1330"/>
      <c r="BN6" s="1330"/>
      <c r="BO6" s="1330"/>
      <c r="BP6" s="1330"/>
      <c r="BQ6" s="1330"/>
      <c r="BR6" s="1330"/>
      <c r="BS6" s="1330"/>
      <c r="BT6" s="1330"/>
      <c r="BU6" s="1330"/>
      <c r="BV6" s="1330"/>
      <c r="BW6" s="1330"/>
      <c r="BX6" s="1330"/>
      <c r="BY6" s="1330"/>
      <c r="BZ6" s="1330"/>
      <c r="CA6" s="1330"/>
      <c r="CB6" s="1330"/>
      <c r="CC6" s="1330"/>
      <c r="CD6" s="1330"/>
      <c r="CE6" s="1330"/>
      <c r="CF6" s="1330"/>
      <c r="CG6" s="1330"/>
      <c r="CH6" s="1330"/>
      <c r="CI6" s="1330"/>
      <c r="CJ6" s="1330"/>
      <c r="CK6" s="1330"/>
      <c r="CL6" s="1330"/>
      <c r="CM6" s="1330"/>
      <c r="CN6" s="1330"/>
      <c r="CO6" s="1330"/>
      <c r="CP6" s="1330"/>
      <c r="CQ6" s="1330"/>
      <c r="CR6" s="1330"/>
      <c r="CS6" s="1330"/>
      <c r="CT6" s="1330"/>
      <c r="CU6" s="1330"/>
      <c r="CV6" s="1330"/>
      <c r="CW6" s="1330"/>
      <c r="CX6" s="1330"/>
      <c r="CY6" s="1330"/>
      <c r="CZ6" s="1330"/>
      <c r="DA6" s="1330"/>
      <c r="DB6" s="1330"/>
      <c r="DC6" s="1330"/>
      <c r="DD6" s="1330"/>
      <c r="DE6" s="1330"/>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1330"/>
      <c r="B7" s="1330"/>
      <c r="C7" s="1330"/>
      <c r="D7" s="1330"/>
      <c r="E7" s="1330"/>
      <c r="F7" s="1330"/>
      <c r="G7" s="1330"/>
      <c r="H7" s="1330"/>
      <c r="I7" s="1330"/>
      <c r="J7" s="1330"/>
      <c r="K7" s="1330"/>
      <c r="L7" s="1330"/>
      <c r="M7" s="1330"/>
      <c r="N7" s="1330"/>
      <c r="O7" s="1330"/>
      <c r="P7" s="1330"/>
      <c r="Q7" s="1330"/>
      <c r="R7" s="1330"/>
      <c r="S7" s="1330"/>
      <c r="T7" s="1330"/>
      <c r="U7" s="1330"/>
      <c r="V7" s="1330"/>
      <c r="W7" s="1330"/>
      <c r="X7" s="1330"/>
      <c r="Y7" s="1330"/>
      <c r="Z7" s="1330"/>
      <c r="AA7" s="1330"/>
      <c r="AB7" s="1330"/>
      <c r="AC7" s="1330"/>
      <c r="AD7" s="1330"/>
      <c r="AE7" s="1330"/>
      <c r="AF7" s="1330"/>
      <c r="AG7" s="1330"/>
      <c r="AH7" s="1330"/>
      <c r="AI7" s="1330"/>
      <c r="AJ7" s="1330"/>
      <c r="AK7" s="1330"/>
      <c r="AL7" s="1330"/>
      <c r="AM7" s="1330"/>
      <c r="AN7" s="1330"/>
      <c r="AO7" s="1330"/>
      <c r="AP7" s="1330"/>
      <c r="AQ7" s="1330"/>
      <c r="AR7" s="1330"/>
      <c r="AS7" s="1330"/>
      <c r="AT7" s="1330"/>
      <c r="AU7" s="1330"/>
      <c r="AV7" s="1330"/>
      <c r="AW7" s="1330"/>
      <c r="AX7" s="1330"/>
      <c r="AY7" s="1330"/>
      <c r="AZ7" s="1330"/>
      <c r="BA7" s="1330"/>
      <c r="BB7" s="1330"/>
      <c r="BC7" s="1330"/>
      <c r="BD7" s="1330"/>
      <c r="BE7" s="1330"/>
      <c r="BF7" s="1330"/>
      <c r="BG7" s="1330"/>
      <c r="BH7" s="1330"/>
      <c r="BI7" s="1330"/>
      <c r="BJ7" s="1330"/>
      <c r="BK7" s="1330"/>
      <c r="BL7" s="1330"/>
      <c r="BM7" s="1330"/>
      <c r="BN7" s="1330"/>
      <c r="BO7" s="1330"/>
      <c r="BP7" s="1330"/>
      <c r="BQ7" s="1330"/>
      <c r="BR7" s="1330"/>
      <c r="BS7" s="1330"/>
      <c r="BT7" s="1330"/>
      <c r="BU7" s="1330"/>
      <c r="BV7" s="1330"/>
      <c r="BW7" s="1330"/>
      <c r="BX7" s="1330"/>
      <c r="BY7" s="1330"/>
      <c r="BZ7" s="1330"/>
      <c r="CA7" s="1330"/>
      <c r="CB7" s="1330"/>
      <c r="CC7" s="1330"/>
      <c r="CD7" s="1330"/>
      <c r="CE7" s="1330"/>
      <c r="CF7" s="1330"/>
      <c r="CG7" s="1330"/>
      <c r="CH7" s="1330"/>
      <c r="CI7" s="1330"/>
      <c r="CJ7" s="1330"/>
      <c r="CK7" s="1330"/>
      <c r="CL7" s="1330"/>
      <c r="CM7" s="1330"/>
      <c r="CN7" s="1330"/>
      <c r="CO7" s="1330"/>
      <c r="CP7" s="1330"/>
      <c r="CQ7" s="1330"/>
      <c r="CR7" s="1330"/>
      <c r="CS7" s="1330"/>
      <c r="CT7" s="1330"/>
      <c r="CU7" s="1330"/>
      <c r="CV7" s="1330"/>
      <c r="CW7" s="1330"/>
      <c r="CX7" s="1330"/>
      <c r="CY7" s="1330"/>
      <c r="CZ7" s="1330"/>
      <c r="DA7" s="1330"/>
      <c r="DB7" s="1330"/>
      <c r="DC7" s="1330"/>
      <c r="DD7" s="1330"/>
      <c r="DE7" s="1330"/>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1330"/>
      <c r="B8" s="1330"/>
      <c r="C8" s="1330"/>
      <c r="D8" s="1330"/>
      <c r="E8" s="1330"/>
      <c r="F8" s="1330"/>
      <c r="G8" s="1330"/>
      <c r="H8" s="1330"/>
      <c r="I8" s="1330"/>
      <c r="J8" s="1330"/>
      <c r="K8" s="1330"/>
      <c r="L8" s="1330"/>
      <c r="M8" s="1330"/>
      <c r="N8" s="1330"/>
      <c r="O8" s="1330"/>
      <c r="P8" s="1330"/>
      <c r="Q8" s="1330"/>
      <c r="R8" s="1330"/>
      <c r="S8" s="1330"/>
      <c r="T8" s="1330"/>
      <c r="U8" s="1330"/>
      <c r="V8" s="1330"/>
      <c r="W8" s="1330"/>
      <c r="X8" s="1330"/>
      <c r="Y8" s="1330"/>
      <c r="Z8" s="1330"/>
      <c r="AA8" s="1330"/>
      <c r="AB8" s="1330"/>
      <c r="AC8" s="1330"/>
      <c r="AD8" s="1330"/>
      <c r="AE8" s="1330"/>
      <c r="AF8" s="1330"/>
      <c r="AG8" s="1330"/>
      <c r="AH8" s="1330"/>
      <c r="AI8" s="1330"/>
      <c r="AJ8" s="1330"/>
      <c r="AK8" s="1330"/>
      <c r="AL8" s="1330"/>
      <c r="AM8" s="1330"/>
      <c r="AN8" s="1330"/>
      <c r="AO8" s="1330"/>
      <c r="AP8" s="1330"/>
      <c r="AQ8" s="1330"/>
      <c r="AR8" s="1330"/>
      <c r="AS8" s="1330"/>
      <c r="AT8" s="1330"/>
      <c r="AU8" s="1330"/>
      <c r="AV8" s="1330"/>
      <c r="AW8" s="1330"/>
      <c r="AX8" s="1330"/>
      <c r="AY8" s="1330"/>
      <c r="AZ8" s="1330"/>
      <c r="BA8" s="1330"/>
      <c r="BB8" s="1330"/>
      <c r="BC8" s="1330"/>
      <c r="BD8" s="1330"/>
      <c r="BE8" s="1330"/>
      <c r="BF8" s="1330"/>
      <c r="BG8" s="1330"/>
      <c r="BH8" s="1330"/>
      <c r="BI8" s="1330"/>
      <c r="BJ8" s="1330"/>
      <c r="BK8" s="1330"/>
      <c r="BL8" s="1330"/>
      <c r="BM8" s="1330"/>
      <c r="BN8" s="1330"/>
      <c r="BO8" s="1330"/>
      <c r="BP8" s="1330"/>
      <c r="BQ8" s="1330"/>
      <c r="BR8" s="1330"/>
      <c r="BS8" s="1330"/>
      <c r="BT8" s="1330"/>
      <c r="BU8" s="1330"/>
      <c r="BV8" s="1330"/>
      <c r="BW8" s="1330"/>
      <c r="BX8" s="1330"/>
      <c r="BY8" s="1330"/>
      <c r="BZ8" s="1330"/>
      <c r="CA8" s="1330"/>
      <c r="CB8" s="1330"/>
      <c r="CC8" s="1330"/>
      <c r="CD8" s="1330"/>
      <c r="CE8" s="1330"/>
      <c r="CF8" s="1330"/>
      <c r="CG8" s="1330"/>
      <c r="CH8" s="1330"/>
      <c r="CI8" s="1330"/>
      <c r="CJ8" s="1330"/>
      <c r="CK8" s="1330"/>
      <c r="CL8" s="1330"/>
      <c r="CM8" s="1330"/>
      <c r="CN8" s="1330"/>
      <c r="CO8" s="1330"/>
      <c r="CP8" s="1330"/>
      <c r="CQ8" s="1330"/>
      <c r="CR8" s="1330"/>
      <c r="CS8" s="1330"/>
      <c r="CT8" s="1330"/>
      <c r="CU8" s="1330"/>
      <c r="CV8" s="1330"/>
      <c r="CW8" s="1330"/>
      <c r="CX8" s="1330"/>
      <c r="CY8" s="1330"/>
      <c r="CZ8" s="1330"/>
      <c r="DA8" s="1330"/>
      <c r="DB8" s="1330"/>
      <c r="DC8" s="1330"/>
      <c r="DD8" s="1330"/>
      <c r="DE8" s="1330"/>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1330"/>
      <c r="B9" s="1330"/>
      <c r="C9" s="1330"/>
      <c r="D9" s="1330"/>
      <c r="E9" s="1330"/>
      <c r="F9" s="1330"/>
      <c r="G9" s="1330"/>
      <c r="H9" s="1330"/>
      <c r="I9" s="1330"/>
      <c r="J9" s="1330"/>
      <c r="K9" s="1330"/>
      <c r="L9" s="1330"/>
      <c r="M9" s="1330"/>
      <c r="N9" s="1330"/>
      <c r="O9" s="1330"/>
      <c r="P9" s="1330"/>
      <c r="Q9" s="1330"/>
      <c r="R9" s="1330"/>
      <c r="S9" s="1330"/>
      <c r="T9" s="1330"/>
      <c r="U9" s="1330"/>
      <c r="V9" s="1330"/>
      <c r="W9" s="1330"/>
      <c r="X9" s="1330"/>
      <c r="Y9" s="1330"/>
      <c r="Z9" s="1330"/>
      <c r="AA9" s="1330"/>
      <c r="AB9" s="1330"/>
      <c r="AC9" s="1330"/>
      <c r="AD9" s="1330"/>
      <c r="AE9" s="1330"/>
      <c r="AF9" s="1330"/>
      <c r="AG9" s="1330"/>
      <c r="AH9" s="1330"/>
      <c r="AI9" s="1330"/>
      <c r="AJ9" s="1330"/>
      <c r="AK9" s="1330"/>
      <c r="AL9" s="1330"/>
      <c r="AM9" s="1330"/>
      <c r="AN9" s="1330"/>
      <c r="AO9" s="1330"/>
      <c r="AP9" s="1330"/>
      <c r="AQ9" s="1330"/>
      <c r="AR9" s="1330"/>
      <c r="AS9" s="1330"/>
      <c r="AT9" s="1330"/>
      <c r="AU9" s="1330"/>
      <c r="AV9" s="1330"/>
      <c r="AW9" s="1330"/>
      <c r="AX9" s="1330"/>
      <c r="AY9" s="1330"/>
      <c r="AZ9" s="1330"/>
      <c r="BA9" s="1330"/>
      <c r="BB9" s="1330"/>
      <c r="BC9" s="1330"/>
      <c r="BD9" s="1330"/>
      <c r="BE9" s="1330"/>
      <c r="BF9" s="1330"/>
      <c r="BG9" s="1330"/>
      <c r="BH9" s="1330"/>
      <c r="BI9" s="1330"/>
      <c r="BJ9" s="1330"/>
      <c r="BK9" s="1330"/>
      <c r="BL9" s="1330"/>
      <c r="BM9" s="1330"/>
      <c r="BN9" s="1330"/>
      <c r="BO9" s="1330"/>
      <c r="BP9" s="1330"/>
      <c r="BQ9" s="1330"/>
      <c r="BR9" s="1330"/>
      <c r="BS9" s="1330"/>
      <c r="BT9" s="1330"/>
      <c r="BU9" s="1330"/>
      <c r="BV9" s="1330"/>
      <c r="BW9" s="1330"/>
      <c r="BX9" s="1330"/>
      <c r="BY9" s="1330"/>
      <c r="BZ9" s="1330"/>
      <c r="CA9" s="1330"/>
      <c r="CB9" s="1330"/>
      <c r="CC9" s="1330"/>
      <c r="CD9" s="1330"/>
      <c r="CE9" s="1330"/>
      <c r="CF9" s="1330"/>
      <c r="CG9" s="1330"/>
      <c r="CH9" s="1330"/>
      <c r="CI9" s="1330"/>
      <c r="CJ9" s="1330"/>
      <c r="CK9" s="1330"/>
      <c r="CL9" s="1330"/>
      <c r="CM9" s="1330"/>
      <c r="CN9" s="1330"/>
      <c r="CO9" s="1330"/>
      <c r="CP9" s="1330"/>
      <c r="CQ9" s="1330"/>
      <c r="CR9" s="1330"/>
      <c r="CS9" s="1330"/>
      <c r="CT9" s="1330"/>
      <c r="CU9" s="1330"/>
      <c r="CV9" s="1330"/>
      <c r="CW9" s="1330"/>
      <c r="CX9" s="1330"/>
      <c r="CY9" s="1330"/>
      <c r="CZ9" s="1330"/>
      <c r="DA9" s="1330"/>
      <c r="DB9" s="1330"/>
      <c r="DC9" s="1330"/>
      <c r="DD9" s="1330"/>
      <c r="DE9" s="1330"/>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1330"/>
      <c r="B10" s="1330"/>
      <c r="C10" s="1330"/>
      <c r="D10" s="1330"/>
      <c r="E10" s="1330"/>
      <c r="F10" s="1330"/>
      <c r="G10" s="1330"/>
      <c r="H10" s="1330"/>
      <c r="I10" s="1330"/>
      <c r="J10" s="1330"/>
      <c r="K10" s="1330"/>
      <c r="L10" s="1330"/>
      <c r="M10" s="1330"/>
      <c r="N10" s="1330"/>
      <c r="O10" s="1330"/>
      <c r="P10" s="1330"/>
      <c r="Q10" s="1330"/>
      <c r="R10" s="1330"/>
      <c r="S10" s="1330"/>
      <c r="T10" s="1330"/>
      <c r="U10" s="1330"/>
      <c r="V10" s="1330"/>
      <c r="W10" s="1330"/>
      <c r="X10" s="1330"/>
      <c r="Y10" s="1330"/>
      <c r="Z10" s="1330"/>
      <c r="AA10" s="1330"/>
      <c r="AB10" s="1330"/>
      <c r="AC10" s="1330"/>
      <c r="AD10" s="1330"/>
      <c r="AE10" s="1330"/>
      <c r="AF10" s="1330"/>
      <c r="AG10" s="1330"/>
      <c r="AH10" s="1330"/>
      <c r="AI10" s="1330"/>
      <c r="AJ10" s="1330"/>
      <c r="AK10" s="1330"/>
      <c r="AL10" s="1330"/>
      <c r="AM10" s="1330"/>
      <c r="AN10" s="1330"/>
      <c r="AO10" s="1330"/>
      <c r="AP10" s="1330"/>
      <c r="AQ10" s="1330"/>
      <c r="AR10" s="1330"/>
      <c r="AS10" s="1330"/>
      <c r="AT10" s="1330"/>
      <c r="AU10" s="1330"/>
      <c r="AV10" s="1330"/>
      <c r="AW10" s="1330"/>
      <c r="AX10" s="1330"/>
      <c r="AY10" s="1330"/>
      <c r="AZ10" s="1330"/>
      <c r="BA10" s="1330"/>
      <c r="BB10" s="1330"/>
      <c r="BC10" s="1330"/>
      <c r="BD10" s="1330"/>
      <c r="BE10" s="1330"/>
      <c r="BF10" s="1330"/>
      <c r="BG10" s="1330"/>
      <c r="BH10" s="1330"/>
      <c r="BI10" s="1330"/>
      <c r="BJ10" s="1330"/>
      <c r="BK10" s="1330"/>
      <c r="BL10" s="1330"/>
      <c r="BM10" s="1330"/>
      <c r="BN10" s="1330"/>
      <c r="BO10" s="1330"/>
      <c r="BP10" s="1330"/>
      <c r="BQ10" s="1330"/>
      <c r="BR10" s="1330"/>
      <c r="BS10" s="1330"/>
      <c r="BT10" s="1330"/>
      <c r="BU10" s="1330"/>
      <c r="BV10" s="1330"/>
      <c r="BW10" s="1330"/>
      <c r="BX10" s="1330"/>
      <c r="BY10" s="1330"/>
      <c r="BZ10" s="1330"/>
      <c r="CA10" s="1330"/>
      <c r="CB10" s="1330"/>
      <c r="CC10" s="1330"/>
      <c r="CD10" s="1330"/>
      <c r="CE10" s="1330"/>
      <c r="CF10" s="1330"/>
      <c r="CG10" s="1330"/>
      <c r="CH10" s="1330"/>
      <c r="CI10" s="1330"/>
      <c r="CJ10" s="1330"/>
      <c r="CK10" s="1330"/>
      <c r="CL10" s="1330"/>
      <c r="CM10" s="1330"/>
      <c r="CN10" s="1330"/>
      <c r="CO10" s="1330"/>
      <c r="CP10" s="1330"/>
      <c r="CQ10" s="1330"/>
      <c r="CR10" s="1330"/>
      <c r="CS10" s="1330"/>
      <c r="CT10" s="1330"/>
      <c r="CU10" s="1330"/>
      <c r="CV10" s="1330"/>
      <c r="CW10" s="1330"/>
      <c r="CX10" s="1330"/>
      <c r="CY10" s="1330"/>
      <c r="CZ10" s="1330"/>
      <c r="DA10" s="1330"/>
      <c r="DB10" s="1330"/>
      <c r="DC10" s="1330"/>
      <c r="DD10" s="1330"/>
      <c r="DE10" s="1330"/>
      <c r="DF10" s="293"/>
      <c r="DG10" s="293"/>
      <c r="DH10" s="293"/>
      <c r="DI10" s="293"/>
      <c r="DJ10" s="293"/>
      <c r="DK10" s="293"/>
      <c r="DL10" s="293"/>
      <c r="DM10" s="293"/>
      <c r="DN10" s="293"/>
      <c r="DO10" s="293"/>
      <c r="DP10" s="293"/>
      <c r="DQ10" s="293"/>
      <c r="DR10" s="293"/>
      <c r="DS10" s="293"/>
      <c r="DT10" s="293"/>
      <c r="DU10" s="293"/>
      <c r="DV10" s="293"/>
      <c r="DW10" s="293"/>
      <c r="EM10" s="292" t="s">
        <v>611</v>
      </c>
    </row>
    <row r="11" spans="1:143" s="292" customFormat="1" ht="13.5" x14ac:dyDescent="0.15">
      <c r="A11" s="1330"/>
      <c r="B11" s="1330"/>
      <c r="C11" s="1330"/>
      <c r="D11" s="1330"/>
      <c r="E11" s="1330"/>
      <c r="F11" s="1330"/>
      <c r="G11" s="1330"/>
      <c r="H11" s="1330"/>
      <c r="I11" s="1330"/>
      <c r="J11" s="1330"/>
      <c r="K11" s="1330"/>
      <c r="L11" s="1330"/>
      <c r="M11" s="1330"/>
      <c r="N11" s="1330"/>
      <c r="O11" s="1330"/>
      <c r="P11" s="1330"/>
      <c r="Q11" s="1330"/>
      <c r="R11" s="1330"/>
      <c r="S11" s="1330"/>
      <c r="T11" s="1330"/>
      <c r="U11" s="1330"/>
      <c r="V11" s="1330"/>
      <c r="W11" s="1330"/>
      <c r="X11" s="1330"/>
      <c r="Y11" s="1330"/>
      <c r="Z11" s="1330"/>
      <c r="AA11" s="1330"/>
      <c r="AB11" s="1330"/>
      <c r="AC11" s="1330"/>
      <c r="AD11" s="1330"/>
      <c r="AE11" s="1330"/>
      <c r="AF11" s="1330"/>
      <c r="AG11" s="1330"/>
      <c r="AH11" s="1330"/>
      <c r="AI11" s="1330"/>
      <c r="AJ11" s="1330"/>
      <c r="AK11" s="1330"/>
      <c r="AL11" s="1330"/>
      <c r="AM11" s="1330"/>
      <c r="AN11" s="1330"/>
      <c r="AO11" s="1330"/>
      <c r="AP11" s="1330"/>
      <c r="AQ11" s="1330"/>
      <c r="AR11" s="1330"/>
      <c r="AS11" s="1330"/>
      <c r="AT11" s="1330"/>
      <c r="AU11" s="1330"/>
      <c r="AV11" s="1330"/>
      <c r="AW11" s="1330"/>
      <c r="AX11" s="1330"/>
      <c r="AY11" s="1330"/>
      <c r="AZ11" s="1330"/>
      <c r="BA11" s="1330"/>
      <c r="BB11" s="1330"/>
      <c r="BC11" s="1330"/>
      <c r="BD11" s="1330"/>
      <c r="BE11" s="1330"/>
      <c r="BF11" s="1330"/>
      <c r="BG11" s="1330"/>
      <c r="BH11" s="1330"/>
      <c r="BI11" s="1330"/>
      <c r="BJ11" s="1330"/>
      <c r="BK11" s="1330"/>
      <c r="BL11" s="1330"/>
      <c r="BM11" s="1330"/>
      <c r="BN11" s="1330"/>
      <c r="BO11" s="1330"/>
      <c r="BP11" s="1330"/>
      <c r="BQ11" s="1330"/>
      <c r="BR11" s="1330"/>
      <c r="BS11" s="1330"/>
      <c r="BT11" s="1330"/>
      <c r="BU11" s="1330"/>
      <c r="BV11" s="1330"/>
      <c r="BW11" s="1330"/>
      <c r="BX11" s="1330"/>
      <c r="BY11" s="1330"/>
      <c r="BZ11" s="1330"/>
      <c r="CA11" s="1330"/>
      <c r="CB11" s="1330"/>
      <c r="CC11" s="1330"/>
      <c r="CD11" s="1330"/>
      <c r="CE11" s="1330"/>
      <c r="CF11" s="1330"/>
      <c r="CG11" s="1330"/>
      <c r="CH11" s="1330"/>
      <c r="CI11" s="1330"/>
      <c r="CJ11" s="1330"/>
      <c r="CK11" s="1330"/>
      <c r="CL11" s="1330"/>
      <c r="CM11" s="1330"/>
      <c r="CN11" s="1330"/>
      <c r="CO11" s="1330"/>
      <c r="CP11" s="1330"/>
      <c r="CQ11" s="1330"/>
      <c r="CR11" s="1330"/>
      <c r="CS11" s="1330"/>
      <c r="CT11" s="1330"/>
      <c r="CU11" s="1330"/>
      <c r="CV11" s="1330"/>
      <c r="CW11" s="1330"/>
      <c r="CX11" s="1330"/>
      <c r="CY11" s="1330"/>
      <c r="CZ11" s="1330"/>
      <c r="DA11" s="1330"/>
      <c r="DB11" s="1330"/>
      <c r="DC11" s="1330"/>
      <c r="DD11" s="1330"/>
      <c r="DE11" s="1330"/>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1330"/>
      <c r="B12" s="1330"/>
      <c r="C12" s="1330"/>
      <c r="D12" s="1330"/>
      <c r="E12" s="1330"/>
      <c r="F12" s="1330"/>
      <c r="G12" s="1330"/>
      <c r="H12" s="1330"/>
      <c r="I12" s="1330"/>
      <c r="J12" s="1330"/>
      <c r="K12" s="1330"/>
      <c r="L12" s="1330"/>
      <c r="M12" s="1330"/>
      <c r="N12" s="1330"/>
      <c r="O12" s="1330"/>
      <c r="P12" s="1330"/>
      <c r="Q12" s="1330"/>
      <c r="R12" s="1330"/>
      <c r="S12" s="1330"/>
      <c r="T12" s="1330"/>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T12" s="1330"/>
      <c r="AU12" s="1330"/>
      <c r="AV12" s="1330"/>
      <c r="AW12" s="1330"/>
      <c r="AX12" s="1330"/>
      <c r="AY12" s="1330"/>
      <c r="AZ12" s="1330"/>
      <c r="BA12" s="1330"/>
      <c r="BB12" s="1330"/>
      <c r="BC12" s="1330"/>
      <c r="BD12" s="1330"/>
      <c r="BE12" s="1330"/>
      <c r="BF12" s="1330"/>
      <c r="BG12" s="1330"/>
      <c r="BH12" s="1330"/>
      <c r="BI12" s="1330"/>
      <c r="BJ12" s="1330"/>
      <c r="BK12" s="1330"/>
      <c r="BL12" s="1330"/>
      <c r="BM12" s="1330"/>
      <c r="BN12" s="1330"/>
      <c r="BO12" s="1330"/>
      <c r="BP12" s="1330"/>
      <c r="BQ12" s="1330"/>
      <c r="BR12" s="1330"/>
      <c r="BS12" s="1330"/>
      <c r="BT12" s="1330"/>
      <c r="BU12" s="1330"/>
      <c r="BV12" s="1330"/>
      <c r="BW12" s="1330"/>
      <c r="BX12" s="1330"/>
      <c r="BY12" s="1330"/>
      <c r="BZ12" s="1330"/>
      <c r="CA12" s="1330"/>
      <c r="CB12" s="1330"/>
      <c r="CC12" s="1330"/>
      <c r="CD12" s="1330"/>
      <c r="CE12" s="1330"/>
      <c r="CF12" s="1330"/>
      <c r="CG12" s="1330"/>
      <c r="CH12" s="1330"/>
      <c r="CI12" s="1330"/>
      <c r="CJ12" s="1330"/>
      <c r="CK12" s="1330"/>
      <c r="CL12" s="1330"/>
      <c r="CM12" s="1330"/>
      <c r="CN12" s="1330"/>
      <c r="CO12" s="1330"/>
      <c r="CP12" s="1330"/>
      <c r="CQ12" s="1330"/>
      <c r="CR12" s="1330"/>
      <c r="CS12" s="1330"/>
      <c r="CT12" s="1330"/>
      <c r="CU12" s="1330"/>
      <c r="CV12" s="1330"/>
      <c r="CW12" s="1330"/>
      <c r="CX12" s="1330"/>
      <c r="CY12" s="1330"/>
      <c r="CZ12" s="1330"/>
      <c r="DA12" s="1330"/>
      <c r="DB12" s="1330"/>
      <c r="DC12" s="1330"/>
      <c r="DD12" s="1330"/>
      <c r="DE12" s="1330"/>
      <c r="DF12" s="293"/>
      <c r="DG12" s="293"/>
      <c r="DH12" s="293"/>
      <c r="DI12" s="293"/>
      <c r="DJ12" s="293"/>
      <c r="DK12" s="293"/>
      <c r="DL12" s="293"/>
      <c r="DM12" s="293"/>
      <c r="DN12" s="293"/>
      <c r="DO12" s="293"/>
      <c r="DP12" s="293"/>
      <c r="DQ12" s="293"/>
      <c r="DR12" s="293"/>
      <c r="DS12" s="293"/>
      <c r="DT12" s="293"/>
      <c r="DU12" s="293"/>
      <c r="DV12" s="293"/>
      <c r="DW12" s="293"/>
      <c r="EM12" s="292" t="s">
        <v>611</v>
      </c>
    </row>
    <row r="13" spans="1:143" s="292" customFormat="1" ht="13.5" x14ac:dyDescent="0.15">
      <c r="A13" s="1330"/>
      <c r="B13" s="1330"/>
      <c r="C13" s="1330"/>
      <c r="D13" s="1330"/>
      <c r="E13" s="1330"/>
      <c r="F13" s="1330"/>
      <c r="G13" s="1330"/>
      <c r="H13" s="1330"/>
      <c r="I13" s="1330"/>
      <c r="J13" s="1330"/>
      <c r="K13" s="1330"/>
      <c r="L13" s="1330"/>
      <c r="M13" s="1330"/>
      <c r="N13" s="1330"/>
      <c r="O13" s="1330"/>
      <c r="P13" s="1330"/>
      <c r="Q13" s="1330"/>
      <c r="R13" s="1330"/>
      <c r="S13" s="1330"/>
      <c r="T13" s="1330"/>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T13" s="1330"/>
      <c r="AU13" s="1330"/>
      <c r="AV13" s="1330"/>
      <c r="AW13" s="1330"/>
      <c r="AX13" s="1330"/>
      <c r="AY13" s="1330"/>
      <c r="AZ13" s="1330"/>
      <c r="BA13" s="1330"/>
      <c r="BB13" s="1330"/>
      <c r="BC13" s="1330"/>
      <c r="BD13" s="1330"/>
      <c r="BE13" s="1330"/>
      <c r="BF13" s="1330"/>
      <c r="BG13" s="1330"/>
      <c r="BH13" s="1330"/>
      <c r="BI13" s="1330"/>
      <c r="BJ13" s="1330"/>
      <c r="BK13" s="1330"/>
      <c r="BL13" s="1330"/>
      <c r="BM13" s="1330"/>
      <c r="BN13" s="1330"/>
      <c r="BO13" s="1330"/>
      <c r="BP13" s="1330"/>
      <c r="BQ13" s="1330"/>
      <c r="BR13" s="1330"/>
      <c r="BS13" s="1330"/>
      <c r="BT13" s="1330"/>
      <c r="BU13" s="1330"/>
      <c r="BV13" s="1330"/>
      <c r="BW13" s="1330"/>
      <c r="BX13" s="1330"/>
      <c r="BY13" s="1330"/>
      <c r="BZ13" s="1330"/>
      <c r="CA13" s="1330"/>
      <c r="CB13" s="1330"/>
      <c r="CC13" s="1330"/>
      <c r="CD13" s="1330"/>
      <c r="CE13" s="1330"/>
      <c r="CF13" s="1330"/>
      <c r="CG13" s="1330"/>
      <c r="CH13" s="1330"/>
      <c r="CI13" s="1330"/>
      <c r="CJ13" s="1330"/>
      <c r="CK13" s="1330"/>
      <c r="CL13" s="1330"/>
      <c r="CM13" s="1330"/>
      <c r="CN13" s="1330"/>
      <c r="CO13" s="1330"/>
      <c r="CP13" s="1330"/>
      <c r="CQ13" s="1330"/>
      <c r="CR13" s="1330"/>
      <c r="CS13" s="1330"/>
      <c r="CT13" s="1330"/>
      <c r="CU13" s="1330"/>
      <c r="CV13" s="1330"/>
      <c r="CW13" s="1330"/>
      <c r="CX13" s="1330"/>
      <c r="CY13" s="1330"/>
      <c r="CZ13" s="1330"/>
      <c r="DA13" s="1330"/>
      <c r="DB13" s="1330"/>
      <c r="DC13" s="1330"/>
      <c r="DD13" s="1330"/>
      <c r="DE13" s="1330"/>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1330"/>
      <c r="B14" s="1330"/>
      <c r="C14" s="1330"/>
      <c r="D14" s="1330"/>
      <c r="E14" s="1330"/>
      <c r="F14" s="1330"/>
      <c r="G14" s="1330"/>
      <c r="H14" s="1330"/>
      <c r="I14" s="1330"/>
      <c r="J14" s="1330"/>
      <c r="K14" s="1330"/>
      <c r="L14" s="1330"/>
      <c r="M14" s="1330"/>
      <c r="N14" s="1330"/>
      <c r="O14" s="1330"/>
      <c r="P14" s="1330"/>
      <c r="Q14" s="1330"/>
      <c r="R14" s="1330"/>
      <c r="S14" s="1330"/>
      <c r="T14" s="1330"/>
      <c r="U14" s="1330"/>
      <c r="V14" s="1330"/>
      <c r="W14" s="1330"/>
      <c r="X14" s="1330"/>
      <c r="Y14" s="1330"/>
      <c r="Z14" s="1330"/>
      <c r="AA14" s="1330"/>
      <c r="AB14" s="1330"/>
      <c r="AC14" s="1330"/>
      <c r="AD14" s="1330"/>
      <c r="AE14" s="1330"/>
      <c r="AF14" s="1330"/>
      <c r="AG14" s="1330"/>
      <c r="AH14" s="1330"/>
      <c r="AI14" s="1330"/>
      <c r="AJ14" s="1330"/>
      <c r="AK14" s="1330"/>
      <c r="AL14" s="1330"/>
      <c r="AM14" s="1330"/>
      <c r="AN14" s="1330"/>
      <c r="AO14" s="1330"/>
      <c r="AP14" s="1330"/>
      <c r="AQ14" s="1330"/>
      <c r="AR14" s="1330"/>
      <c r="AS14" s="1330"/>
      <c r="AT14" s="1330"/>
      <c r="AU14" s="1330"/>
      <c r="AV14" s="1330"/>
      <c r="AW14" s="1330"/>
      <c r="AX14" s="1330"/>
      <c r="AY14" s="1330"/>
      <c r="AZ14" s="1330"/>
      <c r="BA14" s="1330"/>
      <c r="BB14" s="1330"/>
      <c r="BC14" s="1330"/>
      <c r="BD14" s="1330"/>
      <c r="BE14" s="1330"/>
      <c r="BF14" s="1330"/>
      <c r="BG14" s="1330"/>
      <c r="BH14" s="1330"/>
      <c r="BI14" s="1330"/>
      <c r="BJ14" s="1330"/>
      <c r="BK14" s="1330"/>
      <c r="BL14" s="1330"/>
      <c r="BM14" s="1330"/>
      <c r="BN14" s="1330"/>
      <c r="BO14" s="1330"/>
      <c r="BP14" s="1330"/>
      <c r="BQ14" s="1330"/>
      <c r="BR14" s="1330"/>
      <c r="BS14" s="1330"/>
      <c r="BT14" s="1330"/>
      <c r="BU14" s="1330"/>
      <c r="BV14" s="1330"/>
      <c r="BW14" s="1330"/>
      <c r="BX14" s="1330"/>
      <c r="BY14" s="1330"/>
      <c r="BZ14" s="1330"/>
      <c r="CA14" s="1330"/>
      <c r="CB14" s="1330"/>
      <c r="CC14" s="1330"/>
      <c r="CD14" s="1330"/>
      <c r="CE14" s="1330"/>
      <c r="CF14" s="1330"/>
      <c r="CG14" s="1330"/>
      <c r="CH14" s="1330"/>
      <c r="CI14" s="1330"/>
      <c r="CJ14" s="1330"/>
      <c r="CK14" s="1330"/>
      <c r="CL14" s="1330"/>
      <c r="CM14" s="1330"/>
      <c r="CN14" s="1330"/>
      <c r="CO14" s="1330"/>
      <c r="CP14" s="1330"/>
      <c r="CQ14" s="1330"/>
      <c r="CR14" s="1330"/>
      <c r="CS14" s="1330"/>
      <c r="CT14" s="1330"/>
      <c r="CU14" s="1330"/>
      <c r="CV14" s="1330"/>
      <c r="CW14" s="1330"/>
      <c r="CX14" s="1330"/>
      <c r="CY14" s="1330"/>
      <c r="CZ14" s="1330"/>
      <c r="DA14" s="1330"/>
      <c r="DB14" s="1330"/>
      <c r="DC14" s="1330"/>
      <c r="DD14" s="1330"/>
      <c r="DE14" s="1330"/>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1273"/>
      <c r="B15" s="1330"/>
      <c r="C15" s="1330"/>
      <c r="D15" s="1330"/>
      <c r="E15" s="1330"/>
      <c r="F15" s="1330"/>
      <c r="G15" s="1330"/>
      <c r="H15" s="1330"/>
      <c r="I15" s="1330"/>
      <c r="J15" s="1330"/>
      <c r="K15" s="1330"/>
      <c r="L15" s="1330"/>
      <c r="M15" s="1330"/>
      <c r="N15" s="1330"/>
      <c r="O15" s="1330"/>
      <c r="P15" s="1330"/>
      <c r="Q15" s="1330"/>
      <c r="R15" s="1330"/>
      <c r="S15" s="1330"/>
      <c r="T15" s="1330"/>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V15" s="1330"/>
      <c r="AW15" s="1330"/>
      <c r="AX15" s="1330"/>
      <c r="AY15" s="1330"/>
      <c r="AZ15" s="1330"/>
      <c r="BA15" s="1330"/>
      <c r="BB15" s="1330"/>
      <c r="BC15" s="1330"/>
      <c r="BD15" s="1330"/>
      <c r="BE15" s="1330"/>
      <c r="BF15" s="1330"/>
      <c r="BG15" s="1330"/>
      <c r="BH15" s="1330"/>
      <c r="BI15" s="1330"/>
      <c r="BJ15" s="1330"/>
      <c r="BK15" s="1330"/>
      <c r="BL15" s="1330"/>
      <c r="BM15" s="1330"/>
      <c r="BN15" s="1330"/>
      <c r="BO15" s="1330"/>
      <c r="BP15" s="1330"/>
      <c r="BQ15" s="1330"/>
      <c r="BR15" s="1330"/>
      <c r="BS15" s="1330"/>
      <c r="BT15" s="1330"/>
      <c r="BU15" s="1330"/>
      <c r="BV15" s="1330"/>
      <c r="BW15" s="1330"/>
      <c r="BX15" s="1330"/>
      <c r="BY15" s="1330"/>
      <c r="BZ15" s="1330"/>
      <c r="CA15" s="1330"/>
      <c r="CB15" s="1330"/>
      <c r="CC15" s="1330"/>
      <c r="CD15" s="1330"/>
      <c r="CE15" s="1330"/>
      <c r="CF15" s="1330"/>
      <c r="CG15" s="1330"/>
      <c r="CH15" s="1330"/>
      <c r="CI15" s="1330"/>
      <c r="CJ15" s="1330"/>
      <c r="CK15" s="1330"/>
      <c r="CL15" s="1330"/>
      <c r="CM15" s="1330"/>
      <c r="CN15" s="1330"/>
      <c r="CO15" s="1330"/>
      <c r="CP15" s="1330"/>
      <c r="CQ15" s="1330"/>
      <c r="CR15" s="1330"/>
      <c r="CS15" s="1330"/>
      <c r="CT15" s="1330"/>
      <c r="CU15" s="1330"/>
      <c r="CV15" s="1330"/>
      <c r="CW15" s="1330"/>
      <c r="CX15" s="1330"/>
      <c r="CY15" s="1330"/>
      <c r="CZ15" s="1330"/>
      <c r="DA15" s="1330"/>
      <c r="DB15" s="1330"/>
      <c r="DC15" s="1330"/>
      <c r="DD15" s="1330"/>
      <c r="DE15" s="1330"/>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1273"/>
      <c r="B16" s="1330"/>
      <c r="C16" s="1330"/>
      <c r="D16" s="1330"/>
      <c r="E16" s="1330"/>
      <c r="F16" s="1330"/>
      <c r="G16" s="1330"/>
      <c r="H16" s="1330"/>
      <c r="I16" s="1330"/>
      <c r="J16" s="1330"/>
      <c r="K16" s="1330"/>
      <c r="L16" s="1330"/>
      <c r="M16" s="1330"/>
      <c r="N16" s="1330"/>
      <c r="O16" s="1330"/>
      <c r="P16" s="1330"/>
      <c r="Q16" s="1330"/>
      <c r="R16" s="1330"/>
      <c r="S16" s="1330"/>
      <c r="T16" s="1330"/>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D16" s="1330"/>
      <c r="BE16" s="1330"/>
      <c r="BF16" s="1330"/>
      <c r="BG16" s="1330"/>
      <c r="BH16" s="1330"/>
      <c r="BI16" s="1330"/>
      <c r="BJ16" s="1330"/>
      <c r="BK16" s="1330"/>
      <c r="BL16" s="1330"/>
      <c r="BM16" s="1330"/>
      <c r="BN16" s="1330"/>
      <c r="BO16" s="1330"/>
      <c r="BP16" s="1330"/>
      <c r="BQ16" s="1330"/>
      <c r="BR16" s="1330"/>
      <c r="BS16" s="1330"/>
      <c r="BT16" s="1330"/>
      <c r="BU16" s="1330"/>
      <c r="BV16" s="1330"/>
      <c r="BW16" s="1330"/>
      <c r="BX16" s="1330"/>
      <c r="BY16" s="1330"/>
      <c r="BZ16" s="1330"/>
      <c r="CA16" s="1330"/>
      <c r="CB16" s="1330"/>
      <c r="CC16" s="1330"/>
      <c r="CD16" s="1330"/>
      <c r="CE16" s="1330"/>
      <c r="CF16" s="1330"/>
      <c r="CG16" s="1330"/>
      <c r="CH16" s="1330"/>
      <c r="CI16" s="1330"/>
      <c r="CJ16" s="1330"/>
      <c r="CK16" s="1330"/>
      <c r="CL16" s="1330"/>
      <c r="CM16" s="1330"/>
      <c r="CN16" s="1330"/>
      <c r="CO16" s="1330"/>
      <c r="CP16" s="1330"/>
      <c r="CQ16" s="1330"/>
      <c r="CR16" s="1330"/>
      <c r="CS16" s="1330"/>
      <c r="CT16" s="1330"/>
      <c r="CU16" s="1330"/>
      <c r="CV16" s="1330"/>
      <c r="CW16" s="1330"/>
      <c r="CX16" s="1330"/>
      <c r="CY16" s="1330"/>
      <c r="CZ16" s="1330"/>
      <c r="DA16" s="1330"/>
      <c r="DB16" s="1330"/>
      <c r="DC16" s="1330"/>
      <c r="DD16" s="1330"/>
      <c r="DE16" s="1330"/>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1273"/>
      <c r="B17" s="1330"/>
      <c r="C17" s="1330"/>
      <c r="D17" s="1330"/>
      <c r="E17" s="1330"/>
      <c r="F17" s="1330"/>
      <c r="G17" s="1330"/>
      <c r="H17" s="1330"/>
      <c r="I17" s="1330"/>
      <c r="J17" s="1330"/>
      <c r="K17" s="1330"/>
      <c r="L17" s="1330"/>
      <c r="M17" s="1330"/>
      <c r="N17" s="1330"/>
      <c r="O17" s="1330"/>
      <c r="P17" s="1330"/>
      <c r="Q17" s="1330"/>
      <c r="R17" s="1330"/>
      <c r="S17" s="1330"/>
      <c r="T17" s="1330"/>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D17" s="1330"/>
      <c r="BE17" s="1330"/>
      <c r="BF17" s="1330"/>
      <c r="BG17" s="1330"/>
      <c r="BH17" s="1330"/>
      <c r="BI17" s="1330"/>
      <c r="BJ17" s="1330"/>
      <c r="BK17" s="1330"/>
      <c r="BL17" s="1330"/>
      <c r="BM17" s="1330"/>
      <c r="BN17" s="1330"/>
      <c r="BO17" s="1330"/>
      <c r="BP17" s="1330"/>
      <c r="BQ17" s="1330"/>
      <c r="BR17" s="1330"/>
      <c r="BS17" s="1330"/>
      <c r="BT17" s="1330"/>
      <c r="BU17" s="1330"/>
      <c r="BV17" s="1330"/>
      <c r="BW17" s="1330"/>
      <c r="BX17" s="1330"/>
      <c r="BY17" s="1330"/>
      <c r="BZ17" s="1330"/>
      <c r="CA17" s="1330"/>
      <c r="CB17" s="1330"/>
      <c r="CC17" s="1330"/>
      <c r="CD17" s="1330"/>
      <c r="CE17" s="1330"/>
      <c r="CF17" s="1330"/>
      <c r="CG17" s="1330"/>
      <c r="CH17" s="1330"/>
      <c r="CI17" s="1330"/>
      <c r="CJ17" s="1330"/>
      <c r="CK17" s="1330"/>
      <c r="CL17" s="1330"/>
      <c r="CM17" s="1330"/>
      <c r="CN17" s="1330"/>
      <c r="CO17" s="1330"/>
      <c r="CP17" s="1330"/>
      <c r="CQ17" s="1330"/>
      <c r="CR17" s="1330"/>
      <c r="CS17" s="1330"/>
      <c r="CT17" s="1330"/>
      <c r="CU17" s="1330"/>
      <c r="CV17" s="1330"/>
      <c r="CW17" s="1330"/>
      <c r="CX17" s="1330"/>
      <c r="CY17" s="1330"/>
      <c r="CZ17" s="1330"/>
      <c r="DA17" s="1330"/>
      <c r="DB17" s="1330"/>
      <c r="DC17" s="1330"/>
      <c r="DD17" s="1330"/>
      <c r="DE17" s="1330"/>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1273"/>
      <c r="B18" s="1330"/>
      <c r="C18" s="1330"/>
      <c r="D18" s="1330"/>
      <c r="E18" s="1330"/>
      <c r="F18" s="1330"/>
      <c r="G18" s="1330"/>
      <c r="H18" s="1330"/>
      <c r="I18" s="1330"/>
      <c r="J18" s="1330"/>
      <c r="K18" s="1330"/>
      <c r="L18" s="1330"/>
      <c r="M18" s="1330"/>
      <c r="N18" s="1330"/>
      <c r="O18" s="1330"/>
      <c r="P18" s="1330"/>
      <c r="Q18" s="1330"/>
      <c r="R18" s="1330"/>
      <c r="S18" s="1330"/>
      <c r="T18" s="1330"/>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D18" s="1330"/>
      <c r="BE18" s="1330"/>
      <c r="BF18" s="1330"/>
      <c r="BG18" s="1330"/>
      <c r="BH18" s="1330"/>
      <c r="BI18" s="1330"/>
      <c r="BJ18" s="1330"/>
      <c r="BK18" s="1330"/>
      <c r="BL18" s="1330"/>
      <c r="BM18" s="1330"/>
      <c r="BN18" s="1330"/>
      <c r="BO18" s="1330"/>
      <c r="BP18" s="1330"/>
      <c r="BQ18" s="1330"/>
      <c r="BR18" s="1330"/>
      <c r="BS18" s="1330"/>
      <c r="BT18" s="1330"/>
      <c r="BU18" s="1330"/>
      <c r="BV18" s="1330"/>
      <c r="BW18" s="1330"/>
      <c r="BX18" s="1330"/>
      <c r="BY18" s="1330"/>
      <c r="BZ18" s="1330"/>
      <c r="CA18" s="1330"/>
      <c r="CB18" s="1330"/>
      <c r="CC18" s="1330"/>
      <c r="CD18" s="1330"/>
      <c r="CE18" s="1330"/>
      <c r="CF18" s="1330"/>
      <c r="CG18" s="1330"/>
      <c r="CH18" s="1330"/>
      <c r="CI18" s="1330"/>
      <c r="CJ18" s="1330"/>
      <c r="CK18" s="1330"/>
      <c r="CL18" s="1330"/>
      <c r="CM18" s="1330"/>
      <c r="CN18" s="1330"/>
      <c r="CO18" s="1330"/>
      <c r="CP18" s="1330"/>
      <c r="CQ18" s="1330"/>
      <c r="CR18" s="1330"/>
      <c r="CS18" s="1330"/>
      <c r="CT18" s="1330"/>
      <c r="CU18" s="1330"/>
      <c r="CV18" s="1330"/>
      <c r="CW18" s="1330"/>
      <c r="CX18" s="1330"/>
      <c r="CY18" s="1330"/>
      <c r="CZ18" s="1330"/>
      <c r="DA18" s="1330"/>
      <c r="DB18" s="1330"/>
      <c r="DC18" s="1330"/>
      <c r="DD18" s="1330"/>
      <c r="DE18" s="1330"/>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1273"/>
      <c r="DE19" s="1273"/>
    </row>
    <row r="20" spans="1:351" ht="13.5" x14ac:dyDescent="0.15">
      <c r="DD20" s="1273"/>
      <c r="DE20" s="1273"/>
    </row>
    <row r="21" spans="1:351" ht="17.25" x14ac:dyDescent="0.15">
      <c r="B21" s="1329"/>
      <c r="C21" s="1325"/>
      <c r="D21" s="1325"/>
      <c r="E21" s="1325"/>
      <c r="F21" s="1325"/>
      <c r="G21" s="1325"/>
      <c r="H21" s="1325"/>
      <c r="I21" s="1325"/>
      <c r="J21" s="1325"/>
      <c r="K21" s="1325"/>
      <c r="L21" s="1325"/>
      <c r="M21" s="1325"/>
      <c r="N21" s="1328"/>
      <c r="O21" s="1325"/>
      <c r="P21" s="1325"/>
      <c r="Q21" s="1325"/>
      <c r="R21" s="1325"/>
      <c r="S21" s="1325"/>
      <c r="T21" s="1325"/>
      <c r="U21" s="1325"/>
      <c r="V21" s="1325"/>
      <c r="W21" s="1325"/>
      <c r="X21" s="1325"/>
      <c r="Y21" s="1325"/>
      <c r="Z21" s="1325"/>
      <c r="AA21" s="1325"/>
      <c r="AB21" s="1325"/>
      <c r="AC21" s="1325"/>
      <c r="AD21" s="1325"/>
      <c r="AE21" s="1325"/>
      <c r="AF21" s="1325"/>
      <c r="AG21" s="1325"/>
      <c r="AH21" s="1325"/>
      <c r="AI21" s="1325"/>
      <c r="AJ21" s="1325"/>
      <c r="AK21" s="1325"/>
      <c r="AL21" s="1325"/>
      <c r="AM21" s="1325"/>
      <c r="AN21" s="1325"/>
      <c r="AO21" s="1325"/>
      <c r="AP21" s="1325"/>
      <c r="AQ21" s="1325"/>
      <c r="AR21" s="1325"/>
      <c r="AS21" s="1325"/>
      <c r="AT21" s="1328"/>
      <c r="AU21" s="1325"/>
      <c r="AV21" s="1325"/>
      <c r="AW21" s="1325"/>
      <c r="AX21" s="1325"/>
      <c r="AY21" s="1325"/>
      <c r="AZ21" s="1325"/>
      <c r="BA21" s="1325"/>
      <c r="BB21" s="1325"/>
      <c r="BC21" s="1325"/>
      <c r="BD21" s="1325"/>
      <c r="BE21" s="1325"/>
      <c r="BF21" s="1328"/>
      <c r="BG21" s="1325"/>
      <c r="BH21" s="1325"/>
      <c r="BI21" s="1325"/>
      <c r="BJ21" s="1325"/>
      <c r="BK21" s="1325"/>
      <c r="BL21" s="1325"/>
      <c r="BM21" s="1325"/>
      <c r="BN21" s="1325"/>
      <c r="BO21" s="1325"/>
      <c r="BP21" s="1325"/>
      <c r="BQ21" s="1325"/>
      <c r="BR21" s="1328"/>
      <c r="BS21" s="1325"/>
      <c r="BT21" s="1325"/>
      <c r="BU21" s="1325"/>
      <c r="BV21" s="1325"/>
      <c r="BW21" s="1325"/>
      <c r="BX21" s="1325"/>
      <c r="BY21" s="1325"/>
      <c r="BZ21" s="1325"/>
      <c r="CA21" s="1325"/>
      <c r="CB21" s="1325"/>
      <c r="CC21" s="1325"/>
      <c r="CD21" s="1328"/>
      <c r="CE21" s="1325"/>
      <c r="CF21" s="1325"/>
      <c r="CG21" s="1325"/>
      <c r="CH21" s="1325"/>
      <c r="CI21" s="1325"/>
      <c r="CJ21" s="1325"/>
      <c r="CK21" s="1325"/>
      <c r="CL21" s="1325"/>
      <c r="CM21" s="1325"/>
      <c r="CN21" s="1325"/>
      <c r="CO21" s="1325"/>
      <c r="CP21" s="1328"/>
      <c r="CQ21" s="1325"/>
      <c r="CR21" s="1325"/>
      <c r="CS21" s="1325"/>
      <c r="CT21" s="1325"/>
      <c r="CU21" s="1325"/>
      <c r="CV21" s="1325"/>
      <c r="CW21" s="1325"/>
      <c r="CX21" s="1325"/>
      <c r="CY21" s="1325"/>
      <c r="CZ21" s="1325"/>
      <c r="DA21" s="1325"/>
      <c r="DB21" s="1328"/>
      <c r="DC21" s="1325"/>
      <c r="DD21" s="1324"/>
      <c r="DE21" s="1273"/>
      <c r="MM21" s="1327"/>
    </row>
    <row r="22" spans="1:351" ht="17.25" x14ac:dyDescent="0.15">
      <c r="B22" s="1274"/>
      <c r="MM22" s="1327"/>
    </row>
    <row r="23" spans="1:351" ht="13.5" x14ac:dyDescent="0.15">
      <c r="B23" s="1274"/>
    </row>
    <row r="24" spans="1:351" ht="13.5" x14ac:dyDescent="0.15">
      <c r="B24" s="1274"/>
    </row>
    <row r="25" spans="1:351" ht="13.5" x14ac:dyDescent="0.15">
      <c r="B25" s="1274"/>
    </row>
    <row r="26" spans="1:351" ht="13.5" x14ac:dyDescent="0.15">
      <c r="B26" s="1274"/>
    </row>
    <row r="27" spans="1:351" ht="13.5" x14ac:dyDescent="0.15">
      <c r="B27" s="1274"/>
    </row>
    <row r="28" spans="1:351" ht="13.5" x14ac:dyDescent="0.15">
      <c r="B28" s="1274"/>
    </row>
    <row r="29" spans="1:351" ht="13.5" x14ac:dyDescent="0.15">
      <c r="B29" s="1274"/>
    </row>
    <row r="30" spans="1:351" ht="13.5" x14ac:dyDescent="0.15">
      <c r="B30" s="1274"/>
    </row>
    <row r="31" spans="1:351" ht="13.5" x14ac:dyDescent="0.15">
      <c r="B31" s="1274"/>
    </row>
    <row r="32" spans="1:351" ht="13.5" x14ac:dyDescent="0.15">
      <c r="B32" s="1274"/>
    </row>
    <row r="33" spans="2:109" ht="13.5" x14ac:dyDescent="0.15">
      <c r="B33" s="1274"/>
    </row>
    <row r="34" spans="2:109" ht="13.5" x14ac:dyDescent="0.15">
      <c r="B34" s="1274"/>
    </row>
    <row r="35" spans="2:109" ht="13.5" x14ac:dyDescent="0.15">
      <c r="B35" s="1274"/>
    </row>
    <row r="36" spans="2:109" ht="13.5" x14ac:dyDescent="0.15">
      <c r="B36" s="1274"/>
    </row>
    <row r="37" spans="2:109" ht="13.5" x14ac:dyDescent="0.15">
      <c r="B37" s="1274"/>
    </row>
    <row r="38" spans="2:109" ht="13.5" x14ac:dyDescent="0.15">
      <c r="B38" s="1274"/>
    </row>
    <row r="39" spans="2:109" ht="13.5" x14ac:dyDescent="0.15">
      <c r="B39" s="1279"/>
      <c r="C39" s="1278"/>
      <c r="D39" s="1278"/>
      <c r="E39" s="1278"/>
      <c r="F39" s="1278"/>
      <c r="G39" s="1278"/>
      <c r="H39" s="1278"/>
      <c r="I39" s="1278"/>
      <c r="J39" s="1278"/>
      <c r="K39" s="1278"/>
      <c r="L39" s="1278"/>
      <c r="M39" s="1278"/>
      <c r="N39" s="1278"/>
      <c r="O39" s="1278"/>
      <c r="P39" s="1278"/>
      <c r="Q39" s="1278"/>
      <c r="R39" s="1278"/>
      <c r="S39" s="1278"/>
      <c r="T39" s="1278"/>
      <c r="U39" s="1278"/>
      <c r="V39" s="1278"/>
      <c r="W39" s="1278"/>
      <c r="X39" s="1278"/>
      <c r="Y39" s="1278"/>
      <c r="Z39" s="1278"/>
      <c r="AA39" s="1278"/>
      <c r="AB39" s="1278"/>
      <c r="AC39" s="1278"/>
      <c r="AD39" s="1278"/>
      <c r="AE39" s="1278"/>
      <c r="AF39" s="1278"/>
      <c r="AG39" s="1278"/>
      <c r="AH39" s="1278"/>
      <c r="AI39" s="1278"/>
      <c r="AJ39" s="1278"/>
      <c r="AK39" s="1278"/>
      <c r="AL39" s="1278"/>
      <c r="AM39" s="1278"/>
      <c r="AN39" s="1278"/>
      <c r="AO39" s="1278"/>
      <c r="AP39" s="1278"/>
      <c r="AQ39" s="1278"/>
      <c r="AR39" s="1278"/>
      <c r="AS39" s="1278"/>
      <c r="AT39" s="1278"/>
      <c r="AU39" s="1278"/>
      <c r="AV39" s="1278"/>
      <c r="AW39" s="1278"/>
      <c r="AX39" s="1278"/>
      <c r="AY39" s="1278"/>
      <c r="AZ39" s="1278"/>
      <c r="BA39" s="1278"/>
      <c r="BB39" s="1278"/>
      <c r="BC39" s="1278"/>
      <c r="BD39" s="1278"/>
      <c r="BE39" s="1278"/>
      <c r="BF39" s="1278"/>
      <c r="BG39" s="1278"/>
      <c r="BH39" s="1278"/>
      <c r="BI39" s="1278"/>
      <c r="BJ39" s="1278"/>
      <c r="BK39" s="1278"/>
      <c r="BL39" s="1278"/>
      <c r="BM39" s="1278"/>
      <c r="BN39" s="1278"/>
      <c r="BO39" s="1278"/>
      <c r="BP39" s="1278"/>
      <c r="BQ39" s="1278"/>
      <c r="BR39" s="1278"/>
      <c r="BS39" s="1278"/>
      <c r="BT39" s="1278"/>
      <c r="BU39" s="1278"/>
      <c r="BV39" s="1278"/>
      <c r="BW39" s="1278"/>
      <c r="BX39" s="1278"/>
      <c r="BY39" s="1278"/>
      <c r="BZ39" s="1278"/>
      <c r="CA39" s="1278"/>
      <c r="CB39" s="1278"/>
      <c r="CC39" s="1278"/>
      <c r="CD39" s="1278"/>
      <c r="CE39" s="1278"/>
      <c r="CF39" s="1278"/>
      <c r="CG39" s="1278"/>
      <c r="CH39" s="1278"/>
      <c r="CI39" s="1278"/>
      <c r="CJ39" s="1278"/>
      <c r="CK39" s="1278"/>
      <c r="CL39" s="1278"/>
      <c r="CM39" s="1278"/>
      <c r="CN39" s="1278"/>
      <c r="CO39" s="1278"/>
      <c r="CP39" s="1278"/>
      <c r="CQ39" s="1278"/>
      <c r="CR39" s="1278"/>
      <c r="CS39" s="1278"/>
      <c r="CT39" s="1278"/>
      <c r="CU39" s="1278"/>
      <c r="CV39" s="1278"/>
      <c r="CW39" s="1278"/>
      <c r="CX39" s="1278"/>
      <c r="CY39" s="1278"/>
      <c r="CZ39" s="1278"/>
      <c r="DA39" s="1278"/>
      <c r="DB39" s="1278"/>
      <c r="DC39" s="1278"/>
      <c r="DD39" s="1277"/>
    </row>
    <row r="40" spans="2:109" ht="13.5" x14ac:dyDescent="0.15">
      <c r="B40" s="1315"/>
      <c r="DD40" s="1315"/>
      <c r="DE40" s="1273"/>
    </row>
    <row r="41" spans="2:109" ht="17.25" x14ac:dyDescent="0.15">
      <c r="B41" s="1326" t="s">
        <v>610</v>
      </c>
      <c r="C41" s="1325"/>
      <c r="D41" s="1325"/>
      <c r="E41" s="1325"/>
      <c r="F41" s="1325"/>
      <c r="G41" s="1325"/>
      <c r="H41" s="1325"/>
      <c r="I41" s="1325"/>
      <c r="J41" s="1325"/>
      <c r="K41" s="1325"/>
      <c r="L41" s="1325"/>
      <c r="M41" s="1325"/>
      <c r="N41" s="1325"/>
      <c r="O41" s="1325"/>
      <c r="P41" s="1325"/>
      <c r="Q41" s="1325"/>
      <c r="R41" s="1325"/>
      <c r="S41" s="1325"/>
      <c r="T41" s="1325"/>
      <c r="U41" s="1325"/>
      <c r="V41" s="1325"/>
      <c r="W41" s="1325"/>
      <c r="X41" s="1325"/>
      <c r="Y41" s="1325"/>
      <c r="Z41" s="1325"/>
      <c r="AA41" s="1325"/>
      <c r="AB41" s="1325"/>
      <c r="AC41" s="1325"/>
      <c r="AD41" s="1325"/>
      <c r="AE41" s="1325"/>
      <c r="AF41" s="1325"/>
      <c r="AG41" s="1325"/>
      <c r="AH41" s="1325"/>
      <c r="AI41" s="1325"/>
      <c r="AJ41" s="1325"/>
      <c r="AK41" s="1325"/>
      <c r="AL41" s="1325"/>
      <c r="AM41" s="1325"/>
      <c r="AN41" s="1325"/>
      <c r="AO41" s="1325"/>
      <c r="AP41" s="1325"/>
      <c r="AQ41" s="1325"/>
      <c r="AR41" s="1325"/>
      <c r="AS41" s="1325"/>
      <c r="AT41" s="1325"/>
      <c r="AU41" s="1325"/>
      <c r="AV41" s="1325"/>
      <c r="AW41" s="1325"/>
      <c r="AX41" s="1325"/>
      <c r="AY41" s="1325"/>
      <c r="AZ41" s="1325"/>
      <c r="BA41" s="1325"/>
      <c r="BB41" s="1325"/>
      <c r="BC41" s="1325"/>
      <c r="BD41" s="1325"/>
      <c r="BE41" s="1325"/>
      <c r="BF41" s="1325"/>
      <c r="BG41" s="1325"/>
      <c r="BH41" s="1325"/>
      <c r="BI41" s="1325"/>
      <c r="BJ41" s="1325"/>
      <c r="BK41" s="1325"/>
      <c r="BL41" s="1325"/>
      <c r="BM41" s="1325"/>
      <c r="BN41" s="1325"/>
      <c r="BO41" s="1325"/>
      <c r="BP41" s="1325"/>
      <c r="BQ41" s="1325"/>
      <c r="BR41" s="1325"/>
      <c r="BS41" s="1325"/>
      <c r="BT41" s="1325"/>
      <c r="BU41" s="1325"/>
      <c r="BV41" s="1325"/>
      <c r="BW41" s="1325"/>
      <c r="BX41" s="1325"/>
      <c r="BY41" s="1325"/>
      <c r="BZ41" s="1325"/>
      <c r="CA41" s="1325"/>
      <c r="CB41" s="1325"/>
      <c r="CC41" s="1325"/>
      <c r="CD41" s="1325"/>
      <c r="CE41" s="1325"/>
      <c r="CF41" s="1325"/>
      <c r="CG41" s="1325"/>
      <c r="CH41" s="1325"/>
      <c r="CI41" s="1325"/>
      <c r="CJ41" s="1325"/>
      <c r="CK41" s="1325"/>
      <c r="CL41" s="1325"/>
      <c r="CM41" s="1325"/>
      <c r="CN41" s="1325"/>
      <c r="CO41" s="1325"/>
      <c r="CP41" s="1325"/>
      <c r="CQ41" s="1325"/>
      <c r="CR41" s="1325"/>
      <c r="CS41" s="1325"/>
      <c r="CT41" s="1325"/>
      <c r="CU41" s="1325"/>
      <c r="CV41" s="1325"/>
      <c r="CW41" s="1325"/>
      <c r="CX41" s="1325"/>
      <c r="CY41" s="1325"/>
      <c r="CZ41" s="1325"/>
      <c r="DA41" s="1325"/>
      <c r="DB41" s="1325"/>
      <c r="DC41" s="1325"/>
      <c r="DD41" s="1324"/>
    </row>
    <row r="42" spans="2:109" ht="13.5" x14ac:dyDescent="0.15">
      <c r="B42" s="1274"/>
      <c r="G42" s="1311"/>
      <c r="I42" s="1310"/>
      <c r="J42" s="1310"/>
      <c r="K42" s="1310"/>
      <c r="AM42" s="1311"/>
      <c r="AN42" s="1311" t="s">
        <v>606</v>
      </c>
      <c r="AP42" s="1310"/>
      <c r="AQ42" s="1310"/>
      <c r="AR42" s="1310"/>
      <c r="AY42" s="1311"/>
      <c r="BA42" s="1310"/>
      <c r="BB42" s="1310"/>
      <c r="BC42" s="1310"/>
      <c r="BK42" s="1311"/>
      <c r="BM42" s="1310"/>
      <c r="BN42" s="1310"/>
      <c r="BO42" s="1310"/>
      <c r="BW42" s="1311"/>
      <c r="BY42" s="1310"/>
      <c r="BZ42" s="1310"/>
      <c r="CA42" s="1310"/>
      <c r="CI42" s="1311"/>
      <c r="CK42" s="1310"/>
      <c r="CL42" s="1310"/>
      <c r="CM42" s="1310"/>
      <c r="CU42" s="1311"/>
      <c r="CW42" s="1310"/>
      <c r="CX42" s="1310"/>
      <c r="CY42" s="1310"/>
    </row>
    <row r="43" spans="2:109" ht="13.5" customHeight="1" x14ac:dyDescent="0.15">
      <c r="B43" s="1274"/>
      <c r="AN43" s="1309" t="s">
        <v>609</v>
      </c>
      <c r="AO43" s="1308"/>
      <c r="AP43" s="1308"/>
      <c r="AQ43" s="1308"/>
      <c r="AR43" s="1308"/>
      <c r="AS43" s="1308"/>
      <c r="AT43" s="1308"/>
      <c r="AU43" s="1308"/>
      <c r="AV43" s="1308"/>
      <c r="AW43" s="1308"/>
      <c r="AX43" s="1308"/>
      <c r="AY43" s="1308"/>
      <c r="AZ43" s="1308"/>
      <c r="BA43" s="1308"/>
      <c r="BB43" s="1308"/>
      <c r="BC43" s="1308"/>
      <c r="BD43" s="1308"/>
      <c r="BE43" s="1308"/>
      <c r="BF43" s="1308"/>
      <c r="BG43" s="1308"/>
      <c r="BH43" s="1308"/>
      <c r="BI43" s="1308"/>
      <c r="BJ43" s="1308"/>
      <c r="BK43" s="1308"/>
      <c r="BL43" s="1308"/>
      <c r="BM43" s="1308"/>
      <c r="BN43" s="1308"/>
      <c r="BO43" s="1308"/>
      <c r="BP43" s="1308"/>
      <c r="BQ43" s="1308"/>
      <c r="BR43" s="1308"/>
      <c r="BS43" s="1308"/>
      <c r="BT43" s="1308"/>
      <c r="BU43" s="1308"/>
      <c r="BV43" s="1308"/>
      <c r="BW43" s="1308"/>
      <c r="BX43" s="1308"/>
      <c r="BY43" s="1308"/>
      <c r="BZ43" s="1308"/>
      <c r="CA43" s="1308"/>
      <c r="CB43" s="1308"/>
      <c r="CC43" s="1308"/>
      <c r="CD43" s="1308"/>
      <c r="CE43" s="1308"/>
      <c r="CF43" s="1308"/>
      <c r="CG43" s="1308"/>
      <c r="CH43" s="1308"/>
      <c r="CI43" s="1308"/>
      <c r="CJ43" s="1308"/>
      <c r="CK43" s="1308"/>
      <c r="CL43" s="1308"/>
      <c r="CM43" s="1308"/>
      <c r="CN43" s="1308"/>
      <c r="CO43" s="1308"/>
      <c r="CP43" s="1308"/>
      <c r="CQ43" s="1308"/>
      <c r="CR43" s="1308"/>
      <c r="CS43" s="1308"/>
      <c r="CT43" s="1308"/>
      <c r="CU43" s="1308"/>
      <c r="CV43" s="1308"/>
      <c r="CW43" s="1308"/>
      <c r="CX43" s="1308"/>
      <c r="CY43" s="1308"/>
      <c r="CZ43" s="1308"/>
      <c r="DA43" s="1308"/>
      <c r="DB43" s="1308"/>
      <c r="DC43" s="1307"/>
    </row>
    <row r="44" spans="2:109" ht="13.5" x14ac:dyDescent="0.15">
      <c r="B44" s="1274"/>
      <c r="AN44" s="1306"/>
      <c r="AO44" s="1305"/>
      <c r="AP44" s="1305"/>
      <c r="AQ44" s="1305"/>
      <c r="AR44" s="1305"/>
      <c r="AS44" s="1305"/>
      <c r="AT44" s="1305"/>
      <c r="AU44" s="1305"/>
      <c r="AV44" s="1305"/>
      <c r="AW44" s="1305"/>
      <c r="AX44" s="1305"/>
      <c r="AY44" s="1305"/>
      <c r="AZ44" s="1305"/>
      <c r="BA44" s="1305"/>
      <c r="BB44" s="1305"/>
      <c r="BC44" s="1305"/>
      <c r="BD44" s="1305"/>
      <c r="BE44" s="1305"/>
      <c r="BF44" s="1305"/>
      <c r="BG44" s="1305"/>
      <c r="BH44" s="1305"/>
      <c r="BI44" s="1305"/>
      <c r="BJ44" s="1305"/>
      <c r="BK44" s="1305"/>
      <c r="BL44" s="1305"/>
      <c r="BM44" s="1305"/>
      <c r="BN44" s="1305"/>
      <c r="BO44" s="1305"/>
      <c r="BP44" s="1305"/>
      <c r="BQ44" s="1305"/>
      <c r="BR44" s="1305"/>
      <c r="BS44" s="1305"/>
      <c r="BT44" s="1305"/>
      <c r="BU44" s="1305"/>
      <c r="BV44" s="1305"/>
      <c r="BW44" s="1305"/>
      <c r="BX44" s="1305"/>
      <c r="BY44" s="1305"/>
      <c r="BZ44" s="1305"/>
      <c r="CA44" s="1305"/>
      <c r="CB44" s="1305"/>
      <c r="CC44" s="1305"/>
      <c r="CD44" s="1305"/>
      <c r="CE44" s="1305"/>
      <c r="CF44" s="1305"/>
      <c r="CG44" s="1305"/>
      <c r="CH44" s="1305"/>
      <c r="CI44" s="1305"/>
      <c r="CJ44" s="1305"/>
      <c r="CK44" s="1305"/>
      <c r="CL44" s="1305"/>
      <c r="CM44" s="1305"/>
      <c r="CN44" s="1305"/>
      <c r="CO44" s="1305"/>
      <c r="CP44" s="1305"/>
      <c r="CQ44" s="1305"/>
      <c r="CR44" s="1305"/>
      <c r="CS44" s="1305"/>
      <c r="CT44" s="1305"/>
      <c r="CU44" s="1305"/>
      <c r="CV44" s="1305"/>
      <c r="CW44" s="1305"/>
      <c r="CX44" s="1305"/>
      <c r="CY44" s="1305"/>
      <c r="CZ44" s="1305"/>
      <c r="DA44" s="1305"/>
      <c r="DB44" s="1305"/>
      <c r="DC44" s="1304"/>
    </row>
    <row r="45" spans="2:109" ht="13.5" x14ac:dyDescent="0.15">
      <c r="B45" s="1274"/>
      <c r="AN45" s="1306"/>
      <c r="AO45" s="1305"/>
      <c r="AP45" s="1305"/>
      <c r="AQ45" s="1305"/>
      <c r="AR45" s="1305"/>
      <c r="AS45" s="1305"/>
      <c r="AT45" s="1305"/>
      <c r="AU45" s="1305"/>
      <c r="AV45" s="1305"/>
      <c r="AW45" s="1305"/>
      <c r="AX45" s="1305"/>
      <c r="AY45" s="1305"/>
      <c r="AZ45" s="1305"/>
      <c r="BA45" s="1305"/>
      <c r="BB45" s="1305"/>
      <c r="BC45" s="1305"/>
      <c r="BD45" s="1305"/>
      <c r="BE45" s="1305"/>
      <c r="BF45" s="1305"/>
      <c r="BG45" s="1305"/>
      <c r="BH45" s="1305"/>
      <c r="BI45" s="1305"/>
      <c r="BJ45" s="1305"/>
      <c r="BK45" s="1305"/>
      <c r="BL45" s="1305"/>
      <c r="BM45" s="1305"/>
      <c r="BN45" s="1305"/>
      <c r="BO45" s="1305"/>
      <c r="BP45" s="1305"/>
      <c r="BQ45" s="1305"/>
      <c r="BR45" s="1305"/>
      <c r="BS45" s="1305"/>
      <c r="BT45" s="1305"/>
      <c r="BU45" s="1305"/>
      <c r="BV45" s="1305"/>
      <c r="BW45" s="1305"/>
      <c r="BX45" s="1305"/>
      <c r="BY45" s="1305"/>
      <c r="BZ45" s="1305"/>
      <c r="CA45" s="1305"/>
      <c r="CB45" s="1305"/>
      <c r="CC45" s="1305"/>
      <c r="CD45" s="1305"/>
      <c r="CE45" s="1305"/>
      <c r="CF45" s="1305"/>
      <c r="CG45" s="1305"/>
      <c r="CH45" s="1305"/>
      <c r="CI45" s="1305"/>
      <c r="CJ45" s="1305"/>
      <c r="CK45" s="1305"/>
      <c r="CL45" s="1305"/>
      <c r="CM45" s="1305"/>
      <c r="CN45" s="1305"/>
      <c r="CO45" s="1305"/>
      <c r="CP45" s="1305"/>
      <c r="CQ45" s="1305"/>
      <c r="CR45" s="1305"/>
      <c r="CS45" s="1305"/>
      <c r="CT45" s="1305"/>
      <c r="CU45" s="1305"/>
      <c r="CV45" s="1305"/>
      <c r="CW45" s="1305"/>
      <c r="CX45" s="1305"/>
      <c r="CY45" s="1305"/>
      <c r="CZ45" s="1305"/>
      <c r="DA45" s="1305"/>
      <c r="DB45" s="1305"/>
      <c r="DC45" s="1304"/>
    </row>
    <row r="46" spans="2:109" ht="13.5" x14ac:dyDescent="0.15">
      <c r="B46" s="1274"/>
      <c r="AN46" s="1306"/>
      <c r="AO46" s="1305"/>
      <c r="AP46" s="1305"/>
      <c r="AQ46" s="1305"/>
      <c r="AR46" s="1305"/>
      <c r="AS46" s="1305"/>
      <c r="AT46" s="1305"/>
      <c r="AU46" s="1305"/>
      <c r="AV46" s="1305"/>
      <c r="AW46" s="1305"/>
      <c r="AX46" s="1305"/>
      <c r="AY46" s="1305"/>
      <c r="AZ46" s="1305"/>
      <c r="BA46" s="1305"/>
      <c r="BB46" s="1305"/>
      <c r="BC46" s="1305"/>
      <c r="BD46" s="1305"/>
      <c r="BE46" s="1305"/>
      <c r="BF46" s="1305"/>
      <c r="BG46" s="1305"/>
      <c r="BH46" s="1305"/>
      <c r="BI46" s="1305"/>
      <c r="BJ46" s="1305"/>
      <c r="BK46" s="1305"/>
      <c r="BL46" s="1305"/>
      <c r="BM46" s="1305"/>
      <c r="BN46" s="1305"/>
      <c r="BO46" s="1305"/>
      <c r="BP46" s="1305"/>
      <c r="BQ46" s="1305"/>
      <c r="BR46" s="1305"/>
      <c r="BS46" s="1305"/>
      <c r="BT46" s="1305"/>
      <c r="BU46" s="1305"/>
      <c r="BV46" s="1305"/>
      <c r="BW46" s="1305"/>
      <c r="BX46" s="1305"/>
      <c r="BY46" s="1305"/>
      <c r="BZ46" s="1305"/>
      <c r="CA46" s="1305"/>
      <c r="CB46" s="1305"/>
      <c r="CC46" s="1305"/>
      <c r="CD46" s="1305"/>
      <c r="CE46" s="1305"/>
      <c r="CF46" s="1305"/>
      <c r="CG46" s="1305"/>
      <c r="CH46" s="1305"/>
      <c r="CI46" s="1305"/>
      <c r="CJ46" s="1305"/>
      <c r="CK46" s="1305"/>
      <c r="CL46" s="1305"/>
      <c r="CM46" s="1305"/>
      <c r="CN46" s="1305"/>
      <c r="CO46" s="1305"/>
      <c r="CP46" s="1305"/>
      <c r="CQ46" s="1305"/>
      <c r="CR46" s="1305"/>
      <c r="CS46" s="1305"/>
      <c r="CT46" s="1305"/>
      <c r="CU46" s="1305"/>
      <c r="CV46" s="1305"/>
      <c r="CW46" s="1305"/>
      <c r="CX46" s="1305"/>
      <c r="CY46" s="1305"/>
      <c r="CZ46" s="1305"/>
      <c r="DA46" s="1305"/>
      <c r="DB46" s="1305"/>
      <c r="DC46" s="1304"/>
    </row>
    <row r="47" spans="2:109" ht="13.5" x14ac:dyDescent="0.15">
      <c r="B47" s="1274"/>
      <c r="AN47" s="1303"/>
      <c r="AO47" s="1302"/>
      <c r="AP47" s="1302"/>
      <c r="AQ47" s="1302"/>
      <c r="AR47" s="1302"/>
      <c r="AS47" s="1302"/>
      <c r="AT47" s="1302"/>
      <c r="AU47" s="1302"/>
      <c r="AV47" s="1302"/>
      <c r="AW47" s="1302"/>
      <c r="AX47" s="1302"/>
      <c r="AY47" s="1302"/>
      <c r="AZ47" s="1302"/>
      <c r="BA47" s="1302"/>
      <c r="BB47" s="1302"/>
      <c r="BC47" s="1302"/>
      <c r="BD47" s="1302"/>
      <c r="BE47" s="1302"/>
      <c r="BF47" s="1302"/>
      <c r="BG47" s="1302"/>
      <c r="BH47" s="1302"/>
      <c r="BI47" s="1302"/>
      <c r="BJ47" s="1302"/>
      <c r="BK47" s="1302"/>
      <c r="BL47" s="1302"/>
      <c r="BM47" s="1302"/>
      <c r="BN47" s="1302"/>
      <c r="BO47" s="1302"/>
      <c r="BP47" s="1302"/>
      <c r="BQ47" s="1302"/>
      <c r="BR47" s="1302"/>
      <c r="BS47" s="1302"/>
      <c r="BT47" s="1302"/>
      <c r="BU47" s="1302"/>
      <c r="BV47" s="1302"/>
      <c r="BW47" s="1302"/>
      <c r="BX47" s="1302"/>
      <c r="BY47" s="1302"/>
      <c r="BZ47" s="1302"/>
      <c r="CA47" s="1302"/>
      <c r="CB47" s="1302"/>
      <c r="CC47" s="1302"/>
      <c r="CD47" s="1302"/>
      <c r="CE47" s="1302"/>
      <c r="CF47" s="1302"/>
      <c r="CG47" s="1302"/>
      <c r="CH47" s="1302"/>
      <c r="CI47" s="1302"/>
      <c r="CJ47" s="1302"/>
      <c r="CK47" s="1302"/>
      <c r="CL47" s="1302"/>
      <c r="CM47" s="1302"/>
      <c r="CN47" s="1302"/>
      <c r="CO47" s="1302"/>
      <c r="CP47" s="1302"/>
      <c r="CQ47" s="1302"/>
      <c r="CR47" s="1302"/>
      <c r="CS47" s="1302"/>
      <c r="CT47" s="1302"/>
      <c r="CU47" s="1302"/>
      <c r="CV47" s="1302"/>
      <c r="CW47" s="1302"/>
      <c r="CX47" s="1302"/>
      <c r="CY47" s="1302"/>
      <c r="CZ47" s="1302"/>
      <c r="DA47" s="1302"/>
      <c r="DB47" s="1302"/>
      <c r="DC47" s="1301"/>
    </row>
    <row r="48" spans="2:109" ht="13.5" x14ac:dyDescent="0.15">
      <c r="B48" s="1274"/>
      <c r="H48" s="1288"/>
      <c r="I48" s="1288"/>
      <c r="J48" s="1288"/>
      <c r="AN48" s="1288"/>
      <c r="AO48" s="1288"/>
      <c r="AP48" s="1288"/>
      <c r="AZ48" s="1288"/>
      <c r="BA48" s="1288"/>
      <c r="BB48" s="1288"/>
      <c r="BL48" s="1288"/>
      <c r="BM48" s="1288"/>
      <c r="BN48" s="1288"/>
      <c r="BX48" s="1288"/>
      <c r="BY48" s="1288"/>
      <c r="BZ48" s="1288"/>
      <c r="CJ48" s="1288"/>
      <c r="CK48" s="1288"/>
      <c r="CL48" s="1288"/>
      <c r="CV48" s="1288"/>
      <c r="CW48" s="1288"/>
      <c r="CX48" s="1288"/>
    </row>
    <row r="49" spans="1:109" ht="13.5" x14ac:dyDescent="0.15">
      <c r="B49" s="1274"/>
      <c r="AN49" s="1273" t="s">
        <v>604</v>
      </c>
    </row>
    <row r="50" spans="1:109" ht="13.5" x14ac:dyDescent="0.15">
      <c r="B50" s="1274"/>
      <c r="G50" s="1286"/>
      <c r="H50" s="1286"/>
      <c r="I50" s="1286"/>
      <c r="J50" s="1286"/>
      <c r="K50" s="1295"/>
      <c r="L50" s="1295"/>
      <c r="M50" s="1294"/>
      <c r="N50" s="1294"/>
      <c r="AN50" s="1293"/>
      <c r="AO50" s="1292"/>
      <c r="AP50" s="1292"/>
      <c r="AQ50" s="1292"/>
      <c r="AR50" s="1292"/>
      <c r="AS50" s="1292"/>
      <c r="AT50" s="1292"/>
      <c r="AU50" s="1292"/>
      <c r="AV50" s="1292"/>
      <c r="AW50" s="1292"/>
      <c r="AX50" s="1292"/>
      <c r="AY50" s="1292"/>
      <c r="AZ50" s="1292"/>
      <c r="BA50" s="1292"/>
      <c r="BB50" s="1292"/>
      <c r="BC50" s="1292"/>
      <c r="BD50" s="1292"/>
      <c r="BE50" s="1292"/>
      <c r="BF50" s="1292"/>
      <c r="BG50" s="1292"/>
      <c r="BH50" s="1292"/>
      <c r="BI50" s="1292"/>
      <c r="BJ50" s="1292"/>
      <c r="BK50" s="1292"/>
      <c r="BL50" s="1292"/>
      <c r="BM50" s="1292"/>
      <c r="BN50" s="1292"/>
      <c r="BO50" s="1291"/>
      <c r="BP50" s="1283" t="s">
        <v>552</v>
      </c>
      <c r="BQ50" s="1283"/>
      <c r="BR50" s="1283"/>
      <c r="BS50" s="1283"/>
      <c r="BT50" s="1283"/>
      <c r="BU50" s="1283"/>
      <c r="BV50" s="1283"/>
      <c r="BW50" s="1283"/>
      <c r="BX50" s="1283" t="s">
        <v>553</v>
      </c>
      <c r="BY50" s="1283"/>
      <c r="BZ50" s="1283"/>
      <c r="CA50" s="1283"/>
      <c r="CB50" s="1283"/>
      <c r="CC50" s="1283"/>
      <c r="CD50" s="1283"/>
      <c r="CE50" s="1283"/>
      <c r="CF50" s="1283" t="s">
        <v>554</v>
      </c>
      <c r="CG50" s="1283"/>
      <c r="CH50" s="1283"/>
      <c r="CI50" s="1283"/>
      <c r="CJ50" s="1283"/>
      <c r="CK50" s="1283"/>
      <c r="CL50" s="1283"/>
      <c r="CM50" s="1283"/>
      <c r="CN50" s="1283" t="s">
        <v>555</v>
      </c>
      <c r="CO50" s="1283"/>
      <c r="CP50" s="1283"/>
      <c r="CQ50" s="1283"/>
      <c r="CR50" s="1283"/>
      <c r="CS50" s="1283"/>
      <c r="CT50" s="1283"/>
      <c r="CU50" s="1283"/>
      <c r="CV50" s="1283" t="s">
        <v>556</v>
      </c>
      <c r="CW50" s="1283"/>
      <c r="CX50" s="1283"/>
      <c r="CY50" s="1283"/>
      <c r="CZ50" s="1283"/>
      <c r="DA50" s="1283"/>
      <c r="DB50" s="1283"/>
      <c r="DC50" s="1283"/>
    </row>
    <row r="51" spans="1:109" ht="13.5" customHeight="1" x14ac:dyDescent="0.15">
      <c r="B51" s="1274"/>
      <c r="G51" s="1290"/>
      <c r="H51" s="1290"/>
      <c r="I51" s="1323"/>
      <c r="J51" s="1323"/>
      <c r="K51" s="1289"/>
      <c r="L51" s="1289"/>
      <c r="M51" s="1289"/>
      <c r="N51" s="1289"/>
      <c r="AM51" s="1288"/>
      <c r="AN51" s="1282" t="s">
        <v>603</v>
      </c>
      <c r="AO51" s="1282"/>
      <c r="AP51" s="1282"/>
      <c r="AQ51" s="1282"/>
      <c r="AR51" s="1282"/>
      <c r="AS51" s="1282"/>
      <c r="AT51" s="1282"/>
      <c r="AU51" s="1282"/>
      <c r="AV51" s="1282"/>
      <c r="AW51" s="1282"/>
      <c r="AX51" s="1282"/>
      <c r="AY51" s="1282"/>
      <c r="AZ51" s="1282"/>
      <c r="BA51" s="1282"/>
      <c r="BB51" s="1282" t="s">
        <v>601</v>
      </c>
      <c r="BC51" s="1282"/>
      <c r="BD51" s="1282"/>
      <c r="BE51" s="1282"/>
      <c r="BF51" s="1282"/>
      <c r="BG51" s="1282"/>
      <c r="BH51" s="1282"/>
      <c r="BI51" s="1282"/>
      <c r="BJ51" s="1282"/>
      <c r="BK51" s="1282"/>
      <c r="BL51" s="1282"/>
      <c r="BM51" s="1282"/>
      <c r="BN51" s="1282"/>
      <c r="BO51" s="1282"/>
      <c r="BP51" s="1281"/>
      <c r="BQ51" s="1281"/>
      <c r="BR51" s="1281"/>
      <c r="BS51" s="1281"/>
      <c r="BT51" s="1281"/>
      <c r="BU51" s="1281"/>
      <c r="BV51" s="1281"/>
      <c r="BW51" s="1281"/>
      <c r="BX51" s="1281"/>
      <c r="BY51" s="1281"/>
      <c r="BZ51" s="1281"/>
      <c r="CA51" s="1281"/>
      <c r="CB51" s="1281"/>
      <c r="CC51" s="1281"/>
      <c r="CD51" s="1281"/>
      <c r="CE51" s="1281"/>
      <c r="CF51" s="1281"/>
      <c r="CG51" s="1281"/>
      <c r="CH51" s="1281"/>
      <c r="CI51" s="1281"/>
      <c r="CJ51" s="1281"/>
      <c r="CK51" s="1281"/>
      <c r="CL51" s="1281"/>
      <c r="CM51" s="1281"/>
      <c r="CN51" s="1281"/>
      <c r="CO51" s="1281"/>
      <c r="CP51" s="1281"/>
      <c r="CQ51" s="1281"/>
      <c r="CR51" s="1281"/>
      <c r="CS51" s="1281"/>
      <c r="CT51" s="1281"/>
      <c r="CU51" s="1281"/>
      <c r="CV51" s="1281"/>
      <c r="CW51" s="1281"/>
      <c r="CX51" s="1281"/>
      <c r="CY51" s="1281"/>
      <c r="CZ51" s="1281"/>
      <c r="DA51" s="1281"/>
      <c r="DB51" s="1281"/>
      <c r="DC51" s="1281"/>
    </row>
    <row r="52" spans="1:109" ht="13.5" x14ac:dyDescent="0.15">
      <c r="B52" s="1274"/>
      <c r="G52" s="1290"/>
      <c r="H52" s="1290"/>
      <c r="I52" s="1323"/>
      <c r="J52" s="1323"/>
      <c r="K52" s="1289"/>
      <c r="L52" s="1289"/>
      <c r="M52" s="1289"/>
      <c r="N52" s="1289"/>
      <c r="AM52" s="1288"/>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ht="13.5" x14ac:dyDescent="0.15">
      <c r="A53" s="1310"/>
      <c r="B53" s="1274"/>
      <c r="G53" s="1290"/>
      <c r="H53" s="1290"/>
      <c r="I53" s="1286"/>
      <c r="J53" s="1286"/>
      <c r="K53" s="1289"/>
      <c r="L53" s="1289"/>
      <c r="M53" s="1289"/>
      <c r="N53" s="1289"/>
      <c r="AM53" s="1288"/>
      <c r="AN53" s="1282"/>
      <c r="AO53" s="1282"/>
      <c r="AP53" s="1282"/>
      <c r="AQ53" s="1282"/>
      <c r="AR53" s="1282"/>
      <c r="AS53" s="1282"/>
      <c r="AT53" s="1282"/>
      <c r="AU53" s="1282"/>
      <c r="AV53" s="1282"/>
      <c r="AW53" s="1282"/>
      <c r="AX53" s="1282"/>
      <c r="AY53" s="1282"/>
      <c r="AZ53" s="1282"/>
      <c r="BA53" s="1282"/>
      <c r="BB53" s="1282" t="s">
        <v>608</v>
      </c>
      <c r="BC53" s="1282"/>
      <c r="BD53" s="1282"/>
      <c r="BE53" s="1282"/>
      <c r="BF53" s="1282"/>
      <c r="BG53" s="1282"/>
      <c r="BH53" s="1282"/>
      <c r="BI53" s="1282"/>
      <c r="BJ53" s="1282"/>
      <c r="BK53" s="1282"/>
      <c r="BL53" s="1282"/>
      <c r="BM53" s="1282"/>
      <c r="BN53" s="1282"/>
      <c r="BO53" s="1282"/>
      <c r="BP53" s="1281">
        <v>51.2</v>
      </c>
      <c r="BQ53" s="1281"/>
      <c r="BR53" s="1281"/>
      <c r="BS53" s="1281"/>
      <c r="BT53" s="1281"/>
      <c r="BU53" s="1281"/>
      <c r="BV53" s="1281"/>
      <c r="BW53" s="1281"/>
      <c r="BX53" s="1281">
        <v>51.8</v>
      </c>
      <c r="BY53" s="1281"/>
      <c r="BZ53" s="1281"/>
      <c r="CA53" s="1281"/>
      <c r="CB53" s="1281"/>
      <c r="CC53" s="1281"/>
      <c r="CD53" s="1281"/>
      <c r="CE53" s="1281"/>
      <c r="CF53" s="1281">
        <v>47.4</v>
      </c>
      <c r="CG53" s="1281"/>
      <c r="CH53" s="1281"/>
      <c r="CI53" s="1281"/>
      <c r="CJ53" s="1281"/>
      <c r="CK53" s="1281"/>
      <c r="CL53" s="1281"/>
      <c r="CM53" s="1281"/>
      <c r="CN53" s="1281">
        <v>49.2</v>
      </c>
      <c r="CO53" s="1281"/>
      <c r="CP53" s="1281"/>
      <c r="CQ53" s="1281"/>
      <c r="CR53" s="1281"/>
      <c r="CS53" s="1281"/>
      <c r="CT53" s="1281"/>
      <c r="CU53" s="1281"/>
      <c r="CV53" s="1281">
        <v>53.9</v>
      </c>
      <c r="CW53" s="1281"/>
      <c r="CX53" s="1281"/>
      <c r="CY53" s="1281"/>
      <c r="CZ53" s="1281"/>
      <c r="DA53" s="1281"/>
      <c r="DB53" s="1281"/>
      <c r="DC53" s="1281"/>
    </row>
    <row r="54" spans="1:109" ht="13.5" x14ac:dyDescent="0.15">
      <c r="A54" s="1310"/>
      <c r="B54" s="1274"/>
      <c r="G54" s="1290"/>
      <c r="H54" s="1290"/>
      <c r="I54" s="1286"/>
      <c r="J54" s="1286"/>
      <c r="K54" s="1289"/>
      <c r="L54" s="1289"/>
      <c r="M54" s="1289"/>
      <c r="N54" s="1289"/>
      <c r="AM54" s="1288"/>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ht="13.5" x14ac:dyDescent="0.15">
      <c r="A55" s="1310"/>
      <c r="B55" s="1274"/>
      <c r="G55" s="1286"/>
      <c r="H55" s="1286"/>
      <c r="I55" s="1286"/>
      <c r="J55" s="1286"/>
      <c r="K55" s="1289"/>
      <c r="L55" s="1289"/>
      <c r="M55" s="1289"/>
      <c r="N55" s="1289"/>
      <c r="AN55" s="1283" t="s">
        <v>602</v>
      </c>
      <c r="AO55" s="1283"/>
      <c r="AP55" s="1283"/>
      <c r="AQ55" s="1283"/>
      <c r="AR55" s="1283"/>
      <c r="AS55" s="1283"/>
      <c r="AT55" s="1283"/>
      <c r="AU55" s="1283"/>
      <c r="AV55" s="1283"/>
      <c r="AW55" s="1283"/>
      <c r="AX55" s="1283"/>
      <c r="AY55" s="1283"/>
      <c r="AZ55" s="1283"/>
      <c r="BA55" s="1283"/>
      <c r="BB55" s="1282" t="s">
        <v>601</v>
      </c>
      <c r="BC55" s="1282"/>
      <c r="BD55" s="1282"/>
      <c r="BE55" s="1282"/>
      <c r="BF55" s="1282"/>
      <c r="BG55" s="1282"/>
      <c r="BH55" s="1282"/>
      <c r="BI55" s="1282"/>
      <c r="BJ55" s="1282"/>
      <c r="BK55" s="1282"/>
      <c r="BL55" s="1282"/>
      <c r="BM55" s="1282"/>
      <c r="BN55" s="1282"/>
      <c r="BO55" s="1282"/>
      <c r="BP55" s="1281">
        <v>0</v>
      </c>
      <c r="BQ55" s="1281"/>
      <c r="BR55" s="1281"/>
      <c r="BS55" s="1281"/>
      <c r="BT55" s="1281"/>
      <c r="BU55" s="1281"/>
      <c r="BV55" s="1281"/>
      <c r="BW55" s="1281"/>
      <c r="BX55" s="1281">
        <v>0</v>
      </c>
      <c r="BY55" s="1281"/>
      <c r="BZ55" s="1281"/>
      <c r="CA55" s="1281"/>
      <c r="CB55" s="1281"/>
      <c r="CC55" s="1281"/>
      <c r="CD55" s="1281"/>
      <c r="CE55" s="1281"/>
      <c r="CF55" s="1281">
        <v>0</v>
      </c>
      <c r="CG55" s="1281"/>
      <c r="CH55" s="1281"/>
      <c r="CI55" s="1281"/>
      <c r="CJ55" s="1281"/>
      <c r="CK55" s="1281"/>
      <c r="CL55" s="1281"/>
      <c r="CM55" s="1281"/>
      <c r="CN55" s="1281">
        <v>0</v>
      </c>
      <c r="CO55" s="1281"/>
      <c r="CP55" s="1281"/>
      <c r="CQ55" s="1281"/>
      <c r="CR55" s="1281"/>
      <c r="CS55" s="1281"/>
      <c r="CT55" s="1281"/>
      <c r="CU55" s="1281"/>
      <c r="CV55" s="1281">
        <v>3.4</v>
      </c>
      <c r="CW55" s="1281"/>
      <c r="CX55" s="1281"/>
      <c r="CY55" s="1281"/>
      <c r="CZ55" s="1281"/>
      <c r="DA55" s="1281"/>
      <c r="DB55" s="1281"/>
      <c r="DC55" s="1281"/>
    </row>
    <row r="56" spans="1:109" ht="13.5" x14ac:dyDescent="0.15">
      <c r="A56" s="1310"/>
      <c r="B56" s="1274"/>
      <c r="G56" s="1286"/>
      <c r="H56" s="1286"/>
      <c r="I56" s="1286"/>
      <c r="J56" s="1286"/>
      <c r="K56" s="1289"/>
      <c r="L56" s="1289"/>
      <c r="M56" s="1289"/>
      <c r="N56" s="1289"/>
      <c r="AN56" s="1283"/>
      <c r="AO56" s="1283"/>
      <c r="AP56" s="1283"/>
      <c r="AQ56" s="1283"/>
      <c r="AR56" s="1283"/>
      <c r="AS56" s="1283"/>
      <c r="AT56" s="1283"/>
      <c r="AU56" s="1283"/>
      <c r="AV56" s="1283"/>
      <c r="AW56" s="1283"/>
      <c r="AX56" s="1283"/>
      <c r="AY56" s="1283"/>
      <c r="AZ56" s="1283"/>
      <c r="BA56" s="1283"/>
      <c r="BB56" s="1282"/>
      <c r="BC56" s="1282"/>
      <c r="BD56" s="1282"/>
      <c r="BE56" s="1282"/>
      <c r="BF56" s="1282"/>
      <c r="BG56" s="1282"/>
      <c r="BH56" s="1282"/>
      <c r="BI56" s="1282"/>
      <c r="BJ56" s="1282"/>
      <c r="BK56" s="1282"/>
      <c r="BL56" s="1282"/>
      <c r="BM56" s="1282"/>
      <c r="BN56" s="1282"/>
      <c r="BO56" s="1282"/>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1310" customFormat="1" ht="13.5" x14ac:dyDescent="0.15">
      <c r="B57" s="1316"/>
      <c r="G57" s="1286"/>
      <c r="H57" s="1286"/>
      <c r="I57" s="1285"/>
      <c r="J57" s="1285"/>
      <c r="K57" s="1289"/>
      <c r="L57" s="1289"/>
      <c r="M57" s="1289"/>
      <c r="N57" s="1289"/>
      <c r="AM57" s="1273"/>
      <c r="AN57" s="1283"/>
      <c r="AO57" s="1283"/>
      <c r="AP57" s="1283"/>
      <c r="AQ57" s="1283"/>
      <c r="AR57" s="1283"/>
      <c r="AS57" s="1283"/>
      <c r="AT57" s="1283"/>
      <c r="AU57" s="1283"/>
      <c r="AV57" s="1283"/>
      <c r="AW57" s="1283"/>
      <c r="AX57" s="1283"/>
      <c r="AY57" s="1283"/>
      <c r="AZ57" s="1283"/>
      <c r="BA57" s="1283"/>
      <c r="BB57" s="1282" t="s">
        <v>608</v>
      </c>
      <c r="BC57" s="1282"/>
      <c r="BD57" s="1282"/>
      <c r="BE57" s="1282"/>
      <c r="BF57" s="1282"/>
      <c r="BG57" s="1282"/>
      <c r="BH57" s="1282"/>
      <c r="BI57" s="1282"/>
      <c r="BJ57" s="1282"/>
      <c r="BK57" s="1282"/>
      <c r="BL57" s="1282"/>
      <c r="BM57" s="1282"/>
      <c r="BN57" s="1282"/>
      <c r="BO57" s="1282"/>
      <c r="BP57" s="1281">
        <v>57.9</v>
      </c>
      <c r="BQ57" s="1281"/>
      <c r="BR57" s="1281"/>
      <c r="BS57" s="1281"/>
      <c r="BT57" s="1281"/>
      <c r="BU57" s="1281"/>
      <c r="BV57" s="1281"/>
      <c r="BW57" s="1281"/>
      <c r="BX57" s="1281">
        <v>58.2</v>
      </c>
      <c r="BY57" s="1281"/>
      <c r="BZ57" s="1281"/>
      <c r="CA57" s="1281"/>
      <c r="CB57" s="1281"/>
      <c r="CC57" s="1281"/>
      <c r="CD57" s="1281"/>
      <c r="CE57" s="1281"/>
      <c r="CF57" s="1281">
        <v>59.4</v>
      </c>
      <c r="CG57" s="1281"/>
      <c r="CH57" s="1281"/>
      <c r="CI57" s="1281"/>
      <c r="CJ57" s="1281"/>
      <c r="CK57" s="1281"/>
      <c r="CL57" s="1281"/>
      <c r="CM57" s="1281"/>
      <c r="CN57" s="1281">
        <v>60.4</v>
      </c>
      <c r="CO57" s="1281"/>
      <c r="CP57" s="1281"/>
      <c r="CQ57" s="1281"/>
      <c r="CR57" s="1281"/>
      <c r="CS57" s="1281"/>
      <c r="CT57" s="1281"/>
      <c r="CU57" s="1281"/>
      <c r="CV57" s="1281">
        <v>62.8</v>
      </c>
      <c r="CW57" s="1281"/>
      <c r="CX57" s="1281"/>
      <c r="CY57" s="1281"/>
      <c r="CZ57" s="1281"/>
      <c r="DA57" s="1281"/>
      <c r="DB57" s="1281"/>
      <c r="DC57" s="1281"/>
      <c r="DD57" s="1321"/>
      <c r="DE57" s="1316"/>
    </row>
    <row r="58" spans="1:109" s="1310" customFormat="1" ht="13.5" x14ac:dyDescent="0.15">
      <c r="A58" s="1273"/>
      <c r="B58" s="1316"/>
      <c r="G58" s="1286"/>
      <c r="H58" s="1286"/>
      <c r="I58" s="1285"/>
      <c r="J58" s="1285"/>
      <c r="K58" s="1289"/>
      <c r="L58" s="1289"/>
      <c r="M58" s="1289"/>
      <c r="N58" s="1289"/>
      <c r="AM58" s="1273"/>
      <c r="AN58" s="1283"/>
      <c r="AO58" s="1283"/>
      <c r="AP58" s="1283"/>
      <c r="AQ58" s="1283"/>
      <c r="AR58" s="1283"/>
      <c r="AS58" s="1283"/>
      <c r="AT58" s="1283"/>
      <c r="AU58" s="1283"/>
      <c r="AV58" s="1283"/>
      <c r="AW58" s="1283"/>
      <c r="AX58" s="1283"/>
      <c r="AY58" s="1283"/>
      <c r="AZ58" s="1283"/>
      <c r="BA58" s="1283"/>
      <c r="BB58" s="1282"/>
      <c r="BC58" s="1282"/>
      <c r="BD58" s="1282"/>
      <c r="BE58" s="1282"/>
      <c r="BF58" s="1282"/>
      <c r="BG58" s="1282"/>
      <c r="BH58" s="1282"/>
      <c r="BI58" s="1282"/>
      <c r="BJ58" s="1282"/>
      <c r="BK58" s="1282"/>
      <c r="BL58" s="1282"/>
      <c r="BM58" s="1282"/>
      <c r="BN58" s="1282"/>
      <c r="BO58" s="1282"/>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1321"/>
      <c r="DE58" s="1316"/>
    </row>
    <row r="59" spans="1:109" s="1310" customFormat="1" ht="13.5" x14ac:dyDescent="0.15">
      <c r="A59" s="1273"/>
      <c r="B59" s="1316"/>
      <c r="K59" s="1322"/>
      <c r="L59" s="1322"/>
      <c r="M59" s="1322"/>
      <c r="N59" s="1322"/>
      <c r="AQ59" s="1322"/>
      <c r="AR59" s="1322"/>
      <c r="AS59" s="1322"/>
      <c r="AT59" s="1322"/>
      <c r="BC59" s="1322"/>
      <c r="BD59" s="1322"/>
      <c r="BE59" s="1322"/>
      <c r="BF59" s="1322"/>
      <c r="BO59" s="1322"/>
      <c r="BP59" s="1322"/>
      <c r="BQ59" s="1322"/>
      <c r="BR59" s="1322"/>
      <c r="CA59" s="1322"/>
      <c r="CB59" s="1322"/>
      <c r="CC59" s="1322"/>
      <c r="CD59" s="1322"/>
      <c r="CM59" s="1322"/>
      <c r="CN59" s="1322"/>
      <c r="CO59" s="1322"/>
      <c r="CP59" s="1322"/>
      <c r="CY59" s="1322"/>
      <c r="CZ59" s="1322"/>
      <c r="DA59" s="1322"/>
      <c r="DB59" s="1322"/>
      <c r="DC59" s="1322"/>
      <c r="DD59" s="1321"/>
      <c r="DE59" s="1316"/>
    </row>
    <row r="60" spans="1:109" s="1310" customFormat="1" ht="13.5" x14ac:dyDescent="0.15">
      <c r="A60" s="1273"/>
      <c r="B60" s="1316"/>
      <c r="K60" s="1322"/>
      <c r="L60" s="1322"/>
      <c r="M60" s="1322"/>
      <c r="N60" s="1322"/>
      <c r="AQ60" s="1322"/>
      <c r="AR60" s="1322"/>
      <c r="AS60" s="1322"/>
      <c r="AT60" s="1322"/>
      <c r="BC60" s="1322"/>
      <c r="BD60" s="1322"/>
      <c r="BE60" s="1322"/>
      <c r="BF60" s="1322"/>
      <c r="BO60" s="1322"/>
      <c r="BP60" s="1322"/>
      <c r="BQ60" s="1322"/>
      <c r="BR60" s="1322"/>
      <c r="CA60" s="1322"/>
      <c r="CB60" s="1322"/>
      <c r="CC60" s="1322"/>
      <c r="CD60" s="1322"/>
      <c r="CM60" s="1322"/>
      <c r="CN60" s="1322"/>
      <c r="CO60" s="1322"/>
      <c r="CP60" s="1322"/>
      <c r="CY60" s="1322"/>
      <c r="CZ60" s="1322"/>
      <c r="DA60" s="1322"/>
      <c r="DB60" s="1322"/>
      <c r="DC60" s="1322"/>
      <c r="DD60" s="1321"/>
      <c r="DE60" s="1316"/>
    </row>
    <row r="61" spans="1:109" s="1310" customFormat="1" ht="13.5" x14ac:dyDescent="0.15">
      <c r="A61" s="1273"/>
      <c r="B61" s="1320"/>
      <c r="C61" s="1319"/>
      <c r="D61" s="1319"/>
      <c r="E61" s="1319"/>
      <c r="F61" s="1319"/>
      <c r="G61" s="1319"/>
      <c r="H61" s="1319"/>
      <c r="I61" s="1319"/>
      <c r="J61" s="1319"/>
      <c r="K61" s="1319"/>
      <c r="L61" s="1319"/>
      <c r="M61" s="1318"/>
      <c r="N61" s="1318"/>
      <c r="O61" s="1319"/>
      <c r="P61" s="1319"/>
      <c r="Q61" s="1319"/>
      <c r="R61" s="1319"/>
      <c r="S61" s="1319"/>
      <c r="T61" s="1319"/>
      <c r="U61" s="1319"/>
      <c r="V61" s="1319"/>
      <c r="W61" s="1319"/>
      <c r="X61" s="1319"/>
      <c r="Y61" s="1319"/>
      <c r="Z61" s="1319"/>
      <c r="AA61" s="1319"/>
      <c r="AB61" s="1319"/>
      <c r="AC61" s="1319"/>
      <c r="AD61" s="1319"/>
      <c r="AE61" s="1319"/>
      <c r="AF61" s="1319"/>
      <c r="AG61" s="1319"/>
      <c r="AH61" s="1319"/>
      <c r="AI61" s="1319"/>
      <c r="AJ61" s="1319"/>
      <c r="AK61" s="1319"/>
      <c r="AL61" s="1319"/>
      <c r="AM61" s="1319"/>
      <c r="AN61" s="1319"/>
      <c r="AO61" s="1319"/>
      <c r="AP61" s="1319"/>
      <c r="AQ61" s="1319"/>
      <c r="AR61" s="1319"/>
      <c r="AS61" s="1318"/>
      <c r="AT61" s="1318"/>
      <c r="AU61" s="1319"/>
      <c r="AV61" s="1319"/>
      <c r="AW61" s="1319"/>
      <c r="AX61" s="1319"/>
      <c r="AY61" s="1319"/>
      <c r="AZ61" s="1319"/>
      <c r="BA61" s="1319"/>
      <c r="BB61" s="1319"/>
      <c r="BC61" s="1319"/>
      <c r="BD61" s="1319"/>
      <c r="BE61" s="1318"/>
      <c r="BF61" s="1318"/>
      <c r="BG61" s="1319"/>
      <c r="BH61" s="1319"/>
      <c r="BI61" s="1319"/>
      <c r="BJ61" s="1319"/>
      <c r="BK61" s="1319"/>
      <c r="BL61" s="1319"/>
      <c r="BM61" s="1319"/>
      <c r="BN61" s="1319"/>
      <c r="BO61" s="1319"/>
      <c r="BP61" s="1319"/>
      <c r="BQ61" s="1318"/>
      <c r="BR61" s="1318"/>
      <c r="BS61" s="1319"/>
      <c r="BT61" s="1319"/>
      <c r="BU61" s="1319"/>
      <c r="BV61" s="1319"/>
      <c r="BW61" s="1319"/>
      <c r="BX61" s="1319"/>
      <c r="BY61" s="1319"/>
      <c r="BZ61" s="1319"/>
      <c r="CA61" s="1319"/>
      <c r="CB61" s="1319"/>
      <c r="CC61" s="1318"/>
      <c r="CD61" s="1318"/>
      <c r="CE61" s="1319"/>
      <c r="CF61" s="1319"/>
      <c r="CG61" s="1319"/>
      <c r="CH61" s="1319"/>
      <c r="CI61" s="1319"/>
      <c r="CJ61" s="1319"/>
      <c r="CK61" s="1319"/>
      <c r="CL61" s="1319"/>
      <c r="CM61" s="1319"/>
      <c r="CN61" s="1319"/>
      <c r="CO61" s="1318"/>
      <c r="CP61" s="1318"/>
      <c r="CQ61" s="1319"/>
      <c r="CR61" s="1319"/>
      <c r="CS61" s="1319"/>
      <c r="CT61" s="1319"/>
      <c r="CU61" s="1319"/>
      <c r="CV61" s="1319"/>
      <c r="CW61" s="1319"/>
      <c r="CX61" s="1319"/>
      <c r="CY61" s="1319"/>
      <c r="CZ61" s="1319"/>
      <c r="DA61" s="1318"/>
      <c r="DB61" s="1318"/>
      <c r="DC61" s="1318"/>
      <c r="DD61" s="1317"/>
      <c r="DE61" s="1316"/>
    </row>
    <row r="62" spans="1:109" ht="13.5" x14ac:dyDescent="0.15">
      <c r="B62" s="1315"/>
      <c r="C62" s="1315"/>
      <c r="D62" s="1315"/>
      <c r="E62" s="1315"/>
      <c r="F62" s="1315"/>
      <c r="G62" s="1315"/>
      <c r="H62" s="1315"/>
      <c r="I62" s="1315"/>
      <c r="J62" s="1315"/>
      <c r="K62" s="1315"/>
      <c r="L62" s="1315"/>
      <c r="M62" s="1315"/>
      <c r="N62" s="1315"/>
      <c r="O62" s="1315"/>
      <c r="P62" s="1315"/>
      <c r="Q62" s="1315"/>
      <c r="R62" s="1315"/>
      <c r="S62" s="1315"/>
      <c r="T62" s="1315"/>
      <c r="U62" s="1315"/>
      <c r="V62" s="1315"/>
      <c r="W62" s="1315"/>
      <c r="X62" s="1315"/>
      <c r="Y62" s="1315"/>
      <c r="Z62" s="1315"/>
      <c r="AA62" s="1315"/>
      <c r="AB62" s="1315"/>
      <c r="AC62" s="1315"/>
      <c r="AD62" s="1315"/>
      <c r="AE62" s="1315"/>
      <c r="AF62" s="1315"/>
      <c r="AG62" s="1315"/>
      <c r="AH62" s="1315"/>
      <c r="AI62" s="1315"/>
      <c r="AJ62" s="1315"/>
      <c r="AK62" s="1315"/>
      <c r="AL62" s="1315"/>
      <c r="AM62" s="1315"/>
      <c r="AN62" s="1315"/>
      <c r="AO62" s="1315"/>
      <c r="AP62" s="1315"/>
      <c r="AQ62" s="1315"/>
      <c r="AR62" s="1315"/>
      <c r="AS62" s="1315"/>
      <c r="AT62" s="1315"/>
      <c r="AU62" s="1315"/>
      <c r="AV62" s="1315"/>
      <c r="AW62" s="1315"/>
      <c r="AX62" s="1315"/>
      <c r="AY62" s="1315"/>
      <c r="AZ62" s="1315"/>
      <c r="BA62" s="1315"/>
      <c r="BB62" s="1315"/>
      <c r="BC62" s="1315"/>
      <c r="BD62" s="1315"/>
      <c r="BE62" s="1315"/>
      <c r="BF62" s="1315"/>
      <c r="BG62" s="1315"/>
      <c r="BH62" s="1315"/>
      <c r="BI62" s="1315"/>
      <c r="BJ62" s="1315"/>
      <c r="BK62" s="1315"/>
      <c r="BL62" s="1315"/>
      <c r="BM62" s="1315"/>
      <c r="BN62" s="1315"/>
      <c r="BO62" s="1315"/>
      <c r="BP62" s="1315"/>
      <c r="BQ62" s="1315"/>
      <c r="BR62" s="1315"/>
      <c r="BS62" s="1315"/>
      <c r="BT62" s="1315"/>
      <c r="BU62" s="1315"/>
      <c r="BV62" s="1315"/>
      <c r="BW62" s="1315"/>
      <c r="BX62" s="1315"/>
      <c r="BY62" s="1315"/>
      <c r="BZ62" s="1315"/>
      <c r="CA62" s="1315"/>
      <c r="CB62" s="1315"/>
      <c r="CC62" s="1315"/>
      <c r="CD62" s="1315"/>
      <c r="CE62" s="1315"/>
      <c r="CF62" s="1315"/>
      <c r="CG62" s="1315"/>
      <c r="CH62" s="1315"/>
      <c r="CI62" s="1315"/>
      <c r="CJ62" s="1315"/>
      <c r="CK62" s="1315"/>
      <c r="CL62" s="1315"/>
      <c r="CM62" s="1315"/>
      <c r="CN62" s="1315"/>
      <c r="CO62" s="1315"/>
      <c r="CP62" s="1315"/>
      <c r="CQ62" s="1315"/>
      <c r="CR62" s="1315"/>
      <c r="CS62" s="1315"/>
      <c r="CT62" s="1315"/>
      <c r="CU62" s="1315"/>
      <c r="CV62" s="1315"/>
      <c r="CW62" s="1315"/>
      <c r="CX62" s="1315"/>
      <c r="CY62" s="1315"/>
      <c r="CZ62" s="1315"/>
      <c r="DA62" s="1315"/>
      <c r="DB62" s="1315"/>
      <c r="DC62" s="1315"/>
      <c r="DD62" s="1315"/>
      <c r="DE62" s="1273"/>
    </row>
    <row r="63" spans="1:109" ht="17.25" x14ac:dyDescent="0.15">
      <c r="B63" s="1314" t="s">
        <v>607</v>
      </c>
    </row>
    <row r="64" spans="1:109" ht="13.5" x14ac:dyDescent="0.15">
      <c r="B64" s="1274"/>
      <c r="G64" s="1311"/>
      <c r="I64" s="1313"/>
      <c r="J64" s="1313"/>
      <c r="K64" s="1313"/>
      <c r="L64" s="1313"/>
      <c r="M64" s="1313"/>
      <c r="N64" s="1312"/>
      <c r="AM64" s="1311"/>
      <c r="AN64" s="1311" t="s">
        <v>606</v>
      </c>
      <c r="AP64" s="1310"/>
      <c r="AQ64" s="1310"/>
      <c r="AR64" s="1310"/>
      <c r="AY64" s="1311"/>
      <c r="BA64" s="1310"/>
      <c r="BB64" s="1310"/>
      <c r="BC64" s="1310"/>
      <c r="BK64" s="1311"/>
      <c r="BM64" s="1310"/>
      <c r="BN64" s="1310"/>
      <c r="BO64" s="1310"/>
      <c r="BW64" s="1311"/>
      <c r="BY64" s="1310"/>
      <c r="BZ64" s="1310"/>
      <c r="CA64" s="1310"/>
      <c r="CI64" s="1311"/>
      <c r="CK64" s="1310"/>
      <c r="CL64" s="1310"/>
      <c r="CM64" s="1310"/>
      <c r="CU64" s="1311"/>
      <c r="CW64" s="1310"/>
      <c r="CX64" s="1310"/>
      <c r="CY64" s="1310"/>
    </row>
    <row r="65" spans="2:107" ht="13.5" x14ac:dyDescent="0.15">
      <c r="B65" s="1274"/>
      <c r="AN65" s="1309" t="s">
        <v>605</v>
      </c>
      <c r="AO65" s="1308"/>
      <c r="AP65" s="1308"/>
      <c r="AQ65" s="1308"/>
      <c r="AR65" s="1308"/>
      <c r="AS65" s="1308"/>
      <c r="AT65" s="1308"/>
      <c r="AU65" s="1308"/>
      <c r="AV65" s="1308"/>
      <c r="AW65" s="1308"/>
      <c r="AX65" s="1308"/>
      <c r="AY65" s="1308"/>
      <c r="AZ65" s="1308"/>
      <c r="BA65" s="1308"/>
      <c r="BB65" s="1308"/>
      <c r="BC65" s="1308"/>
      <c r="BD65" s="1308"/>
      <c r="BE65" s="1308"/>
      <c r="BF65" s="1308"/>
      <c r="BG65" s="1308"/>
      <c r="BH65" s="1308"/>
      <c r="BI65" s="1308"/>
      <c r="BJ65" s="1308"/>
      <c r="BK65" s="1308"/>
      <c r="BL65" s="1308"/>
      <c r="BM65" s="1308"/>
      <c r="BN65" s="1308"/>
      <c r="BO65" s="1308"/>
      <c r="BP65" s="1308"/>
      <c r="BQ65" s="1308"/>
      <c r="BR65" s="1308"/>
      <c r="BS65" s="1308"/>
      <c r="BT65" s="1308"/>
      <c r="BU65" s="1308"/>
      <c r="BV65" s="1308"/>
      <c r="BW65" s="1308"/>
      <c r="BX65" s="1308"/>
      <c r="BY65" s="1308"/>
      <c r="BZ65" s="1308"/>
      <c r="CA65" s="1308"/>
      <c r="CB65" s="1308"/>
      <c r="CC65" s="1308"/>
      <c r="CD65" s="1308"/>
      <c r="CE65" s="1308"/>
      <c r="CF65" s="1308"/>
      <c r="CG65" s="1308"/>
      <c r="CH65" s="1308"/>
      <c r="CI65" s="1308"/>
      <c r="CJ65" s="1308"/>
      <c r="CK65" s="1308"/>
      <c r="CL65" s="1308"/>
      <c r="CM65" s="1308"/>
      <c r="CN65" s="1308"/>
      <c r="CO65" s="1308"/>
      <c r="CP65" s="1308"/>
      <c r="CQ65" s="1308"/>
      <c r="CR65" s="1308"/>
      <c r="CS65" s="1308"/>
      <c r="CT65" s="1308"/>
      <c r="CU65" s="1308"/>
      <c r="CV65" s="1308"/>
      <c r="CW65" s="1308"/>
      <c r="CX65" s="1308"/>
      <c r="CY65" s="1308"/>
      <c r="CZ65" s="1308"/>
      <c r="DA65" s="1308"/>
      <c r="DB65" s="1308"/>
      <c r="DC65" s="1307"/>
    </row>
    <row r="66" spans="2:107" ht="13.5" x14ac:dyDescent="0.15">
      <c r="B66" s="1274"/>
      <c r="AN66" s="1306"/>
      <c r="AO66" s="1305"/>
      <c r="AP66" s="1305"/>
      <c r="AQ66" s="1305"/>
      <c r="AR66" s="1305"/>
      <c r="AS66" s="1305"/>
      <c r="AT66" s="1305"/>
      <c r="AU66" s="1305"/>
      <c r="AV66" s="1305"/>
      <c r="AW66" s="1305"/>
      <c r="AX66" s="1305"/>
      <c r="AY66" s="1305"/>
      <c r="AZ66" s="1305"/>
      <c r="BA66" s="1305"/>
      <c r="BB66" s="1305"/>
      <c r="BC66" s="1305"/>
      <c r="BD66" s="1305"/>
      <c r="BE66" s="1305"/>
      <c r="BF66" s="1305"/>
      <c r="BG66" s="1305"/>
      <c r="BH66" s="1305"/>
      <c r="BI66" s="1305"/>
      <c r="BJ66" s="1305"/>
      <c r="BK66" s="1305"/>
      <c r="BL66" s="1305"/>
      <c r="BM66" s="1305"/>
      <c r="BN66" s="1305"/>
      <c r="BO66" s="1305"/>
      <c r="BP66" s="1305"/>
      <c r="BQ66" s="1305"/>
      <c r="BR66" s="1305"/>
      <c r="BS66" s="1305"/>
      <c r="BT66" s="1305"/>
      <c r="BU66" s="1305"/>
      <c r="BV66" s="1305"/>
      <c r="BW66" s="1305"/>
      <c r="BX66" s="1305"/>
      <c r="BY66" s="1305"/>
      <c r="BZ66" s="1305"/>
      <c r="CA66" s="1305"/>
      <c r="CB66" s="1305"/>
      <c r="CC66" s="1305"/>
      <c r="CD66" s="1305"/>
      <c r="CE66" s="1305"/>
      <c r="CF66" s="1305"/>
      <c r="CG66" s="1305"/>
      <c r="CH66" s="1305"/>
      <c r="CI66" s="1305"/>
      <c r="CJ66" s="1305"/>
      <c r="CK66" s="1305"/>
      <c r="CL66" s="1305"/>
      <c r="CM66" s="1305"/>
      <c r="CN66" s="1305"/>
      <c r="CO66" s="1305"/>
      <c r="CP66" s="1305"/>
      <c r="CQ66" s="1305"/>
      <c r="CR66" s="1305"/>
      <c r="CS66" s="1305"/>
      <c r="CT66" s="1305"/>
      <c r="CU66" s="1305"/>
      <c r="CV66" s="1305"/>
      <c r="CW66" s="1305"/>
      <c r="CX66" s="1305"/>
      <c r="CY66" s="1305"/>
      <c r="CZ66" s="1305"/>
      <c r="DA66" s="1305"/>
      <c r="DB66" s="1305"/>
      <c r="DC66" s="1304"/>
    </row>
    <row r="67" spans="2:107" ht="13.5" x14ac:dyDescent="0.15">
      <c r="B67" s="1274"/>
      <c r="AN67" s="1306"/>
      <c r="AO67" s="1305"/>
      <c r="AP67" s="1305"/>
      <c r="AQ67" s="1305"/>
      <c r="AR67" s="1305"/>
      <c r="AS67" s="1305"/>
      <c r="AT67" s="1305"/>
      <c r="AU67" s="1305"/>
      <c r="AV67" s="1305"/>
      <c r="AW67" s="1305"/>
      <c r="AX67" s="1305"/>
      <c r="AY67" s="1305"/>
      <c r="AZ67" s="1305"/>
      <c r="BA67" s="1305"/>
      <c r="BB67" s="1305"/>
      <c r="BC67" s="1305"/>
      <c r="BD67" s="1305"/>
      <c r="BE67" s="1305"/>
      <c r="BF67" s="1305"/>
      <c r="BG67" s="1305"/>
      <c r="BH67" s="1305"/>
      <c r="BI67" s="1305"/>
      <c r="BJ67" s="1305"/>
      <c r="BK67" s="1305"/>
      <c r="BL67" s="1305"/>
      <c r="BM67" s="1305"/>
      <c r="BN67" s="1305"/>
      <c r="BO67" s="1305"/>
      <c r="BP67" s="1305"/>
      <c r="BQ67" s="1305"/>
      <c r="BR67" s="1305"/>
      <c r="BS67" s="1305"/>
      <c r="BT67" s="1305"/>
      <c r="BU67" s="1305"/>
      <c r="BV67" s="1305"/>
      <c r="BW67" s="1305"/>
      <c r="BX67" s="1305"/>
      <c r="BY67" s="1305"/>
      <c r="BZ67" s="1305"/>
      <c r="CA67" s="1305"/>
      <c r="CB67" s="1305"/>
      <c r="CC67" s="1305"/>
      <c r="CD67" s="1305"/>
      <c r="CE67" s="1305"/>
      <c r="CF67" s="1305"/>
      <c r="CG67" s="1305"/>
      <c r="CH67" s="1305"/>
      <c r="CI67" s="1305"/>
      <c r="CJ67" s="1305"/>
      <c r="CK67" s="1305"/>
      <c r="CL67" s="1305"/>
      <c r="CM67" s="1305"/>
      <c r="CN67" s="1305"/>
      <c r="CO67" s="1305"/>
      <c r="CP67" s="1305"/>
      <c r="CQ67" s="1305"/>
      <c r="CR67" s="1305"/>
      <c r="CS67" s="1305"/>
      <c r="CT67" s="1305"/>
      <c r="CU67" s="1305"/>
      <c r="CV67" s="1305"/>
      <c r="CW67" s="1305"/>
      <c r="CX67" s="1305"/>
      <c r="CY67" s="1305"/>
      <c r="CZ67" s="1305"/>
      <c r="DA67" s="1305"/>
      <c r="DB67" s="1305"/>
      <c r="DC67" s="1304"/>
    </row>
    <row r="68" spans="2:107" ht="13.5" x14ac:dyDescent="0.15">
      <c r="B68" s="1274"/>
      <c r="AN68" s="1306"/>
      <c r="AO68" s="1305"/>
      <c r="AP68" s="1305"/>
      <c r="AQ68" s="1305"/>
      <c r="AR68" s="1305"/>
      <c r="AS68" s="1305"/>
      <c r="AT68" s="1305"/>
      <c r="AU68" s="1305"/>
      <c r="AV68" s="1305"/>
      <c r="AW68" s="1305"/>
      <c r="AX68" s="1305"/>
      <c r="AY68" s="1305"/>
      <c r="AZ68" s="1305"/>
      <c r="BA68" s="1305"/>
      <c r="BB68" s="1305"/>
      <c r="BC68" s="1305"/>
      <c r="BD68" s="1305"/>
      <c r="BE68" s="1305"/>
      <c r="BF68" s="1305"/>
      <c r="BG68" s="1305"/>
      <c r="BH68" s="1305"/>
      <c r="BI68" s="1305"/>
      <c r="BJ68" s="1305"/>
      <c r="BK68" s="1305"/>
      <c r="BL68" s="1305"/>
      <c r="BM68" s="1305"/>
      <c r="BN68" s="1305"/>
      <c r="BO68" s="1305"/>
      <c r="BP68" s="1305"/>
      <c r="BQ68" s="1305"/>
      <c r="BR68" s="1305"/>
      <c r="BS68" s="1305"/>
      <c r="BT68" s="1305"/>
      <c r="BU68" s="1305"/>
      <c r="BV68" s="1305"/>
      <c r="BW68" s="1305"/>
      <c r="BX68" s="1305"/>
      <c r="BY68" s="1305"/>
      <c r="BZ68" s="1305"/>
      <c r="CA68" s="1305"/>
      <c r="CB68" s="1305"/>
      <c r="CC68" s="1305"/>
      <c r="CD68" s="1305"/>
      <c r="CE68" s="1305"/>
      <c r="CF68" s="1305"/>
      <c r="CG68" s="1305"/>
      <c r="CH68" s="1305"/>
      <c r="CI68" s="1305"/>
      <c r="CJ68" s="1305"/>
      <c r="CK68" s="1305"/>
      <c r="CL68" s="1305"/>
      <c r="CM68" s="1305"/>
      <c r="CN68" s="1305"/>
      <c r="CO68" s="1305"/>
      <c r="CP68" s="1305"/>
      <c r="CQ68" s="1305"/>
      <c r="CR68" s="1305"/>
      <c r="CS68" s="1305"/>
      <c r="CT68" s="1305"/>
      <c r="CU68" s="1305"/>
      <c r="CV68" s="1305"/>
      <c r="CW68" s="1305"/>
      <c r="CX68" s="1305"/>
      <c r="CY68" s="1305"/>
      <c r="CZ68" s="1305"/>
      <c r="DA68" s="1305"/>
      <c r="DB68" s="1305"/>
      <c r="DC68" s="1304"/>
    </row>
    <row r="69" spans="2:107" ht="13.5" x14ac:dyDescent="0.15">
      <c r="B69" s="1274"/>
      <c r="AN69" s="1303"/>
      <c r="AO69" s="1302"/>
      <c r="AP69" s="1302"/>
      <c r="AQ69" s="1302"/>
      <c r="AR69" s="1302"/>
      <c r="AS69" s="1302"/>
      <c r="AT69" s="1302"/>
      <c r="AU69" s="1302"/>
      <c r="AV69" s="1302"/>
      <c r="AW69" s="1302"/>
      <c r="AX69" s="1302"/>
      <c r="AY69" s="1302"/>
      <c r="AZ69" s="1302"/>
      <c r="BA69" s="1302"/>
      <c r="BB69" s="1302"/>
      <c r="BC69" s="1302"/>
      <c r="BD69" s="1302"/>
      <c r="BE69" s="1302"/>
      <c r="BF69" s="1302"/>
      <c r="BG69" s="1302"/>
      <c r="BH69" s="1302"/>
      <c r="BI69" s="1302"/>
      <c r="BJ69" s="1302"/>
      <c r="BK69" s="1302"/>
      <c r="BL69" s="1302"/>
      <c r="BM69" s="1302"/>
      <c r="BN69" s="1302"/>
      <c r="BO69" s="1302"/>
      <c r="BP69" s="1302"/>
      <c r="BQ69" s="1302"/>
      <c r="BR69" s="1302"/>
      <c r="BS69" s="1302"/>
      <c r="BT69" s="1302"/>
      <c r="BU69" s="1302"/>
      <c r="BV69" s="1302"/>
      <c r="BW69" s="1302"/>
      <c r="BX69" s="1302"/>
      <c r="BY69" s="1302"/>
      <c r="BZ69" s="1302"/>
      <c r="CA69" s="1302"/>
      <c r="CB69" s="1302"/>
      <c r="CC69" s="1302"/>
      <c r="CD69" s="1302"/>
      <c r="CE69" s="1302"/>
      <c r="CF69" s="1302"/>
      <c r="CG69" s="1302"/>
      <c r="CH69" s="1302"/>
      <c r="CI69" s="1302"/>
      <c r="CJ69" s="1302"/>
      <c r="CK69" s="1302"/>
      <c r="CL69" s="1302"/>
      <c r="CM69" s="1302"/>
      <c r="CN69" s="1302"/>
      <c r="CO69" s="1302"/>
      <c r="CP69" s="1302"/>
      <c r="CQ69" s="1302"/>
      <c r="CR69" s="1302"/>
      <c r="CS69" s="1302"/>
      <c r="CT69" s="1302"/>
      <c r="CU69" s="1302"/>
      <c r="CV69" s="1302"/>
      <c r="CW69" s="1302"/>
      <c r="CX69" s="1302"/>
      <c r="CY69" s="1302"/>
      <c r="CZ69" s="1302"/>
      <c r="DA69" s="1302"/>
      <c r="DB69" s="1302"/>
      <c r="DC69" s="1301"/>
    </row>
    <row r="70" spans="2:107" ht="13.5" x14ac:dyDescent="0.15">
      <c r="B70" s="1274"/>
      <c r="H70" s="1300"/>
      <c r="I70" s="1300"/>
      <c r="J70" s="1298"/>
      <c r="K70" s="1298"/>
      <c r="L70" s="1297"/>
      <c r="M70" s="1298"/>
      <c r="N70" s="1297"/>
      <c r="AN70" s="1288"/>
      <c r="AO70" s="1288"/>
      <c r="AP70" s="1288"/>
      <c r="AZ70" s="1288"/>
      <c r="BA70" s="1288"/>
      <c r="BB70" s="1288"/>
      <c r="BL70" s="1288"/>
      <c r="BM70" s="1288"/>
      <c r="BN70" s="1288"/>
      <c r="BX70" s="1288"/>
      <c r="BY70" s="1288"/>
      <c r="BZ70" s="1288"/>
      <c r="CJ70" s="1288"/>
      <c r="CK70" s="1288"/>
      <c r="CL70" s="1288"/>
      <c r="CV70" s="1288"/>
      <c r="CW70" s="1288"/>
      <c r="CX70" s="1288"/>
    </row>
    <row r="71" spans="2:107" ht="13.5" x14ac:dyDescent="0.15">
      <c r="B71" s="1274"/>
      <c r="G71" s="1296"/>
      <c r="I71" s="1299"/>
      <c r="J71" s="1298"/>
      <c r="K71" s="1298"/>
      <c r="L71" s="1297"/>
      <c r="M71" s="1298"/>
      <c r="N71" s="1297"/>
      <c r="AM71" s="1296"/>
      <c r="AN71" s="1273" t="s">
        <v>604</v>
      </c>
    </row>
    <row r="72" spans="2:107" ht="13.5" x14ac:dyDescent="0.15">
      <c r="B72" s="1274"/>
      <c r="G72" s="1286"/>
      <c r="H72" s="1286"/>
      <c r="I72" s="1286"/>
      <c r="J72" s="1286"/>
      <c r="K72" s="1295"/>
      <c r="L72" s="1295"/>
      <c r="M72" s="1294"/>
      <c r="N72" s="1294"/>
      <c r="AN72" s="1293"/>
      <c r="AO72" s="1292"/>
      <c r="AP72" s="1292"/>
      <c r="AQ72" s="1292"/>
      <c r="AR72" s="1292"/>
      <c r="AS72" s="1292"/>
      <c r="AT72" s="1292"/>
      <c r="AU72" s="1292"/>
      <c r="AV72" s="1292"/>
      <c r="AW72" s="1292"/>
      <c r="AX72" s="1292"/>
      <c r="AY72" s="1292"/>
      <c r="AZ72" s="1292"/>
      <c r="BA72" s="1292"/>
      <c r="BB72" s="1292"/>
      <c r="BC72" s="1292"/>
      <c r="BD72" s="1292"/>
      <c r="BE72" s="1292"/>
      <c r="BF72" s="1292"/>
      <c r="BG72" s="1292"/>
      <c r="BH72" s="1292"/>
      <c r="BI72" s="1292"/>
      <c r="BJ72" s="1292"/>
      <c r="BK72" s="1292"/>
      <c r="BL72" s="1292"/>
      <c r="BM72" s="1292"/>
      <c r="BN72" s="1292"/>
      <c r="BO72" s="1291"/>
      <c r="BP72" s="1283" t="s">
        <v>552</v>
      </c>
      <c r="BQ72" s="1283"/>
      <c r="BR72" s="1283"/>
      <c r="BS72" s="1283"/>
      <c r="BT72" s="1283"/>
      <c r="BU72" s="1283"/>
      <c r="BV72" s="1283"/>
      <c r="BW72" s="1283"/>
      <c r="BX72" s="1283" t="s">
        <v>553</v>
      </c>
      <c r="BY72" s="1283"/>
      <c r="BZ72" s="1283"/>
      <c r="CA72" s="1283"/>
      <c r="CB72" s="1283"/>
      <c r="CC72" s="1283"/>
      <c r="CD72" s="1283"/>
      <c r="CE72" s="1283"/>
      <c r="CF72" s="1283" t="s">
        <v>554</v>
      </c>
      <c r="CG72" s="1283"/>
      <c r="CH72" s="1283"/>
      <c r="CI72" s="1283"/>
      <c r="CJ72" s="1283"/>
      <c r="CK72" s="1283"/>
      <c r="CL72" s="1283"/>
      <c r="CM72" s="1283"/>
      <c r="CN72" s="1283" t="s">
        <v>555</v>
      </c>
      <c r="CO72" s="1283"/>
      <c r="CP72" s="1283"/>
      <c r="CQ72" s="1283"/>
      <c r="CR72" s="1283"/>
      <c r="CS72" s="1283"/>
      <c r="CT72" s="1283"/>
      <c r="CU72" s="1283"/>
      <c r="CV72" s="1283" t="s">
        <v>556</v>
      </c>
      <c r="CW72" s="1283"/>
      <c r="CX72" s="1283"/>
      <c r="CY72" s="1283"/>
      <c r="CZ72" s="1283"/>
      <c r="DA72" s="1283"/>
      <c r="DB72" s="1283"/>
      <c r="DC72" s="1283"/>
    </row>
    <row r="73" spans="2:107" ht="13.5" x14ac:dyDescent="0.15">
      <c r="B73" s="1274"/>
      <c r="G73" s="1290"/>
      <c r="H73" s="1290"/>
      <c r="I73" s="1290"/>
      <c r="J73" s="1290"/>
      <c r="K73" s="1287"/>
      <c r="L73" s="1287"/>
      <c r="M73" s="1287"/>
      <c r="N73" s="1287"/>
      <c r="AM73" s="1288"/>
      <c r="AN73" s="1282" t="s">
        <v>603</v>
      </c>
      <c r="AO73" s="1282"/>
      <c r="AP73" s="1282"/>
      <c r="AQ73" s="1282"/>
      <c r="AR73" s="1282"/>
      <c r="AS73" s="1282"/>
      <c r="AT73" s="1282"/>
      <c r="AU73" s="1282"/>
      <c r="AV73" s="1282"/>
      <c r="AW73" s="1282"/>
      <c r="AX73" s="1282"/>
      <c r="AY73" s="1282"/>
      <c r="AZ73" s="1282"/>
      <c r="BA73" s="1282"/>
      <c r="BB73" s="1282" t="s">
        <v>601</v>
      </c>
      <c r="BC73" s="1282"/>
      <c r="BD73" s="1282"/>
      <c r="BE73" s="1282"/>
      <c r="BF73" s="1282"/>
      <c r="BG73" s="1282"/>
      <c r="BH73" s="1282"/>
      <c r="BI73" s="1282"/>
      <c r="BJ73" s="1282"/>
      <c r="BK73" s="1282"/>
      <c r="BL73" s="1282"/>
      <c r="BM73" s="1282"/>
      <c r="BN73" s="1282"/>
      <c r="BO73" s="1282"/>
      <c r="BP73" s="1281"/>
      <c r="BQ73" s="1281"/>
      <c r="BR73" s="1281"/>
      <c r="BS73" s="1281"/>
      <c r="BT73" s="1281"/>
      <c r="BU73" s="1281"/>
      <c r="BV73" s="1281"/>
      <c r="BW73" s="1281"/>
      <c r="BX73" s="1281"/>
      <c r="BY73" s="1281"/>
      <c r="BZ73" s="1281"/>
      <c r="CA73" s="1281"/>
      <c r="CB73" s="1281"/>
      <c r="CC73" s="1281"/>
      <c r="CD73" s="1281"/>
      <c r="CE73" s="1281"/>
      <c r="CF73" s="1281"/>
      <c r="CG73" s="1281"/>
      <c r="CH73" s="1281"/>
      <c r="CI73" s="1281"/>
      <c r="CJ73" s="1281"/>
      <c r="CK73" s="1281"/>
      <c r="CL73" s="1281"/>
      <c r="CM73" s="1281"/>
      <c r="CN73" s="1281"/>
      <c r="CO73" s="1281"/>
      <c r="CP73" s="1281"/>
      <c r="CQ73" s="1281"/>
      <c r="CR73" s="1281"/>
      <c r="CS73" s="1281"/>
      <c r="CT73" s="1281"/>
      <c r="CU73" s="1281"/>
      <c r="CV73" s="1281"/>
      <c r="CW73" s="1281"/>
      <c r="CX73" s="1281"/>
      <c r="CY73" s="1281"/>
      <c r="CZ73" s="1281"/>
      <c r="DA73" s="1281"/>
      <c r="DB73" s="1281"/>
      <c r="DC73" s="1281"/>
    </row>
    <row r="74" spans="2:107" ht="13.5" x14ac:dyDescent="0.15">
      <c r="B74" s="1274"/>
      <c r="G74" s="1290"/>
      <c r="H74" s="1290"/>
      <c r="I74" s="1290"/>
      <c r="J74" s="1290"/>
      <c r="K74" s="1287"/>
      <c r="L74" s="1287"/>
      <c r="M74" s="1287"/>
      <c r="N74" s="1287"/>
      <c r="AM74" s="1288"/>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ht="13.5" x14ac:dyDescent="0.15">
      <c r="B75" s="1274"/>
      <c r="G75" s="1290"/>
      <c r="H75" s="1290"/>
      <c r="I75" s="1286"/>
      <c r="J75" s="1286"/>
      <c r="K75" s="1289"/>
      <c r="L75" s="1289"/>
      <c r="M75" s="1289"/>
      <c r="N75" s="1289"/>
      <c r="AM75" s="1288"/>
      <c r="AN75" s="1282"/>
      <c r="AO75" s="1282"/>
      <c r="AP75" s="1282"/>
      <c r="AQ75" s="1282"/>
      <c r="AR75" s="1282"/>
      <c r="AS75" s="1282"/>
      <c r="AT75" s="1282"/>
      <c r="AU75" s="1282"/>
      <c r="AV75" s="1282"/>
      <c r="AW75" s="1282"/>
      <c r="AX75" s="1282"/>
      <c r="AY75" s="1282"/>
      <c r="AZ75" s="1282"/>
      <c r="BA75" s="1282"/>
      <c r="BB75" s="1282" t="s">
        <v>600</v>
      </c>
      <c r="BC75" s="1282"/>
      <c r="BD75" s="1282"/>
      <c r="BE75" s="1282"/>
      <c r="BF75" s="1282"/>
      <c r="BG75" s="1282"/>
      <c r="BH75" s="1282"/>
      <c r="BI75" s="1282"/>
      <c r="BJ75" s="1282"/>
      <c r="BK75" s="1282"/>
      <c r="BL75" s="1282"/>
      <c r="BM75" s="1282"/>
      <c r="BN75" s="1282"/>
      <c r="BO75" s="1282"/>
      <c r="BP75" s="1281">
        <v>5.7</v>
      </c>
      <c r="BQ75" s="1281"/>
      <c r="BR75" s="1281"/>
      <c r="BS75" s="1281"/>
      <c r="BT75" s="1281"/>
      <c r="BU75" s="1281"/>
      <c r="BV75" s="1281"/>
      <c r="BW75" s="1281"/>
      <c r="BX75" s="1281">
        <v>4.7</v>
      </c>
      <c r="BY75" s="1281"/>
      <c r="BZ75" s="1281"/>
      <c r="CA75" s="1281"/>
      <c r="CB75" s="1281"/>
      <c r="CC75" s="1281"/>
      <c r="CD75" s="1281"/>
      <c r="CE75" s="1281"/>
      <c r="CF75" s="1281">
        <v>4.7</v>
      </c>
      <c r="CG75" s="1281"/>
      <c r="CH75" s="1281"/>
      <c r="CI75" s="1281"/>
      <c r="CJ75" s="1281"/>
      <c r="CK75" s="1281"/>
      <c r="CL75" s="1281"/>
      <c r="CM75" s="1281"/>
      <c r="CN75" s="1281">
        <v>5.3</v>
      </c>
      <c r="CO75" s="1281"/>
      <c r="CP75" s="1281"/>
      <c r="CQ75" s="1281"/>
      <c r="CR75" s="1281"/>
      <c r="CS75" s="1281"/>
      <c r="CT75" s="1281"/>
      <c r="CU75" s="1281"/>
      <c r="CV75" s="1281">
        <v>6.1</v>
      </c>
      <c r="CW75" s="1281"/>
      <c r="CX75" s="1281"/>
      <c r="CY75" s="1281"/>
      <c r="CZ75" s="1281"/>
      <c r="DA75" s="1281"/>
      <c r="DB75" s="1281"/>
      <c r="DC75" s="1281"/>
    </row>
    <row r="76" spans="2:107" ht="13.5" x14ac:dyDescent="0.15">
      <c r="B76" s="1274"/>
      <c r="G76" s="1290"/>
      <c r="H76" s="1290"/>
      <c r="I76" s="1286"/>
      <c r="J76" s="1286"/>
      <c r="K76" s="1289"/>
      <c r="L76" s="1289"/>
      <c r="M76" s="1289"/>
      <c r="N76" s="1289"/>
      <c r="AM76" s="1288"/>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ht="13.5" x14ac:dyDescent="0.15">
      <c r="B77" s="1274"/>
      <c r="G77" s="1286"/>
      <c r="H77" s="1286"/>
      <c r="I77" s="1286"/>
      <c r="J77" s="1286"/>
      <c r="K77" s="1287"/>
      <c r="L77" s="1287"/>
      <c r="M77" s="1287"/>
      <c r="N77" s="1287"/>
      <c r="AN77" s="1283" t="s">
        <v>602</v>
      </c>
      <c r="AO77" s="1283"/>
      <c r="AP77" s="1283"/>
      <c r="AQ77" s="1283"/>
      <c r="AR77" s="1283"/>
      <c r="AS77" s="1283"/>
      <c r="AT77" s="1283"/>
      <c r="AU77" s="1283"/>
      <c r="AV77" s="1283"/>
      <c r="AW77" s="1283"/>
      <c r="AX77" s="1283"/>
      <c r="AY77" s="1283"/>
      <c r="AZ77" s="1283"/>
      <c r="BA77" s="1283"/>
      <c r="BB77" s="1282" t="s">
        <v>601</v>
      </c>
      <c r="BC77" s="1282"/>
      <c r="BD77" s="1282"/>
      <c r="BE77" s="1282"/>
      <c r="BF77" s="1282"/>
      <c r="BG77" s="1282"/>
      <c r="BH77" s="1282"/>
      <c r="BI77" s="1282"/>
      <c r="BJ77" s="1282"/>
      <c r="BK77" s="1282"/>
      <c r="BL77" s="1282"/>
      <c r="BM77" s="1282"/>
      <c r="BN77" s="1282"/>
      <c r="BO77" s="1282"/>
      <c r="BP77" s="1281">
        <v>0</v>
      </c>
      <c r="BQ77" s="1281"/>
      <c r="BR77" s="1281"/>
      <c r="BS77" s="1281"/>
      <c r="BT77" s="1281"/>
      <c r="BU77" s="1281"/>
      <c r="BV77" s="1281"/>
      <c r="BW77" s="1281"/>
      <c r="BX77" s="1281">
        <v>0</v>
      </c>
      <c r="BY77" s="1281"/>
      <c r="BZ77" s="1281"/>
      <c r="CA77" s="1281"/>
      <c r="CB77" s="1281"/>
      <c r="CC77" s="1281"/>
      <c r="CD77" s="1281"/>
      <c r="CE77" s="1281"/>
      <c r="CF77" s="1281">
        <v>0</v>
      </c>
      <c r="CG77" s="1281"/>
      <c r="CH77" s="1281"/>
      <c r="CI77" s="1281"/>
      <c r="CJ77" s="1281"/>
      <c r="CK77" s="1281"/>
      <c r="CL77" s="1281"/>
      <c r="CM77" s="1281"/>
      <c r="CN77" s="1281">
        <v>0</v>
      </c>
      <c r="CO77" s="1281"/>
      <c r="CP77" s="1281"/>
      <c r="CQ77" s="1281"/>
      <c r="CR77" s="1281"/>
      <c r="CS77" s="1281"/>
      <c r="CT77" s="1281"/>
      <c r="CU77" s="1281"/>
      <c r="CV77" s="1281">
        <v>3.4</v>
      </c>
      <c r="CW77" s="1281"/>
      <c r="CX77" s="1281"/>
      <c r="CY77" s="1281"/>
      <c r="CZ77" s="1281"/>
      <c r="DA77" s="1281"/>
      <c r="DB77" s="1281"/>
      <c r="DC77" s="1281"/>
    </row>
    <row r="78" spans="2:107" ht="13.5" x14ac:dyDescent="0.15">
      <c r="B78" s="1274"/>
      <c r="G78" s="1286"/>
      <c r="H78" s="1286"/>
      <c r="I78" s="1286"/>
      <c r="J78" s="1286"/>
      <c r="K78" s="1287"/>
      <c r="L78" s="1287"/>
      <c r="M78" s="1287"/>
      <c r="N78" s="1287"/>
      <c r="AN78" s="1283"/>
      <c r="AO78" s="1283"/>
      <c r="AP78" s="1283"/>
      <c r="AQ78" s="1283"/>
      <c r="AR78" s="1283"/>
      <c r="AS78" s="1283"/>
      <c r="AT78" s="1283"/>
      <c r="AU78" s="1283"/>
      <c r="AV78" s="1283"/>
      <c r="AW78" s="1283"/>
      <c r="AX78" s="1283"/>
      <c r="AY78" s="1283"/>
      <c r="AZ78" s="1283"/>
      <c r="BA78" s="1283"/>
      <c r="BB78" s="1282"/>
      <c r="BC78" s="1282"/>
      <c r="BD78" s="1282"/>
      <c r="BE78" s="1282"/>
      <c r="BF78" s="1282"/>
      <c r="BG78" s="1282"/>
      <c r="BH78" s="1282"/>
      <c r="BI78" s="1282"/>
      <c r="BJ78" s="1282"/>
      <c r="BK78" s="1282"/>
      <c r="BL78" s="1282"/>
      <c r="BM78" s="1282"/>
      <c r="BN78" s="1282"/>
      <c r="BO78" s="1282"/>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ht="13.5" x14ac:dyDescent="0.15">
      <c r="B79" s="1274"/>
      <c r="G79" s="1286"/>
      <c r="H79" s="1286"/>
      <c r="I79" s="1285"/>
      <c r="J79" s="1285"/>
      <c r="K79" s="1284"/>
      <c r="L79" s="1284"/>
      <c r="M79" s="1284"/>
      <c r="N79" s="1284"/>
      <c r="AN79" s="1283"/>
      <c r="AO79" s="1283"/>
      <c r="AP79" s="1283"/>
      <c r="AQ79" s="1283"/>
      <c r="AR79" s="1283"/>
      <c r="AS79" s="1283"/>
      <c r="AT79" s="1283"/>
      <c r="AU79" s="1283"/>
      <c r="AV79" s="1283"/>
      <c r="AW79" s="1283"/>
      <c r="AX79" s="1283"/>
      <c r="AY79" s="1283"/>
      <c r="AZ79" s="1283"/>
      <c r="BA79" s="1283"/>
      <c r="BB79" s="1282" t="s">
        <v>600</v>
      </c>
      <c r="BC79" s="1282"/>
      <c r="BD79" s="1282"/>
      <c r="BE79" s="1282"/>
      <c r="BF79" s="1282"/>
      <c r="BG79" s="1282"/>
      <c r="BH79" s="1282"/>
      <c r="BI79" s="1282"/>
      <c r="BJ79" s="1282"/>
      <c r="BK79" s="1282"/>
      <c r="BL79" s="1282"/>
      <c r="BM79" s="1282"/>
      <c r="BN79" s="1282"/>
      <c r="BO79" s="1282"/>
      <c r="BP79" s="1281">
        <v>6.9</v>
      </c>
      <c r="BQ79" s="1281"/>
      <c r="BR79" s="1281"/>
      <c r="BS79" s="1281"/>
      <c r="BT79" s="1281"/>
      <c r="BU79" s="1281"/>
      <c r="BV79" s="1281"/>
      <c r="BW79" s="1281"/>
      <c r="BX79" s="1281">
        <v>7.1</v>
      </c>
      <c r="BY79" s="1281"/>
      <c r="BZ79" s="1281"/>
      <c r="CA79" s="1281"/>
      <c r="CB79" s="1281"/>
      <c r="CC79" s="1281"/>
      <c r="CD79" s="1281"/>
      <c r="CE79" s="1281"/>
      <c r="CF79" s="1281">
        <v>7.4</v>
      </c>
      <c r="CG79" s="1281"/>
      <c r="CH79" s="1281"/>
      <c r="CI79" s="1281"/>
      <c r="CJ79" s="1281"/>
      <c r="CK79" s="1281"/>
      <c r="CL79" s="1281"/>
      <c r="CM79" s="1281"/>
      <c r="CN79" s="1281">
        <v>7.4</v>
      </c>
      <c r="CO79" s="1281"/>
      <c r="CP79" s="1281"/>
      <c r="CQ79" s="1281"/>
      <c r="CR79" s="1281"/>
      <c r="CS79" s="1281"/>
      <c r="CT79" s="1281"/>
      <c r="CU79" s="1281"/>
      <c r="CV79" s="1281">
        <v>8.8000000000000007</v>
      </c>
      <c r="CW79" s="1281"/>
      <c r="CX79" s="1281"/>
      <c r="CY79" s="1281"/>
      <c r="CZ79" s="1281"/>
      <c r="DA79" s="1281"/>
      <c r="DB79" s="1281"/>
      <c r="DC79" s="1281"/>
    </row>
    <row r="80" spans="2:107" ht="13.5" x14ac:dyDescent="0.15">
      <c r="B80" s="1274"/>
      <c r="G80" s="1286"/>
      <c r="H80" s="1286"/>
      <c r="I80" s="1285"/>
      <c r="J80" s="1285"/>
      <c r="K80" s="1284"/>
      <c r="L80" s="1284"/>
      <c r="M80" s="1284"/>
      <c r="N80" s="1284"/>
      <c r="AN80" s="1283"/>
      <c r="AO80" s="1283"/>
      <c r="AP80" s="1283"/>
      <c r="AQ80" s="1283"/>
      <c r="AR80" s="1283"/>
      <c r="AS80" s="1283"/>
      <c r="AT80" s="1283"/>
      <c r="AU80" s="1283"/>
      <c r="AV80" s="1283"/>
      <c r="AW80" s="1283"/>
      <c r="AX80" s="1283"/>
      <c r="AY80" s="1283"/>
      <c r="AZ80" s="1283"/>
      <c r="BA80" s="1283"/>
      <c r="BB80" s="1282"/>
      <c r="BC80" s="1282"/>
      <c r="BD80" s="1282"/>
      <c r="BE80" s="1282"/>
      <c r="BF80" s="1282"/>
      <c r="BG80" s="1282"/>
      <c r="BH80" s="1282"/>
      <c r="BI80" s="1282"/>
      <c r="BJ80" s="1282"/>
      <c r="BK80" s="1282"/>
      <c r="BL80" s="1282"/>
      <c r="BM80" s="1282"/>
      <c r="BN80" s="1282"/>
      <c r="BO80" s="1282"/>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ht="13.5" x14ac:dyDescent="0.15">
      <c r="B81" s="1274"/>
    </row>
    <row r="82" spans="2:109" ht="17.25" x14ac:dyDescent="0.15">
      <c r="B82" s="1274"/>
      <c r="K82" s="1280"/>
      <c r="L82" s="1280"/>
      <c r="M82" s="1280"/>
      <c r="N82" s="1280"/>
      <c r="AQ82" s="1280"/>
      <c r="AR82" s="1280"/>
      <c r="AS82" s="1280"/>
      <c r="AT82" s="1280"/>
      <c r="BC82" s="1280"/>
      <c r="BD82" s="1280"/>
      <c r="BE82" s="1280"/>
      <c r="BF82" s="1280"/>
      <c r="BO82" s="1280"/>
      <c r="BP82" s="1280"/>
      <c r="BQ82" s="1280"/>
      <c r="BR82" s="1280"/>
      <c r="CA82" s="1280"/>
      <c r="CB82" s="1280"/>
      <c r="CC82" s="1280"/>
      <c r="CD82" s="1280"/>
      <c r="CM82" s="1280"/>
      <c r="CN82" s="1280"/>
      <c r="CO82" s="1280"/>
      <c r="CP82" s="1280"/>
      <c r="CY82" s="1280"/>
      <c r="CZ82" s="1280"/>
      <c r="DA82" s="1280"/>
      <c r="DB82" s="1280"/>
      <c r="DC82" s="1280"/>
    </row>
    <row r="83" spans="2:109" ht="13.5" x14ac:dyDescent="0.15">
      <c r="B83" s="1279"/>
      <c r="C83" s="1278"/>
      <c r="D83" s="1278"/>
      <c r="E83" s="1278"/>
      <c r="F83" s="1278"/>
      <c r="G83" s="1278"/>
      <c r="H83" s="1278"/>
      <c r="I83" s="1278"/>
      <c r="J83" s="1278"/>
      <c r="K83" s="1278"/>
      <c r="L83" s="1278"/>
      <c r="M83" s="1278"/>
      <c r="N83" s="1278"/>
      <c r="O83" s="1278"/>
      <c r="P83" s="1278"/>
      <c r="Q83" s="1278"/>
      <c r="R83" s="1278"/>
      <c r="S83" s="1278"/>
      <c r="T83" s="1278"/>
      <c r="U83" s="1278"/>
      <c r="V83" s="1278"/>
      <c r="W83" s="1278"/>
      <c r="X83" s="1278"/>
      <c r="Y83" s="1278"/>
      <c r="Z83" s="1278"/>
      <c r="AA83" s="1278"/>
      <c r="AB83" s="1278"/>
      <c r="AC83" s="1278"/>
      <c r="AD83" s="1278"/>
      <c r="AE83" s="1278"/>
      <c r="AF83" s="1278"/>
      <c r="AG83" s="1278"/>
      <c r="AH83" s="1278"/>
      <c r="AI83" s="1278"/>
      <c r="AJ83" s="1278"/>
      <c r="AK83" s="1278"/>
      <c r="AL83" s="1278"/>
      <c r="AM83" s="1278"/>
      <c r="AN83" s="1278"/>
      <c r="AO83" s="1278"/>
      <c r="AP83" s="1278"/>
      <c r="AQ83" s="1278"/>
      <c r="AR83" s="1278"/>
      <c r="AS83" s="1278"/>
      <c r="AT83" s="1278"/>
      <c r="AU83" s="1278"/>
      <c r="AV83" s="1278"/>
      <c r="AW83" s="1278"/>
      <c r="AX83" s="1278"/>
      <c r="AY83" s="1278"/>
      <c r="AZ83" s="1278"/>
      <c r="BA83" s="1278"/>
      <c r="BB83" s="1278"/>
      <c r="BC83" s="1278"/>
      <c r="BD83" s="1278"/>
      <c r="BE83" s="1278"/>
      <c r="BF83" s="1278"/>
      <c r="BG83" s="1278"/>
      <c r="BH83" s="1278"/>
      <c r="BI83" s="1278"/>
      <c r="BJ83" s="1278"/>
      <c r="BK83" s="1278"/>
      <c r="BL83" s="1278"/>
      <c r="BM83" s="1278"/>
      <c r="BN83" s="1278"/>
      <c r="BO83" s="1278"/>
      <c r="BP83" s="1278"/>
      <c r="BQ83" s="1278"/>
      <c r="BR83" s="1278"/>
      <c r="BS83" s="1278"/>
      <c r="BT83" s="1278"/>
      <c r="BU83" s="1278"/>
      <c r="BV83" s="1278"/>
      <c r="BW83" s="1278"/>
      <c r="BX83" s="1278"/>
      <c r="BY83" s="1278"/>
      <c r="BZ83" s="1278"/>
      <c r="CA83" s="1278"/>
      <c r="CB83" s="1278"/>
      <c r="CC83" s="1278"/>
      <c r="CD83" s="1278"/>
      <c r="CE83" s="1278"/>
      <c r="CF83" s="1278"/>
      <c r="CG83" s="1278"/>
      <c r="CH83" s="1278"/>
      <c r="CI83" s="1278"/>
      <c r="CJ83" s="1278"/>
      <c r="CK83" s="1278"/>
      <c r="CL83" s="1278"/>
      <c r="CM83" s="1278"/>
      <c r="CN83" s="1278"/>
      <c r="CO83" s="1278"/>
      <c r="CP83" s="1278"/>
      <c r="CQ83" s="1278"/>
      <c r="CR83" s="1278"/>
      <c r="CS83" s="1278"/>
      <c r="CT83" s="1278"/>
      <c r="CU83" s="1278"/>
      <c r="CV83" s="1278"/>
      <c r="CW83" s="1278"/>
      <c r="CX83" s="1278"/>
      <c r="CY83" s="1278"/>
      <c r="CZ83" s="1278"/>
      <c r="DA83" s="1278"/>
      <c r="DB83" s="1278"/>
      <c r="DC83" s="1278"/>
      <c r="DD83" s="1277"/>
    </row>
    <row r="84" spans="2:109" ht="13.5" x14ac:dyDescent="0.15">
      <c r="DD84" s="1273"/>
      <c r="DE84" s="1273"/>
    </row>
    <row r="85" spans="2:109" ht="13.5" x14ac:dyDescent="0.15">
      <c r="DD85" s="1273"/>
      <c r="DE85" s="1273"/>
    </row>
    <row r="86" spans="2:109" ht="13.5" hidden="1" x14ac:dyDescent="0.15">
      <c r="DD86" s="1273"/>
      <c r="DE86" s="1273"/>
    </row>
    <row r="87" spans="2:109" ht="13.5" hidden="1" x14ac:dyDescent="0.15">
      <c r="K87" s="1276"/>
      <c r="AQ87" s="1276"/>
      <c r="BC87" s="1276"/>
      <c r="BO87" s="1276"/>
      <c r="CA87" s="1276"/>
      <c r="CM87" s="1276"/>
      <c r="CY87" s="1276"/>
      <c r="DD87" s="1273"/>
      <c r="DE87" s="1273"/>
    </row>
    <row r="88" spans="2:109" ht="13.5" hidden="1" x14ac:dyDescent="0.15">
      <c r="DD88" s="1273"/>
      <c r="DE88" s="1273"/>
    </row>
    <row r="89" spans="2:109" ht="13.5" hidden="1" x14ac:dyDescent="0.15">
      <c r="DD89" s="1273"/>
      <c r="DE89" s="1273"/>
    </row>
    <row r="90" spans="2:109" ht="13.5" hidden="1" x14ac:dyDescent="0.15">
      <c r="DD90" s="1273"/>
      <c r="DE90" s="1273"/>
    </row>
    <row r="91" spans="2:109" ht="13.5"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5nLtxKMyHySvMH/orF5HTVnHSo5rMda+ZYnJB3y0qfOzRlPwNAaNRpCjB7rRWfqUNulY2P6yOnTj65+4oICqng==" saltValue="QFzpIStTC77OMidYGWO07Q=="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9CC09A-D073-4125-B19E-6DE80643BF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499</v>
      </c>
    </row>
  </sheetData>
  <sheetProtection algorithmName="SHA-512" hashValue="MWRn/I6BMVQHmvvdCmm0HuJr+M7fbwYmGK6EO3evlJUQQ+PwrZNHWkYonYjNqeHLs/IGuOajkvjJ5/B4foUYJg==" saltValue="EInMgfxBC9s8wTrSYbKJz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7CD38A-2EFA-4BC3-9E91-E4ABFFC836E3}">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499</v>
      </c>
    </row>
  </sheetData>
  <sheetProtection algorithmName="SHA-512" hashValue="akJJBrIZF1CgwmX8GASLZTZB99P6ZIGuiFKtZx6niocCVxkRjMjvxZymMjMYGlkNqlEo6lZRd2mNwl0K5mRL1Q==" saltValue="69dmW9W9NehoIwRVigPXw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549</v>
      </c>
      <c r="G2" s="157"/>
      <c r="H2" s="158"/>
    </row>
    <row r="3" spans="1:8" x14ac:dyDescent="0.15">
      <c r="A3" s="154" t="s">
        <v>542</v>
      </c>
      <c r="B3" s="159"/>
      <c r="C3" s="160"/>
      <c r="D3" s="161">
        <v>373335</v>
      </c>
      <c r="E3" s="162"/>
      <c r="F3" s="163">
        <v>310300</v>
      </c>
      <c r="G3" s="164"/>
      <c r="H3" s="165"/>
    </row>
    <row r="4" spans="1:8" x14ac:dyDescent="0.15">
      <c r="A4" s="166"/>
      <c r="B4" s="167"/>
      <c r="C4" s="168"/>
      <c r="D4" s="169">
        <v>103248</v>
      </c>
      <c r="E4" s="170"/>
      <c r="F4" s="171">
        <v>157576</v>
      </c>
      <c r="G4" s="172"/>
      <c r="H4" s="173"/>
    </row>
    <row r="5" spans="1:8" x14ac:dyDescent="0.15">
      <c r="A5" s="154" t="s">
        <v>544</v>
      </c>
      <c r="B5" s="159"/>
      <c r="C5" s="160"/>
      <c r="D5" s="161">
        <v>342976</v>
      </c>
      <c r="E5" s="162"/>
      <c r="F5" s="163">
        <v>317319</v>
      </c>
      <c r="G5" s="164"/>
      <c r="H5" s="165"/>
    </row>
    <row r="6" spans="1:8" x14ac:dyDescent="0.15">
      <c r="A6" s="166"/>
      <c r="B6" s="167"/>
      <c r="C6" s="168"/>
      <c r="D6" s="169">
        <v>210694</v>
      </c>
      <c r="E6" s="170"/>
      <c r="F6" s="171">
        <v>164214</v>
      </c>
      <c r="G6" s="172"/>
      <c r="H6" s="173"/>
    </row>
    <row r="7" spans="1:8" x14ac:dyDescent="0.15">
      <c r="A7" s="154" t="s">
        <v>545</v>
      </c>
      <c r="B7" s="159"/>
      <c r="C7" s="160"/>
      <c r="D7" s="161">
        <v>374532</v>
      </c>
      <c r="E7" s="162"/>
      <c r="F7" s="163">
        <v>289738</v>
      </c>
      <c r="G7" s="164"/>
      <c r="H7" s="165"/>
    </row>
    <row r="8" spans="1:8" x14ac:dyDescent="0.15">
      <c r="A8" s="166"/>
      <c r="B8" s="167"/>
      <c r="C8" s="168"/>
      <c r="D8" s="169">
        <v>201651</v>
      </c>
      <c r="E8" s="170"/>
      <c r="F8" s="171">
        <v>156238</v>
      </c>
      <c r="G8" s="172"/>
      <c r="H8" s="173"/>
    </row>
    <row r="9" spans="1:8" x14ac:dyDescent="0.15">
      <c r="A9" s="154" t="s">
        <v>546</v>
      </c>
      <c r="B9" s="159"/>
      <c r="C9" s="160"/>
      <c r="D9" s="161">
        <v>174305</v>
      </c>
      <c r="E9" s="162"/>
      <c r="F9" s="163">
        <v>316937</v>
      </c>
      <c r="G9" s="164"/>
      <c r="H9" s="165"/>
    </row>
    <row r="10" spans="1:8" x14ac:dyDescent="0.15">
      <c r="A10" s="166"/>
      <c r="B10" s="167"/>
      <c r="C10" s="168"/>
      <c r="D10" s="169">
        <v>100956</v>
      </c>
      <c r="E10" s="170"/>
      <c r="F10" s="171">
        <v>199150</v>
      </c>
      <c r="G10" s="172"/>
      <c r="H10" s="173"/>
    </row>
    <row r="11" spans="1:8" x14ac:dyDescent="0.15">
      <c r="A11" s="154" t="s">
        <v>547</v>
      </c>
      <c r="B11" s="159"/>
      <c r="C11" s="160"/>
      <c r="D11" s="161">
        <v>192697</v>
      </c>
      <c r="E11" s="162"/>
      <c r="F11" s="163">
        <v>125391</v>
      </c>
      <c r="G11" s="164"/>
      <c r="H11" s="165"/>
    </row>
    <row r="12" spans="1:8" x14ac:dyDescent="0.15">
      <c r="A12" s="166"/>
      <c r="B12" s="167"/>
      <c r="C12" s="174"/>
      <c r="D12" s="169">
        <v>119433</v>
      </c>
      <c r="E12" s="170"/>
      <c r="F12" s="171">
        <v>68516</v>
      </c>
      <c r="G12" s="172"/>
      <c r="H12" s="173"/>
    </row>
    <row r="13" spans="1:8" x14ac:dyDescent="0.15">
      <c r="A13" s="154"/>
      <c r="B13" s="159"/>
      <c r="C13" s="175"/>
      <c r="D13" s="176">
        <v>291569</v>
      </c>
      <c r="E13" s="177"/>
      <c r="F13" s="178">
        <v>271937</v>
      </c>
      <c r="G13" s="179"/>
      <c r="H13" s="165"/>
    </row>
    <row r="14" spans="1:8" x14ac:dyDescent="0.15">
      <c r="A14" s="166"/>
      <c r="B14" s="167"/>
      <c r="C14" s="168"/>
      <c r="D14" s="169">
        <v>147196</v>
      </c>
      <c r="E14" s="170"/>
      <c r="F14" s="171">
        <v>149139</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39.94</v>
      </c>
      <c r="C19" s="180">
        <f>ROUND(VALUE(SUBSTITUTE(実質収支比率等に係る経年分析!G$48,"▲","-")),2)</f>
        <v>22.13</v>
      </c>
      <c r="D19" s="180">
        <f>ROUND(VALUE(SUBSTITUTE(実質収支比率等に係る経年分析!H$48,"▲","-")),2)</f>
        <v>12.21</v>
      </c>
      <c r="E19" s="180">
        <f>ROUND(VALUE(SUBSTITUTE(実質収支比率等に係る経年分析!I$48,"▲","-")),2)</f>
        <v>15.16</v>
      </c>
      <c r="F19" s="180">
        <f>ROUND(VALUE(SUBSTITUTE(実質収支比率等に係る経年分析!J$48,"▲","-")),2)</f>
        <v>17</v>
      </c>
    </row>
    <row r="20" spans="1:11" x14ac:dyDescent="0.15">
      <c r="A20" s="180" t="s">
        <v>54</v>
      </c>
      <c r="B20" s="180">
        <f>ROUND(VALUE(SUBSTITUTE(実質収支比率等に係る経年分析!F$47,"▲","-")),2)</f>
        <v>65.430000000000007</v>
      </c>
      <c r="C20" s="180">
        <f>ROUND(VALUE(SUBSTITUTE(実質収支比率等に係る経年分析!G$47,"▲","-")),2)</f>
        <v>89.32</v>
      </c>
      <c r="D20" s="180">
        <f>ROUND(VALUE(SUBSTITUTE(実質収支比率等に係る経年分析!H$47,"▲","-")),2)</f>
        <v>86.19</v>
      </c>
      <c r="E20" s="180">
        <f>ROUND(VALUE(SUBSTITUTE(実質収支比率等に係る経年分析!I$47,"▲","-")),2)</f>
        <v>90.67</v>
      </c>
      <c r="F20" s="180">
        <f>ROUND(VALUE(SUBSTITUTE(実質収支比率等に係る経年分析!J$47,"▲","-")),2)</f>
        <v>92.02</v>
      </c>
    </row>
    <row r="21" spans="1:11" x14ac:dyDescent="0.15">
      <c r="A21" s="180" t="s">
        <v>55</v>
      </c>
      <c r="B21" s="180">
        <f>IF(ISNUMBER(VALUE(SUBSTITUTE(実質収支比率等に係る経年分析!F$49,"▲","-"))),ROUND(VALUE(SUBSTITUTE(実質収支比率等に係る経年分析!F$49,"▲","-")),2),NA())</f>
        <v>-12.95</v>
      </c>
      <c r="C21" s="180">
        <f>IF(ISNUMBER(VALUE(SUBSTITUTE(実質収支比率等に係る経年分析!G$49,"▲","-"))),ROUND(VALUE(SUBSTITUTE(実質収支比率等に係る経年分析!G$49,"▲","-")),2),NA())</f>
        <v>-15.56</v>
      </c>
      <c r="D21" s="180">
        <f>IF(ISNUMBER(VALUE(SUBSTITUTE(実質収支比率等に係る経年分析!H$49,"▲","-"))),ROUND(VALUE(SUBSTITUTE(実質収支比率等に係る経年分析!H$49,"▲","-")),2),NA())</f>
        <v>-25.73</v>
      </c>
      <c r="E21" s="180">
        <f>IF(ISNUMBER(VALUE(SUBSTITUTE(実質収支比率等に係る経年分析!I$49,"▲","-"))),ROUND(VALUE(SUBSTITUTE(実質収支比率等に係る経年分析!I$49,"▲","-")),2),NA())</f>
        <v>-7.36</v>
      </c>
      <c r="F21" s="180">
        <f>IF(ISNUMBER(VALUE(SUBSTITUTE(実質収支比率等に係る経年分析!J$49,"▲","-"))),ROUND(VALUE(SUBSTITUTE(実質収支比率等に係る経年分析!J$49,"▲","-")),2),NA())</f>
        <v>-6.06</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土地開発事業特別会計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2.82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0.01</v>
      </c>
    </row>
    <row r="32" spans="1:11" x14ac:dyDescent="0.15">
      <c r="A32" s="181" t="str">
        <f>IF(連結実質赤字比率に係る赤字・黒字の構成分析!C$38="",NA(),連結実質赤字比率に係る赤字・黒字の構成分析!C$38)</f>
        <v>農業集落排水事業特別会計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0.06</v>
      </c>
    </row>
    <row r="33" spans="1:16" x14ac:dyDescent="0.15">
      <c r="A33" s="181" t="str">
        <f>IF(連結実質赤字比率に係る赤字・黒字の構成分析!C$37="",NA(),連結実質赤字比率に係る赤字・黒字の構成分析!C$37)</f>
        <v>公共下水道事業特別会計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7.1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1.56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0.55000000000000004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0.32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0.36</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1.35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1.49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1.85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1.21</v>
      </c>
    </row>
    <row r="35" spans="1:16" x14ac:dyDescent="0.15">
      <c r="A35" s="181" t="str">
        <f>IF(連結実質赤字比率に係る赤字・黒字の構成分析!C$35="",NA(),連結実質赤字比率に係る赤字・黒字の構成分析!C$35)</f>
        <v>国民健康保険特別会計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3.45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2.77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2.73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2.4700000000000002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1.53</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39.93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22.12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12.21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15.16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16.989999999999998</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248</v>
      </c>
      <c r="E42" s="182"/>
      <c r="F42" s="182"/>
      <c r="G42" s="182">
        <f>'実質公債費比率（分子）の構造'!L$52</f>
        <v>265</v>
      </c>
      <c r="H42" s="182"/>
      <c r="I42" s="182"/>
      <c r="J42" s="182">
        <f>'実質公債費比率（分子）の構造'!M$52</f>
        <v>261</v>
      </c>
      <c r="K42" s="182"/>
      <c r="L42" s="182"/>
      <c r="M42" s="182">
        <f>'実質公債費比率（分子）の構造'!N$52</f>
        <v>252</v>
      </c>
      <c r="N42" s="182"/>
      <c r="O42" s="182"/>
      <c r="P42" s="182">
        <f>'実質公債費比率（分子）の構造'!O$52</f>
        <v>243</v>
      </c>
    </row>
    <row r="43" spans="1:16" x14ac:dyDescent="0.15">
      <c r="A43" s="182" t="s">
        <v>17</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63</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64</v>
      </c>
      <c r="B45" s="182">
        <f>'実質公債費比率（分子）の構造'!K$49</f>
        <v>46</v>
      </c>
      <c r="C45" s="182"/>
      <c r="D45" s="182"/>
      <c r="E45" s="182">
        <f>'実質公債費比率（分子）の構造'!L$49</f>
        <v>50</v>
      </c>
      <c r="F45" s="182"/>
      <c r="G45" s="182"/>
      <c r="H45" s="182">
        <f>'実質公債費比率（分子）の構造'!M$49</f>
        <v>39</v>
      </c>
      <c r="I45" s="182"/>
      <c r="J45" s="182"/>
      <c r="K45" s="182">
        <f>'実質公債費比率（分子）の構造'!N$49</f>
        <v>35</v>
      </c>
      <c r="L45" s="182"/>
      <c r="M45" s="182"/>
      <c r="N45" s="182">
        <f>'実質公債費比率（分子）の構造'!O$49</f>
        <v>35</v>
      </c>
      <c r="O45" s="182"/>
      <c r="P45" s="182"/>
    </row>
    <row r="46" spans="1:16" x14ac:dyDescent="0.15">
      <c r="A46" s="182" t="s">
        <v>65</v>
      </c>
      <c r="B46" s="182">
        <f>'実質公債費比率（分子）の構造'!K$48</f>
        <v>136</v>
      </c>
      <c r="C46" s="182"/>
      <c r="D46" s="182"/>
      <c r="E46" s="182">
        <f>'実質公債費比率（分子）の構造'!L$48</f>
        <v>129</v>
      </c>
      <c r="F46" s="182"/>
      <c r="G46" s="182"/>
      <c r="H46" s="182">
        <f>'実質公債費比率（分子）の構造'!M$48</f>
        <v>149</v>
      </c>
      <c r="I46" s="182"/>
      <c r="J46" s="182"/>
      <c r="K46" s="182">
        <f>'実質公債費比率（分子）の構造'!N$48</f>
        <v>148</v>
      </c>
      <c r="L46" s="182"/>
      <c r="M46" s="182"/>
      <c r="N46" s="182">
        <f>'実質公債費比率（分子）の構造'!O$48</f>
        <v>159</v>
      </c>
      <c r="O46" s="182"/>
      <c r="P46" s="182"/>
    </row>
    <row r="47" spans="1:16" x14ac:dyDescent="0.15">
      <c r="A47" s="182" t="s">
        <v>66</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67</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68</v>
      </c>
      <c r="B49" s="182">
        <f>'実質公債費比率（分子）の構造'!K$45</f>
        <v>190</v>
      </c>
      <c r="C49" s="182"/>
      <c r="D49" s="182"/>
      <c r="E49" s="182">
        <f>'実質公債費比率（分子）の構造'!L$45</f>
        <v>207</v>
      </c>
      <c r="F49" s="182"/>
      <c r="G49" s="182"/>
      <c r="H49" s="182">
        <f>'実質公債費比率（分子）の構造'!M$45</f>
        <v>214</v>
      </c>
      <c r="I49" s="182"/>
      <c r="J49" s="182"/>
      <c r="K49" s="182">
        <f>'実質公債費比率（分子）の構造'!N$45</f>
        <v>222</v>
      </c>
      <c r="L49" s="182"/>
      <c r="M49" s="182"/>
      <c r="N49" s="182">
        <f>'実質公債費比率（分子）の構造'!O$45</f>
        <v>217</v>
      </c>
      <c r="O49" s="182"/>
      <c r="P49" s="182"/>
    </row>
    <row r="50" spans="1:16" x14ac:dyDescent="0.15">
      <c r="A50" s="182" t="s">
        <v>69</v>
      </c>
      <c r="B50" s="182" t="e">
        <f>NA()</f>
        <v>#N/A</v>
      </c>
      <c r="C50" s="182">
        <f>IF(ISNUMBER('実質公債費比率（分子）の構造'!K$53),'実質公債費比率（分子）の構造'!K$53,NA())</f>
        <v>124</v>
      </c>
      <c r="D50" s="182" t="e">
        <f>NA()</f>
        <v>#N/A</v>
      </c>
      <c r="E50" s="182" t="e">
        <f>NA()</f>
        <v>#N/A</v>
      </c>
      <c r="F50" s="182">
        <f>IF(ISNUMBER('実質公債費比率（分子）の構造'!L$53),'実質公債費比率（分子）の構造'!L$53,NA())</f>
        <v>121</v>
      </c>
      <c r="G50" s="182" t="e">
        <f>NA()</f>
        <v>#N/A</v>
      </c>
      <c r="H50" s="182" t="e">
        <f>NA()</f>
        <v>#N/A</v>
      </c>
      <c r="I50" s="182">
        <f>IF(ISNUMBER('実質公債費比率（分子）の構造'!M$53),'実質公債費比率（分子）の構造'!M$53,NA())</f>
        <v>141</v>
      </c>
      <c r="J50" s="182" t="e">
        <f>NA()</f>
        <v>#N/A</v>
      </c>
      <c r="K50" s="182" t="e">
        <f>NA()</f>
        <v>#N/A</v>
      </c>
      <c r="L50" s="182">
        <f>IF(ISNUMBER('実質公債費比率（分子）の構造'!N$53),'実質公債費比率（分子）の構造'!N$53,NA())</f>
        <v>153</v>
      </c>
      <c r="M50" s="182" t="e">
        <f>NA()</f>
        <v>#N/A</v>
      </c>
      <c r="N50" s="182" t="e">
        <f>NA()</f>
        <v>#N/A</v>
      </c>
      <c r="O50" s="182">
        <f>IF(ISNUMBER('実質公債費比率（分子）の構造'!O$53),'実質公債費比率（分子）の構造'!O$53,NA())</f>
        <v>168</v>
      </c>
      <c r="P50" s="182" t="e">
        <f>NA()</f>
        <v>#N/A</v>
      </c>
    </row>
    <row r="53" spans="1:16" x14ac:dyDescent="0.15">
      <c r="A53" s="150" t="s">
        <v>70</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71</v>
      </c>
      <c r="C55" s="181"/>
      <c r="D55" s="181" t="s">
        <v>72</v>
      </c>
      <c r="E55" s="181" t="s">
        <v>71</v>
      </c>
      <c r="F55" s="181"/>
      <c r="G55" s="181" t="s">
        <v>72</v>
      </c>
      <c r="H55" s="181" t="s">
        <v>71</v>
      </c>
      <c r="I55" s="181"/>
      <c r="J55" s="181" t="s">
        <v>72</v>
      </c>
      <c r="K55" s="181" t="s">
        <v>71</v>
      </c>
      <c r="L55" s="181"/>
      <c r="M55" s="181" t="s">
        <v>72</v>
      </c>
      <c r="N55" s="181" t="s">
        <v>71</v>
      </c>
      <c r="O55" s="181"/>
      <c r="P55" s="181" t="s">
        <v>72</v>
      </c>
    </row>
    <row r="56" spans="1:16" x14ac:dyDescent="0.15">
      <c r="A56" s="181" t="s">
        <v>42</v>
      </c>
      <c r="B56" s="181"/>
      <c r="C56" s="181"/>
      <c r="D56" s="181">
        <f>'将来負担比率（分子）の構造'!I$52</f>
        <v>2248</v>
      </c>
      <c r="E56" s="181"/>
      <c r="F56" s="181"/>
      <c r="G56" s="181">
        <f>'将来負担比率（分子）の構造'!J$52</f>
        <v>2036</v>
      </c>
      <c r="H56" s="181"/>
      <c r="I56" s="181"/>
      <c r="J56" s="181">
        <f>'将来負担比率（分子）の構造'!K$52</f>
        <v>1847</v>
      </c>
      <c r="K56" s="181"/>
      <c r="L56" s="181"/>
      <c r="M56" s="181">
        <f>'将来負担比率（分子）の構造'!L$52</f>
        <v>1639</v>
      </c>
      <c r="N56" s="181"/>
      <c r="O56" s="181"/>
      <c r="P56" s="181">
        <f>'将来負担比率（分子）の構造'!M$52</f>
        <v>1436</v>
      </c>
    </row>
    <row r="57" spans="1:16" x14ac:dyDescent="0.15">
      <c r="A57" s="181" t="s">
        <v>41</v>
      </c>
      <c r="B57" s="181"/>
      <c r="C57" s="181"/>
      <c r="D57" s="181">
        <f>'将来負担比率（分子）の構造'!I$51</f>
        <v>210</v>
      </c>
      <c r="E57" s="181"/>
      <c r="F57" s="181"/>
      <c r="G57" s="181">
        <f>'将来負担比率（分子）の構造'!J$51</f>
        <v>295</v>
      </c>
      <c r="H57" s="181"/>
      <c r="I57" s="181"/>
      <c r="J57" s="181">
        <f>'将来負担比率（分子）の構造'!K$51</f>
        <v>277</v>
      </c>
      <c r="K57" s="181"/>
      <c r="L57" s="181"/>
      <c r="M57" s="181">
        <f>'将来負担比率（分子）の構造'!L$51</f>
        <v>259</v>
      </c>
      <c r="N57" s="181"/>
      <c r="O57" s="181"/>
      <c r="P57" s="181">
        <f>'将来負担比率（分子）の構造'!M$51</f>
        <v>241</v>
      </c>
    </row>
    <row r="58" spans="1:16" x14ac:dyDescent="0.15">
      <c r="A58" s="181" t="s">
        <v>40</v>
      </c>
      <c r="B58" s="181"/>
      <c r="C58" s="181"/>
      <c r="D58" s="181">
        <f>'将来負担比率（分子）の構造'!I$50</f>
        <v>3036</v>
      </c>
      <c r="E58" s="181"/>
      <c r="F58" s="181"/>
      <c r="G58" s="181">
        <f>'将来負担比率（分子）の構造'!J$50</f>
        <v>3893</v>
      </c>
      <c r="H58" s="181"/>
      <c r="I58" s="181"/>
      <c r="J58" s="181">
        <f>'将来負担比率（分子）の構造'!K$50</f>
        <v>3843</v>
      </c>
      <c r="K58" s="181"/>
      <c r="L58" s="181"/>
      <c r="M58" s="181">
        <f>'将来負担比率（分子）の構造'!L$50</f>
        <v>3837</v>
      </c>
      <c r="N58" s="181"/>
      <c r="O58" s="181"/>
      <c r="P58" s="181">
        <f>'将来負担比率（分子）の構造'!M$50</f>
        <v>3918</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f>'将来負担比率（分子）の構造'!I$46</f>
        <v>5</v>
      </c>
      <c r="C61" s="181"/>
      <c r="D61" s="181"/>
      <c r="E61" s="181">
        <f>'将来負担比率（分子）の構造'!J$46</f>
        <v>4</v>
      </c>
      <c r="F61" s="181"/>
      <c r="G61" s="181"/>
      <c r="H61" s="181">
        <f>'将来負担比率（分子）の構造'!K$46</f>
        <v>4</v>
      </c>
      <c r="I61" s="181"/>
      <c r="J61" s="181"/>
      <c r="K61" s="181">
        <f>'将来負担比率（分子）の構造'!L$46</f>
        <v>3</v>
      </c>
      <c r="L61" s="181"/>
      <c r="M61" s="181"/>
      <c r="N61" s="181">
        <f>'将来負担比率（分子）の構造'!M$46</f>
        <v>2</v>
      </c>
      <c r="O61" s="181"/>
      <c r="P61" s="181"/>
    </row>
    <row r="62" spans="1:16" x14ac:dyDescent="0.15">
      <c r="A62" s="181" t="s">
        <v>34</v>
      </c>
      <c r="B62" s="181">
        <f>'将来負担比率（分子）の構造'!I$45</f>
        <v>299</v>
      </c>
      <c r="C62" s="181"/>
      <c r="D62" s="181"/>
      <c r="E62" s="181">
        <f>'将来負担比率（分子）の構造'!J$45</f>
        <v>350</v>
      </c>
      <c r="F62" s="181"/>
      <c r="G62" s="181"/>
      <c r="H62" s="181">
        <f>'将来負担比率（分子）の構造'!K$45</f>
        <v>304</v>
      </c>
      <c r="I62" s="181"/>
      <c r="J62" s="181"/>
      <c r="K62" s="181">
        <f>'将来負担比率（分子）の構造'!L$45</f>
        <v>356</v>
      </c>
      <c r="L62" s="181"/>
      <c r="M62" s="181"/>
      <c r="N62" s="181">
        <f>'将来負担比率（分子）の構造'!M$45</f>
        <v>225</v>
      </c>
      <c r="O62" s="181"/>
      <c r="P62" s="181"/>
    </row>
    <row r="63" spans="1:16" x14ac:dyDescent="0.15">
      <c r="A63" s="181" t="s">
        <v>33</v>
      </c>
      <c r="B63" s="181">
        <f>'将来負担比率（分子）の構造'!I$44</f>
        <v>69</v>
      </c>
      <c r="C63" s="181"/>
      <c r="D63" s="181"/>
      <c r="E63" s="181">
        <f>'将来負担比率（分子）の構造'!J$44</f>
        <v>60</v>
      </c>
      <c r="F63" s="181"/>
      <c r="G63" s="181"/>
      <c r="H63" s="181">
        <f>'将来負担比率（分子）の構造'!K$44</f>
        <v>131</v>
      </c>
      <c r="I63" s="181"/>
      <c r="J63" s="181"/>
      <c r="K63" s="181">
        <f>'将来負担比率（分子）の構造'!L$44</f>
        <v>259</v>
      </c>
      <c r="L63" s="181"/>
      <c r="M63" s="181"/>
      <c r="N63" s="181">
        <f>'将来負担比率（分子）の構造'!M$44</f>
        <v>319</v>
      </c>
      <c r="O63" s="181"/>
      <c r="P63" s="181"/>
    </row>
    <row r="64" spans="1:16" x14ac:dyDescent="0.15">
      <c r="A64" s="181" t="s">
        <v>32</v>
      </c>
      <c r="B64" s="181">
        <f>'将来負担比率（分子）の構造'!I$43</f>
        <v>1312</v>
      </c>
      <c r="C64" s="181"/>
      <c r="D64" s="181"/>
      <c r="E64" s="181">
        <f>'将来負担比率（分子）の構造'!J$43</f>
        <v>1101</v>
      </c>
      <c r="F64" s="181"/>
      <c r="G64" s="181"/>
      <c r="H64" s="181">
        <f>'将来負担比率（分子）の構造'!K$43</f>
        <v>931</v>
      </c>
      <c r="I64" s="181"/>
      <c r="J64" s="181"/>
      <c r="K64" s="181">
        <f>'将来負担比率（分子）の構造'!L$43</f>
        <v>845</v>
      </c>
      <c r="L64" s="181"/>
      <c r="M64" s="181"/>
      <c r="N64" s="181">
        <f>'将来負担比率（分子）の構造'!M$43</f>
        <v>705</v>
      </c>
      <c r="O64" s="181"/>
      <c r="P64" s="181"/>
    </row>
    <row r="65" spans="1:16" x14ac:dyDescent="0.15">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30</v>
      </c>
      <c r="B66" s="181">
        <f>'将来負担比率（分子）の構造'!I$41</f>
        <v>2306</v>
      </c>
      <c r="C66" s="181"/>
      <c r="D66" s="181"/>
      <c r="E66" s="181">
        <f>'将来負担比率（分子）の構造'!J$41</f>
        <v>2316</v>
      </c>
      <c r="F66" s="181"/>
      <c r="G66" s="181"/>
      <c r="H66" s="181">
        <f>'将来負担比率（分子）の構造'!K$41</f>
        <v>2170</v>
      </c>
      <c r="I66" s="181"/>
      <c r="J66" s="181"/>
      <c r="K66" s="181">
        <f>'将来負担比率（分子）の構造'!L$41</f>
        <v>1968</v>
      </c>
      <c r="L66" s="181"/>
      <c r="M66" s="181"/>
      <c r="N66" s="181">
        <f>'将来負担比率（分子）の構造'!M$41</f>
        <v>1768</v>
      </c>
      <c r="O66" s="181"/>
      <c r="P66" s="181"/>
    </row>
    <row r="67" spans="1:16" x14ac:dyDescent="0.15">
      <c r="A67" s="181" t="s">
        <v>73</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74</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75</v>
      </c>
      <c r="B72" s="185">
        <f>基金残高に係る経年分析!F55</f>
        <v>2512</v>
      </c>
      <c r="C72" s="185">
        <f>基金残高に係る経年分析!G55</f>
        <v>2442</v>
      </c>
      <c r="D72" s="185">
        <f>基金残高に係る経年分析!H55</f>
        <v>2447</v>
      </c>
    </row>
    <row r="73" spans="1:16" x14ac:dyDescent="0.15">
      <c r="A73" s="184" t="s">
        <v>76</v>
      </c>
      <c r="B73" s="185">
        <f>基金残高に係る経年分析!F56</f>
        <v>446</v>
      </c>
      <c r="C73" s="185">
        <f>基金残高に係る経年分析!G56</f>
        <v>447</v>
      </c>
      <c r="D73" s="185">
        <f>基金残高に係る経年分析!H56</f>
        <v>447</v>
      </c>
    </row>
    <row r="74" spans="1:16" x14ac:dyDescent="0.15">
      <c r="A74" s="184" t="s">
        <v>77</v>
      </c>
      <c r="B74" s="185">
        <f>基金残高に係る経年分析!F57</f>
        <v>1436</v>
      </c>
      <c r="C74" s="185">
        <f>基金残高に係る経年分析!G57</f>
        <v>1265</v>
      </c>
      <c r="D74" s="185">
        <f>基金残高に係る経年分析!H57</f>
        <v>1069</v>
      </c>
    </row>
  </sheetData>
  <sheetProtection algorithmName="SHA-512" hashValue="OWkWgkJ7aE6H1pBX0Kldlb/DCHBcTlxlsuyUDNg7oq94BL36bgNX54rpsYJ6I83TA8pD1wDGN7ZKuiIE/1gdFA==" saltValue="+6hgq6joVfEp5iHRCoBkh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AP18" sqref="AP18:BF18"/>
    </sheetView>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211</v>
      </c>
      <c r="DI1" s="762"/>
      <c r="DJ1" s="762"/>
      <c r="DK1" s="762"/>
      <c r="DL1" s="762"/>
      <c r="DM1" s="762"/>
      <c r="DN1" s="763"/>
      <c r="DO1" s="226"/>
      <c r="DP1" s="761" t="s">
        <v>212</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214</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215</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216</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217</v>
      </c>
      <c r="S4" s="704"/>
      <c r="T4" s="704"/>
      <c r="U4" s="704"/>
      <c r="V4" s="704"/>
      <c r="W4" s="704"/>
      <c r="X4" s="704"/>
      <c r="Y4" s="705"/>
      <c r="Z4" s="703" t="s">
        <v>218</v>
      </c>
      <c r="AA4" s="704"/>
      <c r="AB4" s="704"/>
      <c r="AC4" s="705"/>
      <c r="AD4" s="703" t="s">
        <v>219</v>
      </c>
      <c r="AE4" s="704"/>
      <c r="AF4" s="704"/>
      <c r="AG4" s="704"/>
      <c r="AH4" s="704"/>
      <c r="AI4" s="704"/>
      <c r="AJ4" s="704"/>
      <c r="AK4" s="705"/>
      <c r="AL4" s="703" t="s">
        <v>218</v>
      </c>
      <c r="AM4" s="704"/>
      <c r="AN4" s="704"/>
      <c r="AO4" s="705"/>
      <c r="AP4" s="764" t="s">
        <v>220</v>
      </c>
      <c r="AQ4" s="764"/>
      <c r="AR4" s="764"/>
      <c r="AS4" s="764"/>
      <c r="AT4" s="764"/>
      <c r="AU4" s="764"/>
      <c r="AV4" s="764"/>
      <c r="AW4" s="764"/>
      <c r="AX4" s="764"/>
      <c r="AY4" s="764"/>
      <c r="AZ4" s="764"/>
      <c r="BA4" s="764"/>
      <c r="BB4" s="764"/>
      <c r="BC4" s="764"/>
      <c r="BD4" s="764"/>
      <c r="BE4" s="764"/>
      <c r="BF4" s="764"/>
      <c r="BG4" s="764" t="s">
        <v>221</v>
      </c>
      <c r="BH4" s="764"/>
      <c r="BI4" s="764"/>
      <c r="BJ4" s="764"/>
      <c r="BK4" s="764"/>
      <c r="BL4" s="764"/>
      <c r="BM4" s="764"/>
      <c r="BN4" s="764"/>
      <c r="BO4" s="764" t="s">
        <v>218</v>
      </c>
      <c r="BP4" s="764"/>
      <c r="BQ4" s="764"/>
      <c r="BR4" s="764"/>
      <c r="BS4" s="764" t="s">
        <v>222</v>
      </c>
      <c r="BT4" s="764"/>
      <c r="BU4" s="764"/>
      <c r="BV4" s="764"/>
      <c r="BW4" s="764"/>
      <c r="BX4" s="764"/>
      <c r="BY4" s="764"/>
      <c r="BZ4" s="764"/>
      <c r="CA4" s="764"/>
      <c r="CB4" s="764"/>
      <c r="CD4" s="746" t="s">
        <v>223</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08" t="s">
        <v>224</v>
      </c>
      <c r="C5" s="709"/>
      <c r="D5" s="709"/>
      <c r="E5" s="709"/>
      <c r="F5" s="709"/>
      <c r="G5" s="709"/>
      <c r="H5" s="709"/>
      <c r="I5" s="709"/>
      <c r="J5" s="709"/>
      <c r="K5" s="709"/>
      <c r="L5" s="709"/>
      <c r="M5" s="709"/>
      <c r="N5" s="709"/>
      <c r="O5" s="709"/>
      <c r="P5" s="709"/>
      <c r="Q5" s="710"/>
      <c r="R5" s="697">
        <v>2555535</v>
      </c>
      <c r="S5" s="698"/>
      <c r="T5" s="698"/>
      <c r="U5" s="698"/>
      <c r="V5" s="698"/>
      <c r="W5" s="698"/>
      <c r="X5" s="698"/>
      <c r="Y5" s="741"/>
      <c r="Z5" s="759">
        <v>43.3</v>
      </c>
      <c r="AA5" s="759"/>
      <c r="AB5" s="759"/>
      <c r="AC5" s="759"/>
      <c r="AD5" s="760">
        <v>2555535</v>
      </c>
      <c r="AE5" s="760"/>
      <c r="AF5" s="760"/>
      <c r="AG5" s="760"/>
      <c r="AH5" s="760"/>
      <c r="AI5" s="760"/>
      <c r="AJ5" s="760"/>
      <c r="AK5" s="760"/>
      <c r="AL5" s="742">
        <v>93.5</v>
      </c>
      <c r="AM5" s="713"/>
      <c r="AN5" s="713"/>
      <c r="AO5" s="743"/>
      <c r="AP5" s="708" t="s">
        <v>225</v>
      </c>
      <c r="AQ5" s="709"/>
      <c r="AR5" s="709"/>
      <c r="AS5" s="709"/>
      <c r="AT5" s="709"/>
      <c r="AU5" s="709"/>
      <c r="AV5" s="709"/>
      <c r="AW5" s="709"/>
      <c r="AX5" s="709"/>
      <c r="AY5" s="709"/>
      <c r="AZ5" s="709"/>
      <c r="BA5" s="709"/>
      <c r="BB5" s="709"/>
      <c r="BC5" s="709"/>
      <c r="BD5" s="709"/>
      <c r="BE5" s="709"/>
      <c r="BF5" s="710"/>
      <c r="BG5" s="642">
        <v>2555535</v>
      </c>
      <c r="BH5" s="643"/>
      <c r="BI5" s="643"/>
      <c r="BJ5" s="643"/>
      <c r="BK5" s="643"/>
      <c r="BL5" s="643"/>
      <c r="BM5" s="643"/>
      <c r="BN5" s="644"/>
      <c r="BO5" s="675">
        <v>100</v>
      </c>
      <c r="BP5" s="675"/>
      <c r="BQ5" s="675"/>
      <c r="BR5" s="675"/>
      <c r="BS5" s="676" t="s">
        <v>128</v>
      </c>
      <c r="BT5" s="676"/>
      <c r="BU5" s="676"/>
      <c r="BV5" s="676"/>
      <c r="BW5" s="676"/>
      <c r="BX5" s="676"/>
      <c r="BY5" s="676"/>
      <c r="BZ5" s="676"/>
      <c r="CA5" s="676"/>
      <c r="CB5" s="739"/>
      <c r="CD5" s="746" t="s">
        <v>220</v>
      </c>
      <c r="CE5" s="747"/>
      <c r="CF5" s="747"/>
      <c r="CG5" s="747"/>
      <c r="CH5" s="747"/>
      <c r="CI5" s="747"/>
      <c r="CJ5" s="747"/>
      <c r="CK5" s="747"/>
      <c r="CL5" s="747"/>
      <c r="CM5" s="747"/>
      <c r="CN5" s="747"/>
      <c r="CO5" s="747"/>
      <c r="CP5" s="747"/>
      <c r="CQ5" s="748"/>
      <c r="CR5" s="746" t="s">
        <v>226</v>
      </c>
      <c r="CS5" s="747"/>
      <c r="CT5" s="747"/>
      <c r="CU5" s="747"/>
      <c r="CV5" s="747"/>
      <c r="CW5" s="747"/>
      <c r="CX5" s="747"/>
      <c r="CY5" s="748"/>
      <c r="CZ5" s="746" t="s">
        <v>218</v>
      </c>
      <c r="DA5" s="747"/>
      <c r="DB5" s="747"/>
      <c r="DC5" s="748"/>
      <c r="DD5" s="746" t="s">
        <v>227</v>
      </c>
      <c r="DE5" s="747"/>
      <c r="DF5" s="747"/>
      <c r="DG5" s="747"/>
      <c r="DH5" s="747"/>
      <c r="DI5" s="747"/>
      <c r="DJ5" s="747"/>
      <c r="DK5" s="747"/>
      <c r="DL5" s="747"/>
      <c r="DM5" s="747"/>
      <c r="DN5" s="747"/>
      <c r="DO5" s="747"/>
      <c r="DP5" s="748"/>
      <c r="DQ5" s="746" t="s">
        <v>228</v>
      </c>
      <c r="DR5" s="747"/>
      <c r="DS5" s="747"/>
      <c r="DT5" s="747"/>
      <c r="DU5" s="747"/>
      <c r="DV5" s="747"/>
      <c r="DW5" s="747"/>
      <c r="DX5" s="747"/>
      <c r="DY5" s="747"/>
      <c r="DZ5" s="747"/>
      <c r="EA5" s="747"/>
      <c r="EB5" s="747"/>
      <c r="EC5" s="748"/>
    </row>
    <row r="6" spans="2:143" ht="11.25" customHeight="1" x14ac:dyDescent="0.15">
      <c r="B6" s="639" t="s">
        <v>229</v>
      </c>
      <c r="C6" s="640"/>
      <c r="D6" s="640"/>
      <c r="E6" s="640"/>
      <c r="F6" s="640"/>
      <c r="G6" s="640"/>
      <c r="H6" s="640"/>
      <c r="I6" s="640"/>
      <c r="J6" s="640"/>
      <c r="K6" s="640"/>
      <c r="L6" s="640"/>
      <c r="M6" s="640"/>
      <c r="N6" s="640"/>
      <c r="O6" s="640"/>
      <c r="P6" s="640"/>
      <c r="Q6" s="641"/>
      <c r="R6" s="642">
        <v>31312</v>
      </c>
      <c r="S6" s="643"/>
      <c r="T6" s="643"/>
      <c r="U6" s="643"/>
      <c r="V6" s="643"/>
      <c r="W6" s="643"/>
      <c r="X6" s="643"/>
      <c r="Y6" s="644"/>
      <c r="Z6" s="675">
        <v>0.5</v>
      </c>
      <c r="AA6" s="675"/>
      <c r="AB6" s="675"/>
      <c r="AC6" s="675"/>
      <c r="AD6" s="676">
        <v>31312</v>
      </c>
      <c r="AE6" s="676"/>
      <c r="AF6" s="676"/>
      <c r="AG6" s="676"/>
      <c r="AH6" s="676"/>
      <c r="AI6" s="676"/>
      <c r="AJ6" s="676"/>
      <c r="AK6" s="676"/>
      <c r="AL6" s="645">
        <v>1.1000000000000001</v>
      </c>
      <c r="AM6" s="646"/>
      <c r="AN6" s="646"/>
      <c r="AO6" s="677"/>
      <c r="AP6" s="639" t="s">
        <v>230</v>
      </c>
      <c r="AQ6" s="640"/>
      <c r="AR6" s="640"/>
      <c r="AS6" s="640"/>
      <c r="AT6" s="640"/>
      <c r="AU6" s="640"/>
      <c r="AV6" s="640"/>
      <c r="AW6" s="640"/>
      <c r="AX6" s="640"/>
      <c r="AY6" s="640"/>
      <c r="AZ6" s="640"/>
      <c r="BA6" s="640"/>
      <c r="BB6" s="640"/>
      <c r="BC6" s="640"/>
      <c r="BD6" s="640"/>
      <c r="BE6" s="640"/>
      <c r="BF6" s="641"/>
      <c r="BG6" s="642">
        <v>2555535</v>
      </c>
      <c r="BH6" s="643"/>
      <c r="BI6" s="643"/>
      <c r="BJ6" s="643"/>
      <c r="BK6" s="643"/>
      <c r="BL6" s="643"/>
      <c r="BM6" s="643"/>
      <c r="BN6" s="644"/>
      <c r="BO6" s="675">
        <v>100</v>
      </c>
      <c r="BP6" s="675"/>
      <c r="BQ6" s="675"/>
      <c r="BR6" s="675"/>
      <c r="BS6" s="676" t="s">
        <v>231</v>
      </c>
      <c r="BT6" s="676"/>
      <c r="BU6" s="676"/>
      <c r="BV6" s="676"/>
      <c r="BW6" s="676"/>
      <c r="BX6" s="676"/>
      <c r="BY6" s="676"/>
      <c r="BZ6" s="676"/>
      <c r="CA6" s="676"/>
      <c r="CB6" s="739"/>
      <c r="CD6" s="700" t="s">
        <v>232</v>
      </c>
      <c r="CE6" s="701"/>
      <c r="CF6" s="701"/>
      <c r="CG6" s="701"/>
      <c r="CH6" s="701"/>
      <c r="CI6" s="701"/>
      <c r="CJ6" s="701"/>
      <c r="CK6" s="701"/>
      <c r="CL6" s="701"/>
      <c r="CM6" s="701"/>
      <c r="CN6" s="701"/>
      <c r="CO6" s="701"/>
      <c r="CP6" s="701"/>
      <c r="CQ6" s="702"/>
      <c r="CR6" s="642">
        <v>62913</v>
      </c>
      <c r="CS6" s="643"/>
      <c r="CT6" s="643"/>
      <c r="CU6" s="643"/>
      <c r="CV6" s="643"/>
      <c r="CW6" s="643"/>
      <c r="CX6" s="643"/>
      <c r="CY6" s="644"/>
      <c r="CZ6" s="742">
        <v>1.2</v>
      </c>
      <c r="DA6" s="713"/>
      <c r="DB6" s="713"/>
      <c r="DC6" s="745"/>
      <c r="DD6" s="648" t="s">
        <v>128</v>
      </c>
      <c r="DE6" s="643"/>
      <c r="DF6" s="643"/>
      <c r="DG6" s="643"/>
      <c r="DH6" s="643"/>
      <c r="DI6" s="643"/>
      <c r="DJ6" s="643"/>
      <c r="DK6" s="643"/>
      <c r="DL6" s="643"/>
      <c r="DM6" s="643"/>
      <c r="DN6" s="643"/>
      <c r="DO6" s="643"/>
      <c r="DP6" s="644"/>
      <c r="DQ6" s="648">
        <v>62913</v>
      </c>
      <c r="DR6" s="643"/>
      <c r="DS6" s="643"/>
      <c r="DT6" s="643"/>
      <c r="DU6" s="643"/>
      <c r="DV6" s="643"/>
      <c r="DW6" s="643"/>
      <c r="DX6" s="643"/>
      <c r="DY6" s="643"/>
      <c r="DZ6" s="643"/>
      <c r="EA6" s="643"/>
      <c r="EB6" s="643"/>
      <c r="EC6" s="689"/>
    </row>
    <row r="7" spans="2:143" ht="11.25" customHeight="1" x14ac:dyDescent="0.15">
      <c r="B7" s="639" t="s">
        <v>233</v>
      </c>
      <c r="C7" s="640"/>
      <c r="D7" s="640"/>
      <c r="E7" s="640"/>
      <c r="F7" s="640"/>
      <c r="G7" s="640"/>
      <c r="H7" s="640"/>
      <c r="I7" s="640"/>
      <c r="J7" s="640"/>
      <c r="K7" s="640"/>
      <c r="L7" s="640"/>
      <c r="M7" s="640"/>
      <c r="N7" s="640"/>
      <c r="O7" s="640"/>
      <c r="P7" s="640"/>
      <c r="Q7" s="641"/>
      <c r="R7" s="642">
        <v>607</v>
      </c>
      <c r="S7" s="643"/>
      <c r="T7" s="643"/>
      <c r="U7" s="643"/>
      <c r="V7" s="643"/>
      <c r="W7" s="643"/>
      <c r="X7" s="643"/>
      <c r="Y7" s="644"/>
      <c r="Z7" s="675">
        <v>0</v>
      </c>
      <c r="AA7" s="675"/>
      <c r="AB7" s="675"/>
      <c r="AC7" s="675"/>
      <c r="AD7" s="676">
        <v>607</v>
      </c>
      <c r="AE7" s="676"/>
      <c r="AF7" s="676"/>
      <c r="AG7" s="676"/>
      <c r="AH7" s="676"/>
      <c r="AI7" s="676"/>
      <c r="AJ7" s="676"/>
      <c r="AK7" s="676"/>
      <c r="AL7" s="645">
        <v>0</v>
      </c>
      <c r="AM7" s="646"/>
      <c r="AN7" s="646"/>
      <c r="AO7" s="677"/>
      <c r="AP7" s="639" t="s">
        <v>234</v>
      </c>
      <c r="AQ7" s="640"/>
      <c r="AR7" s="640"/>
      <c r="AS7" s="640"/>
      <c r="AT7" s="640"/>
      <c r="AU7" s="640"/>
      <c r="AV7" s="640"/>
      <c r="AW7" s="640"/>
      <c r="AX7" s="640"/>
      <c r="AY7" s="640"/>
      <c r="AZ7" s="640"/>
      <c r="BA7" s="640"/>
      <c r="BB7" s="640"/>
      <c r="BC7" s="640"/>
      <c r="BD7" s="640"/>
      <c r="BE7" s="640"/>
      <c r="BF7" s="641"/>
      <c r="BG7" s="642">
        <v>608966</v>
      </c>
      <c r="BH7" s="643"/>
      <c r="BI7" s="643"/>
      <c r="BJ7" s="643"/>
      <c r="BK7" s="643"/>
      <c r="BL7" s="643"/>
      <c r="BM7" s="643"/>
      <c r="BN7" s="644"/>
      <c r="BO7" s="675">
        <v>23.8</v>
      </c>
      <c r="BP7" s="675"/>
      <c r="BQ7" s="675"/>
      <c r="BR7" s="675"/>
      <c r="BS7" s="676" t="s">
        <v>231</v>
      </c>
      <c r="BT7" s="676"/>
      <c r="BU7" s="676"/>
      <c r="BV7" s="676"/>
      <c r="BW7" s="676"/>
      <c r="BX7" s="676"/>
      <c r="BY7" s="676"/>
      <c r="BZ7" s="676"/>
      <c r="CA7" s="676"/>
      <c r="CB7" s="739"/>
      <c r="CD7" s="681" t="s">
        <v>235</v>
      </c>
      <c r="CE7" s="682"/>
      <c r="CF7" s="682"/>
      <c r="CG7" s="682"/>
      <c r="CH7" s="682"/>
      <c r="CI7" s="682"/>
      <c r="CJ7" s="682"/>
      <c r="CK7" s="682"/>
      <c r="CL7" s="682"/>
      <c r="CM7" s="682"/>
      <c r="CN7" s="682"/>
      <c r="CO7" s="682"/>
      <c r="CP7" s="682"/>
      <c r="CQ7" s="683"/>
      <c r="CR7" s="642">
        <v>1581616</v>
      </c>
      <c r="CS7" s="643"/>
      <c r="CT7" s="643"/>
      <c r="CU7" s="643"/>
      <c r="CV7" s="643"/>
      <c r="CW7" s="643"/>
      <c r="CX7" s="643"/>
      <c r="CY7" s="644"/>
      <c r="CZ7" s="675">
        <v>29.7</v>
      </c>
      <c r="DA7" s="675"/>
      <c r="DB7" s="675"/>
      <c r="DC7" s="675"/>
      <c r="DD7" s="648">
        <v>236814</v>
      </c>
      <c r="DE7" s="643"/>
      <c r="DF7" s="643"/>
      <c r="DG7" s="643"/>
      <c r="DH7" s="643"/>
      <c r="DI7" s="643"/>
      <c r="DJ7" s="643"/>
      <c r="DK7" s="643"/>
      <c r="DL7" s="643"/>
      <c r="DM7" s="643"/>
      <c r="DN7" s="643"/>
      <c r="DO7" s="643"/>
      <c r="DP7" s="644"/>
      <c r="DQ7" s="648">
        <v>849679</v>
      </c>
      <c r="DR7" s="643"/>
      <c r="DS7" s="643"/>
      <c r="DT7" s="643"/>
      <c r="DU7" s="643"/>
      <c r="DV7" s="643"/>
      <c r="DW7" s="643"/>
      <c r="DX7" s="643"/>
      <c r="DY7" s="643"/>
      <c r="DZ7" s="643"/>
      <c r="EA7" s="643"/>
      <c r="EB7" s="643"/>
      <c r="EC7" s="689"/>
    </row>
    <row r="8" spans="2:143" ht="11.25" customHeight="1" x14ac:dyDescent="0.15">
      <c r="B8" s="639" t="s">
        <v>236</v>
      </c>
      <c r="C8" s="640"/>
      <c r="D8" s="640"/>
      <c r="E8" s="640"/>
      <c r="F8" s="640"/>
      <c r="G8" s="640"/>
      <c r="H8" s="640"/>
      <c r="I8" s="640"/>
      <c r="J8" s="640"/>
      <c r="K8" s="640"/>
      <c r="L8" s="640"/>
      <c r="M8" s="640"/>
      <c r="N8" s="640"/>
      <c r="O8" s="640"/>
      <c r="P8" s="640"/>
      <c r="Q8" s="641"/>
      <c r="R8" s="642">
        <v>2061</v>
      </c>
      <c r="S8" s="643"/>
      <c r="T8" s="643"/>
      <c r="U8" s="643"/>
      <c r="V8" s="643"/>
      <c r="W8" s="643"/>
      <c r="X8" s="643"/>
      <c r="Y8" s="644"/>
      <c r="Z8" s="675">
        <v>0</v>
      </c>
      <c r="AA8" s="675"/>
      <c r="AB8" s="675"/>
      <c r="AC8" s="675"/>
      <c r="AD8" s="676">
        <v>2061</v>
      </c>
      <c r="AE8" s="676"/>
      <c r="AF8" s="676"/>
      <c r="AG8" s="676"/>
      <c r="AH8" s="676"/>
      <c r="AI8" s="676"/>
      <c r="AJ8" s="676"/>
      <c r="AK8" s="676"/>
      <c r="AL8" s="645">
        <v>0.1</v>
      </c>
      <c r="AM8" s="646"/>
      <c r="AN8" s="646"/>
      <c r="AO8" s="677"/>
      <c r="AP8" s="639" t="s">
        <v>237</v>
      </c>
      <c r="AQ8" s="640"/>
      <c r="AR8" s="640"/>
      <c r="AS8" s="640"/>
      <c r="AT8" s="640"/>
      <c r="AU8" s="640"/>
      <c r="AV8" s="640"/>
      <c r="AW8" s="640"/>
      <c r="AX8" s="640"/>
      <c r="AY8" s="640"/>
      <c r="AZ8" s="640"/>
      <c r="BA8" s="640"/>
      <c r="BB8" s="640"/>
      <c r="BC8" s="640"/>
      <c r="BD8" s="640"/>
      <c r="BE8" s="640"/>
      <c r="BF8" s="641"/>
      <c r="BG8" s="642">
        <v>9169</v>
      </c>
      <c r="BH8" s="643"/>
      <c r="BI8" s="643"/>
      <c r="BJ8" s="643"/>
      <c r="BK8" s="643"/>
      <c r="BL8" s="643"/>
      <c r="BM8" s="643"/>
      <c r="BN8" s="644"/>
      <c r="BO8" s="675">
        <v>0.4</v>
      </c>
      <c r="BP8" s="675"/>
      <c r="BQ8" s="675"/>
      <c r="BR8" s="675"/>
      <c r="BS8" s="648" t="s">
        <v>231</v>
      </c>
      <c r="BT8" s="643"/>
      <c r="BU8" s="643"/>
      <c r="BV8" s="643"/>
      <c r="BW8" s="643"/>
      <c r="BX8" s="643"/>
      <c r="BY8" s="643"/>
      <c r="BZ8" s="643"/>
      <c r="CA8" s="643"/>
      <c r="CB8" s="689"/>
      <c r="CD8" s="681" t="s">
        <v>238</v>
      </c>
      <c r="CE8" s="682"/>
      <c r="CF8" s="682"/>
      <c r="CG8" s="682"/>
      <c r="CH8" s="682"/>
      <c r="CI8" s="682"/>
      <c r="CJ8" s="682"/>
      <c r="CK8" s="682"/>
      <c r="CL8" s="682"/>
      <c r="CM8" s="682"/>
      <c r="CN8" s="682"/>
      <c r="CO8" s="682"/>
      <c r="CP8" s="682"/>
      <c r="CQ8" s="683"/>
      <c r="CR8" s="642">
        <v>842357</v>
      </c>
      <c r="CS8" s="643"/>
      <c r="CT8" s="643"/>
      <c r="CU8" s="643"/>
      <c r="CV8" s="643"/>
      <c r="CW8" s="643"/>
      <c r="CX8" s="643"/>
      <c r="CY8" s="644"/>
      <c r="CZ8" s="675">
        <v>15.8</v>
      </c>
      <c r="DA8" s="675"/>
      <c r="DB8" s="675"/>
      <c r="DC8" s="675"/>
      <c r="DD8" s="648">
        <v>69604</v>
      </c>
      <c r="DE8" s="643"/>
      <c r="DF8" s="643"/>
      <c r="DG8" s="643"/>
      <c r="DH8" s="643"/>
      <c r="DI8" s="643"/>
      <c r="DJ8" s="643"/>
      <c r="DK8" s="643"/>
      <c r="DL8" s="643"/>
      <c r="DM8" s="643"/>
      <c r="DN8" s="643"/>
      <c r="DO8" s="643"/>
      <c r="DP8" s="644"/>
      <c r="DQ8" s="648">
        <v>588257</v>
      </c>
      <c r="DR8" s="643"/>
      <c r="DS8" s="643"/>
      <c r="DT8" s="643"/>
      <c r="DU8" s="643"/>
      <c r="DV8" s="643"/>
      <c r="DW8" s="643"/>
      <c r="DX8" s="643"/>
      <c r="DY8" s="643"/>
      <c r="DZ8" s="643"/>
      <c r="EA8" s="643"/>
      <c r="EB8" s="643"/>
      <c r="EC8" s="689"/>
    </row>
    <row r="9" spans="2:143" ht="11.25" customHeight="1" x14ac:dyDescent="0.15">
      <c r="B9" s="639" t="s">
        <v>239</v>
      </c>
      <c r="C9" s="640"/>
      <c r="D9" s="640"/>
      <c r="E9" s="640"/>
      <c r="F9" s="640"/>
      <c r="G9" s="640"/>
      <c r="H9" s="640"/>
      <c r="I9" s="640"/>
      <c r="J9" s="640"/>
      <c r="K9" s="640"/>
      <c r="L9" s="640"/>
      <c r="M9" s="640"/>
      <c r="N9" s="640"/>
      <c r="O9" s="640"/>
      <c r="P9" s="640"/>
      <c r="Q9" s="641"/>
      <c r="R9" s="642">
        <v>2323</v>
      </c>
      <c r="S9" s="643"/>
      <c r="T9" s="643"/>
      <c r="U9" s="643"/>
      <c r="V9" s="643"/>
      <c r="W9" s="643"/>
      <c r="X9" s="643"/>
      <c r="Y9" s="644"/>
      <c r="Z9" s="675">
        <v>0</v>
      </c>
      <c r="AA9" s="675"/>
      <c r="AB9" s="675"/>
      <c r="AC9" s="675"/>
      <c r="AD9" s="676">
        <v>2323</v>
      </c>
      <c r="AE9" s="676"/>
      <c r="AF9" s="676"/>
      <c r="AG9" s="676"/>
      <c r="AH9" s="676"/>
      <c r="AI9" s="676"/>
      <c r="AJ9" s="676"/>
      <c r="AK9" s="676"/>
      <c r="AL9" s="645">
        <v>0.1</v>
      </c>
      <c r="AM9" s="646"/>
      <c r="AN9" s="646"/>
      <c r="AO9" s="677"/>
      <c r="AP9" s="639" t="s">
        <v>240</v>
      </c>
      <c r="AQ9" s="640"/>
      <c r="AR9" s="640"/>
      <c r="AS9" s="640"/>
      <c r="AT9" s="640"/>
      <c r="AU9" s="640"/>
      <c r="AV9" s="640"/>
      <c r="AW9" s="640"/>
      <c r="AX9" s="640"/>
      <c r="AY9" s="640"/>
      <c r="AZ9" s="640"/>
      <c r="BA9" s="640"/>
      <c r="BB9" s="640"/>
      <c r="BC9" s="640"/>
      <c r="BD9" s="640"/>
      <c r="BE9" s="640"/>
      <c r="BF9" s="641"/>
      <c r="BG9" s="642">
        <v>282604</v>
      </c>
      <c r="BH9" s="643"/>
      <c r="BI9" s="643"/>
      <c r="BJ9" s="643"/>
      <c r="BK9" s="643"/>
      <c r="BL9" s="643"/>
      <c r="BM9" s="643"/>
      <c r="BN9" s="644"/>
      <c r="BO9" s="675">
        <v>11.1</v>
      </c>
      <c r="BP9" s="675"/>
      <c r="BQ9" s="675"/>
      <c r="BR9" s="675"/>
      <c r="BS9" s="648" t="s">
        <v>128</v>
      </c>
      <c r="BT9" s="643"/>
      <c r="BU9" s="643"/>
      <c r="BV9" s="643"/>
      <c r="BW9" s="643"/>
      <c r="BX9" s="643"/>
      <c r="BY9" s="643"/>
      <c r="BZ9" s="643"/>
      <c r="CA9" s="643"/>
      <c r="CB9" s="689"/>
      <c r="CD9" s="681" t="s">
        <v>241</v>
      </c>
      <c r="CE9" s="682"/>
      <c r="CF9" s="682"/>
      <c r="CG9" s="682"/>
      <c r="CH9" s="682"/>
      <c r="CI9" s="682"/>
      <c r="CJ9" s="682"/>
      <c r="CK9" s="682"/>
      <c r="CL9" s="682"/>
      <c r="CM9" s="682"/>
      <c r="CN9" s="682"/>
      <c r="CO9" s="682"/>
      <c r="CP9" s="682"/>
      <c r="CQ9" s="683"/>
      <c r="CR9" s="642">
        <v>295059</v>
      </c>
      <c r="CS9" s="643"/>
      <c r="CT9" s="643"/>
      <c r="CU9" s="643"/>
      <c r="CV9" s="643"/>
      <c r="CW9" s="643"/>
      <c r="CX9" s="643"/>
      <c r="CY9" s="644"/>
      <c r="CZ9" s="675">
        <v>5.5</v>
      </c>
      <c r="DA9" s="675"/>
      <c r="DB9" s="675"/>
      <c r="DC9" s="675"/>
      <c r="DD9" s="648">
        <v>332</v>
      </c>
      <c r="DE9" s="643"/>
      <c r="DF9" s="643"/>
      <c r="DG9" s="643"/>
      <c r="DH9" s="643"/>
      <c r="DI9" s="643"/>
      <c r="DJ9" s="643"/>
      <c r="DK9" s="643"/>
      <c r="DL9" s="643"/>
      <c r="DM9" s="643"/>
      <c r="DN9" s="643"/>
      <c r="DO9" s="643"/>
      <c r="DP9" s="644"/>
      <c r="DQ9" s="648">
        <v>193305</v>
      </c>
      <c r="DR9" s="643"/>
      <c r="DS9" s="643"/>
      <c r="DT9" s="643"/>
      <c r="DU9" s="643"/>
      <c r="DV9" s="643"/>
      <c r="DW9" s="643"/>
      <c r="DX9" s="643"/>
      <c r="DY9" s="643"/>
      <c r="DZ9" s="643"/>
      <c r="EA9" s="643"/>
      <c r="EB9" s="643"/>
      <c r="EC9" s="689"/>
    </row>
    <row r="10" spans="2:143" ht="11.25" customHeight="1" x14ac:dyDescent="0.15">
      <c r="B10" s="639" t="s">
        <v>242</v>
      </c>
      <c r="C10" s="640"/>
      <c r="D10" s="640"/>
      <c r="E10" s="640"/>
      <c r="F10" s="640"/>
      <c r="G10" s="640"/>
      <c r="H10" s="640"/>
      <c r="I10" s="640"/>
      <c r="J10" s="640"/>
      <c r="K10" s="640"/>
      <c r="L10" s="640"/>
      <c r="M10" s="640"/>
      <c r="N10" s="640"/>
      <c r="O10" s="640"/>
      <c r="P10" s="640"/>
      <c r="Q10" s="641"/>
      <c r="R10" s="642" t="s">
        <v>231</v>
      </c>
      <c r="S10" s="643"/>
      <c r="T10" s="643"/>
      <c r="U10" s="643"/>
      <c r="V10" s="643"/>
      <c r="W10" s="643"/>
      <c r="X10" s="643"/>
      <c r="Y10" s="644"/>
      <c r="Z10" s="675" t="s">
        <v>231</v>
      </c>
      <c r="AA10" s="675"/>
      <c r="AB10" s="675"/>
      <c r="AC10" s="675"/>
      <c r="AD10" s="676" t="s">
        <v>128</v>
      </c>
      <c r="AE10" s="676"/>
      <c r="AF10" s="676"/>
      <c r="AG10" s="676"/>
      <c r="AH10" s="676"/>
      <c r="AI10" s="676"/>
      <c r="AJ10" s="676"/>
      <c r="AK10" s="676"/>
      <c r="AL10" s="645" t="s">
        <v>128</v>
      </c>
      <c r="AM10" s="646"/>
      <c r="AN10" s="646"/>
      <c r="AO10" s="677"/>
      <c r="AP10" s="639" t="s">
        <v>243</v>
      </c>
      <c r="AQ10" s="640"/>
      <c r="AR10" s="640"/>
      <c r="AS10" s="640"/>
      <c r="AT10" s="640"/>
      <c r="AU10" s="640"/>
      <c r="AV10" s="640"/>
      <c r="AW10" s="640"/>
      <c r="AX10" s="640"/>
      <c r="AY10" s="640"/>
      <c r="AZ10" s="640"/>
      <c r="BA10" s="640"/>
      <c r="BB10" s="640"/>
      <c r="BC10" s="640"/>
      <c r="BD10" s="640"/>
      <c r="BE10" s="640"/>
      <c r="BF10" s="641"/>
      <c r="BG10" s="642">
        <v>46428</v>
      </c>
      <c r="BH10" s="643"/>
      <c r="BI10" s="643"/>
      <c r="BJ10" s="643"/>
      <c r="BK10" s="643"/>
      <c r="BL10" s="643"/>
      <c r="BM10" s="643"/>
      <c r="BN10" s="644"/>
      <c r="BO10" s="675">
        <v>1.8</v>
      </c>
      <c r="BP10" s="675"/>
      <c r="BQ10" s="675"/>
      <c r="BR10" s="675"/>
      <c r="BS10" s="648" t="s">
        <v>139</v>
      </c>
      <c r="BT10" s="643"/>
      <c r="BU10" s="643"/>
      <c r="BV10" s="643"/>
      <c r="BW10" s="643"/>
      <c r="BX10" s="643"/>
      <c r="BY10" s="643"/>
      <c r="BZ10" s="643"/>
      <c r="CA10" s="643"/>
      <c r="CB10" s="689"/>
      <c r="CD10" s="681" t="s">
        <v>244</v>
      </c>
      <c r="CE10" s="682"/>
      <c r="CF10" s="682"/>
      <c r="CG10" s="682"/>
      <c r="CH10" s="682"/>
      <c r="CI10" s="682"/>
      <c r="CJ10" s="682"/>
      <c r="CK10" s="682"/>
      <c r="CL10" s="682"/>
      <c r="CM10" s="682"/>
      <c r="CN10" s="682"/>
      <c r="CO10" s="682"/>
      <c r="CP10" s="682"/>
      <c r="CQ10" s="683"/>
      <c r="CR10" s="642">
        <v>50489</v>
      </c>
      <c r="CS10" s="643"/>
      <c r="CT10" s="643"/>
      <c r="CU10" s="643"/>
      <c r="CV10" s="643"/>
      <c r="CW10" s="643"/>
      <c r="CX10" s="643"/>
      <c r="CY10" s="644"/>
      <c r="CZ10" s="675">
        <v>0.9</v>
      </c>
      <c r="DA10" s="675"/>
      <c r="DB10" s="675"/>
      <c r="DC10" s="675"/>
      <c r="DD10" s="648" t="s">
        <v>139</v>
      </c>
      <c r="DE10" s="643"/>
      <c r="DF10" s="643"/>
      <c r="DG10" s="643"/>
      <c r="DH10" s="643"/>
      <c r="DI10" s="643"/>
      <c r="DJ10" s="643"/>
      <c r="DK10" s="643"/>
      <c r="DL10" s="643"/>
      <c r="DM10" s="643"/>
      <c r="DN10" s="643"/>
      <c r="DO10" s="643"/>
      <c r="DP10" s="644"/>
      <c r="DQ10" s="648">
        <v>2000</v>
      </c>
      <c r="DR10" s="643"/>
      <c r="DS10" s="643"/>
      <c r="DT10" s="643"/>
      <c r="DU10" s="643"/>
      <c r="DV10" s="643"/>
      <c r="DW10" s="643"/>
      <c r="DX10" s="643"/>
      <c r="DY10" s="643"/>
      <c r="DZ10" s="643"/>
      <c r="EA10" s="643"/>
      <c r="EB10" s="643"/>
      <c r="EC10" s="689"/>
    </row>
    <row r="11" spans="2:143" ht="11.25" customHeight="1" x14ac:dyDescent="0.15">
      <c r="B11" s="639" t="s">
        <v>245</v>
      </c>
      <c r="C11" s="640"/>
      <c r="D11" s="640"/>
      <c r="E11" s="640"/>
      <c r="F11" s="640"/>
      <c r="G11" s="640"/>
      <c r="H11" s="640"/>
      <c r="I11" s="640"/>
      <c r="J11" s="640"/>
      <c r="K11" s="640"/>
      <c r="L11" s="640"/>
      <c r="M11" s="640"/>
      <c r="N11" s="640"/>
      <c r="O11" s="640"/>
      <c r="P11" s="640"/>
      <c r="Q11" s="641"/>
      <c r="R11" s="642">
        <v>105688</v>
      </c>
      <c r="S11" s="643"/>
      <c r="T11" s="643"/>
      <c r="U11" s="643"/>
      <c r="V11" s="643"/>
      <c r="W11" s="643"/>
      <c r="X11" s="643"/>
      <c r="Y11" s="644"/>
      <c r="Z11" s="645">
        <v>1.8</v>
      </c>
      <c r="AA11" s="646"/>
      <c r="AB11" s="646"/>
      <c r="AC11" s="647"/>
      <c r="AD11" s="648">
        <v>105688</v>
      </c>
      <c r="AE11" s="643"/>
      <c r="AF11" s="643"/>
      <c r="AG11" s="643"/>
      <c r="AH11" s="643"/>
      <c r="AI11" s="643"/>
      <c r="AJ11" s="643"/>
      <c r="AK11" s="644"/>
      <c r="AL11" s="645">
        <v>3.9</v>
      </c>
      <c r="AM11" s="646"/>
      <c r="AN11" s="646"/>
      <c r="AO11" s="677"/>
      <c r="AP11" s="639" t="s">
        <v>246</v>
      </c>
      <c r="AQ11" s="640"/>
      <c r="AR11" s="640"/>
      <c r="AS11" s="640"/>
      <c r="AT11" s="640"/>
      <c r="AU11" s="640"/>
      <c r="AV11" s="640"/>
      <c r="AW11" s="640"/>
      <c r="AX11" s="640"/>
      <c r="AY11" s="640"/>
      <c r="AZ11" s="640"/>
      <c r="BA11" s="640"/>
      <c r="BB11" s="640"/>
      <c r="BC11" s="640"/>
      <c r="BD11" s="640"/>
      <c r="BE11" s="640"/>
      <c r="BF11" s="641"/>
      <c r="BG11" s="642">
        <v>270765</v>
      </c>
      <c r="BH11" s="643"/>
      <c r="BI11" s="643"/>
      <c r="BJ11" s="643"/>
      <c r="BK11" s="643"/>
      <c r="BL11" s="643"/>
      <c r="BM11" s="643"/>
      <c r="BN11" s="644"/>
      <c r="BO11" s="675">
        <v>10.6</v>
      </c>
      <c r="BP11" s="675"/>
      <c r="BQ11" s="675"/>
      <c r="BR11" s="675"/>
      <c r="BS11" s="648" t="s">
        <v>139</v>
      </c>
      <c r="BT11" s="643"/>
      <c r="BU11" s="643"/>
      <c r="BV11" s="643"/>
      <c r="BW11" s="643"/>
      <c r="BX11" s="643"/>
      <c r="BY11" s="643"/>
      <c r="BZ11" s="643"/>
      <c r="CA11" s="643"/>
      <c r="CB11" s="689"/>
      <c r="CD11" s="681" t="s">
        <v>247</v>
      </c>
      <c r="CE11" s="682"/>
      <c r="CF11" s="682"/>
      <c r="CG11" s="682"/>
      <c r="CH11" s="682"/>
      <c r="CI11" s="682"/>
      <c r="CJ11" s="682"/>
      <c r="CK11" s="682"/>
      <c r="CL11" s="682"/>
      <c r="CM11" s="682"/>
      <c r="CN11" s="682"/>
      <c r="CO11" s="682"/>
      <c r="CP11" s="682"/>
      <c r="CQ11" s="683"/>
      <c r="CR11" s="642">
        <v>606291</v>
      </c>
      <c r="CS11" s="643"/>
      <c r="CT11" s="643"/>
      <c r="CU11" s="643"/>
      <c r="CV11" s="643"/>
      <c r="CW11" s="643"/>
      <c r="CX11" s="643"/>
      <c r="CY11" s="644"/>
      <c r="CZ11" s="675">
        <v>11.4</v>
      </c>
      <c r="DA11" s="675"/>
      <c r="DB11" s="675"/>
      <c r="DC11" s="675"/>
      <c r="DD11" s="648">
        <v>415774</v>
      </c>
      <c r="DE11" s="643"/>
      <c r="DF11" s="643"/>
      <c r="DG11" s="643"/>
      <c r="DH11" s="643"/>
      <c r="DI11" s="643"/>
      <c r="DJ11" s="643"/>
      <c r="DK11" s="643"/>
      <c r="DL11" s="643"/>
      <c r="DM11" s="643"/>
      <c r="DN11" s="643"/>
      <c r="DO11" s="643"/>
      <c r="DP11" s="644"/>
      <c r="DQ11" s="648">
        <v>278016</v>
      </c>
      <c r="DR11" s="643"/>
      <c r="DS11" s="643"/>
      <c r="DT11" s="643"/>
      <c r="DU11" s="643"/>
      <c r="DV11" s="643"/>
      <c r="DW11" s="643"/>
      <c r="DX11" s="643"/>
      <c r="DY11" s="643"/>
      <c r="DZ11" s="643"/>
      <c r="EA11" s="643"/>
      <c r="EB11" s="643"/>
      <c r="EC11" s="689"/>
    </row>
    <row r="12" spans="2:143" ht="11.25" customHeight="1" x14ac:dyDescent="0.15">
      <c r="B12" s="639" t="s">
        <v>248</v>
      </c>
      <c r="C12" s="640"/>
      <c r="D12" s="640"/>
      <c r="E12" s="640"/>
      <c r="F12" s="640"/>
      <c r="G12" s="640"/>
      <c r="H12" s="640"/>
      <c r="I12" s="640"/>
      <c r="J12" s="640"/>
      <c r="K12" s="640"/>
      <c r="L12" s="640"/>
      <c r="M12" s="640"/>
      <c r="N12" s="640"/>
      <c r="O12" s="640"/>
      <c r="P12" s="640"/>
      <c r="Q12" s="641"/>
      <c r="R12" s="642" t="s">
        <v>128</v>
      </c>
      <c r="S12" s="643"/>
      <c r="T12" s="643"/>
      <c r="U12" s="643"/>
      <c r="V12" s="643"/>
      <c r="W12" s="643"/>
      <c r="X12" s="643"/>
      <c r="Y12" s="644"/>
      <c r="Z12" s="675" t="s">
        <v>128</v>
      </c>
      <c r="AA12" s="675"/>
      <c r="AB12" s="675"/>
      <c r="AC12" s="675"/>
      <c r="AD12" s="676" t="s">
        <v>231</v>
      </c>
      <c r="AE12" s="676"/>
      <c r="AF12" s="676"/>
      <c r="AG12" s="676"/>
      <c r="AH12" s="676"/>
      <c r="AI12" s="676"/>
      <c r="AJ12" s="676"/>
      <c r="AK12" s="676"/>
      <c r="AL12" s="645" t="s">
        <v>139</v>
      </c>
      <c r="AM12" s="646"/>
      <c r="AN12" s="646"/>
      <c r="AO12" s="677"/>
      <c r="AP12" s="639" t="s">
        <v>249</v>
      </c>
      <c r="AQ12" s="640"/>
      <c r="AR12" s="640"/>
      <c r="AS12" s="640"/>
      <c r="AT12" s="640"/>
      <c r="AU12" s="640"/>
      <c r="AV12" s="640"/>
      <c r="AW12" s="640"/>
      <c r="AX12" s="640"/>
      <c r="AY12" s="640"/>
      <c r="AZ12" s="640"/>
      <c r="BA12" s="640"/>
      <c r="BB12" s="640"/>
      <c r="BC12" s="640"/>
      <c r="BD12" s="640"/>
      <c r="BE12" s="640"/>
      <c r="BF12" s="641"/>
      <c r="BG12" s="642">
        <v>1847413</v>
      </c>
      <c r="BH12" s="643"/>
      <c r="BI12" s="643"/>
      <c r="BJ12" s="643"/>
      <c r="BK12" s="643"/>
      <c r="BL12" s="643"/>
      <c r="BM12" s="643"/>
      <c r="BN12" s="644"/>
      <c r="BO12" s="675">
        <v>72.3</v>
      </c>
      <c r="BP12" s="675"/>
      <c r="BQ12" s="675"/>
      <c r="BR12" s="675"/>
      <c r="BS12" s="648" t="s">
        <v>139</v>
      </c>
      <c r="BT12" s="643"/>
      <c r="BU12" s="643"/>
      <c r="BV12" s="643"/>
      <c r="BW12" s="643"/>
      <c r="BX12" s="643"/>
      <c r="BY12" s="643"/>
      <c r="BZ12" s="643"/>
      <c r="CA12" s="643"/>
      <c r="CB12" s="689"/>
      <c r="CD12" s="681" t="s">
        <v>250</v>
      </c>
      <c r="CE12" s="682"/>
      <c r="CF12" s="682"/>
      <c r="CG12" s="682"/>
      <c r="CH12" s="682"/>
      <c r="CI12" s="682"/>
      <c r="CJ12" s="682"/>
      <c r="CK12" s="682"/>
      <c r="CL12" s="682"/>
      <c r="CM12" s="682"/>
      <c r="CN12" s="682"/>
      <c r="CO12" s="682"/>
      <c r="CP12" s="682"/>
      <c r="CQ12" s="683"/>
      <c r="CR12" s="642">
        <v>220869</v>
      </c>
      <c r="CS12" s="643"/>
      <c r="CT12" s="643"/>
      <c r="CU12" s="643"/>
      <c r="CV12" s="643"/>
      <c r="CW12" s="643"/>
      <c r="CX12" s="643"/>
      <c r="CY12" s="644"/>
      <c r="CZ12" s="675">
        <v>4.0999999999999996</v>
      </c>
      <c r="DA12" s="675"/>
      <c r="DB12" s="675"/>
      <c r="DC12" s="675"/>
      <c r="DD12" s="648" t="s">
        <v>139</v>
      </c>
      <c r="DE12" s="643"/>
      <c r="DF12" s="643"/>
      <c r="DG12" s="643"/>
      <c r="DH12" s="643"/>
      <c r="DI12" s="643"/>
      <c r="DJ12" s="643"/>
      <c r="DK12" s="643"/>
      <c r="DL12" s="643"/>
      <c r="DM12" s="643"/>
      <c r="DN12" s="643"/>
      <c r="DO12" s="643"/>
      <c r="DP12" s="644"/>
      <c r="DQ12" s="648">
        <v>105508</v>
      </c>
      <c r="DR12" s="643"/>
      <c r="DS12" s="643"/>
      <c r="DT12" s="643"/>
      <c r="DU12" s="643"/>
      <c r="DV12" s="643"/>
      <c r="DW12" s="643"/>
      <c r="DX12" s="643"/>
      <c r="DY12" s="643"/>
      <c r="DZ12" s="643"/>
      <c r="EA12" s="643"/>
      <c r="EB12" s="643"/>
      <c r="EC12" s="689"/>
    </row>
    <row r="13" spans="2:143" ht="11.25" customHeight="1" x14ac:dyDescent="0.15">
      <c r="B13" s="639" t="s">
        <v>251</v>
      </c>
      <c r="C13" s="640"/>
      <c r="D13" s="640"/>
      <c r="E13" s="640"/>
      <c r="F13" s="640"/>
      <c r="G13" s="640"/>
      <c r="H13" s="640"/>
      <c r="I13" s="640"/>
      <c r="J13" s="640"/>
      <c r="K13" s="640"/>
      <c r="L13" s="640"/>
      <c r="M13" s="640"/>
      <c r="N13" s="640"/>
      <c r="O13" s="640"/>
      <c r="P13" s="640"/>
      <c r="Q13" s="641"/>
      <c r="R13" s="642" t="s">
        <v>231</v>
      </c>
      <c r="S13" s="643"/>
      <c r="T13" s="643"/>
      <c r="U13" s="643"/>
      <c r="V13" s="643"/>
      <c r="W13" s="643"/>
      <c r="X13" s="643"/>
      <c r="Y13" s="644"/>
      <c r="Z13" s="675" t="s">
        <v>128</v>
      </c>
      <c r="AA13" s="675"/>
      <c r="AB13" s="675"/>
      <c r="AC13" s="675"/>
      <c r="AD13" s="676" t="s">
        <v>231</v>
      </c>
      <c r="AE13" s="676"/>
      <c r="AF13" s="676"/>
      <c r="AG13" s="676"/>
      <c r="AH13" s="676"/>
      <c r="AI13" s="676"/>
      <c r="AJ13" s="676"/>
      <c r="AK13" s="676"/>
      <c r="AL13" s="645" t="s">
        <v>139</v>
      </c>
      <c r="AM13" s="646"/>
      <c r="AN13" s="646"/>
      <c r="AO13" s="677"/>
      <c r="AP13" s="639" t="s">
        <v>252</v>
      </c>
      <c r="AQ13" s="640"/>
      <c r="AR13" s="640"/>
      <c r="AS13" s="640"/>
      <c r="AT13" s="640"/>
      <c r="AU13" s="640"/>
      <c r="AV13" s="640"/>
      <c r="AW13" s="640"/>
      <c r="AX13" s="640"/>
      <c r="AY13" s="640"/>
      <c r="AZ13" s="640"/>
      <c r="BA13" s="640"/>
      <c r="BB13" s="640"/>
      <c r="BC13" s="640"/>
      <c r="BD13" s="640"/>
      <c r="BE13" s="640"/>
      <c r="BF13" s="641"/>
      <c r="BG13" s="642">
        <v>1842568</v>
      </c>
      <c r="BH13" s="643"/>
      <c r="BI13" s="643"/>
      <c r="BJ13" s="643"/>
      <c r="BK13" s="643"/>
      <c r="BL13" s="643"/>
      <c r="BM13" s="643"/>
      <c r="BN13" s="644"/>
      <c r="BO13" s="675">
        <v>72.099999999999994</v>
      </c>
      <c r="BP13" s="675"/>
      <c r="BQ13" s="675"/>
      <c r="BR13" s="675"/>
      <c r="BS13" s="648" t="s">
        <v>128</v>
      </c>
      <c r="BT13" s="643"/>
      <c r="BU13" s="643"/>
      <c r="BV13" s="643"/>
      <c r="BW13" s="643"/>
      <c r="BX13" s="643"/>
      <c r="BY13" s="643"/>
      <c r="BZ13" s="643"/>
      <c r="CA13" s="643"/>
      <c r="CB13" s="689"/>
      <c r="CD13" s="681" t="s">
        <v>253</v>
      </c>
      <c r="CE13" s="682"/>
      <c r="CF13" s="682"/>
      <c r="CG13" s="682"/>
      <c r="CH13" s="682"/>
      <c r="CI13" s="682"/>
      <c r="CJ13" s="682"/>
      <c r="CK13" s="682"/>
      <c r="CL13" s="682"/>
      <c r="CM13" s="682"/>
      <c r="CN13" s="682"/>
      <c r="CO13" s="682"/>
      <c r="CP13" s="682"/>
      <c r="CQ13" s="683"/>
      <c r="CR13" s="642">
        <v>693448</v>
      </c>
      <c r="CS13" s="643"/>
      <c r="CT13" s="643"/>
      <c r="CU13" s="643"/>
      <c r="CV13" s="643"/>
      <c r="CW13" s="643"/>
      <c r="CX13" s="643"/>
      <c r="CY13" s="644"/>
      <c r="CZ13" s="675">
        <v>13</v>
      </c>
      <c r="DA13" s="675"/>
      <c r="DB13" s="675"/>
      <c r="DC13" s="675"/>
      <c r="DD13" s="648">
        <v>96082</v>
      </c>
      <c r="DE13" s="643"/>
      <c r="DF13" s="643"/>
      <c r="DG13" s="643"/>
      <c r="DH13" s="643"/>
      <c r="DI13" s="643"/>
      <c r="DJ13" s="643"/>
      <c r="DK13" s="643"/>
      <c r="DL13" s="643"/>
      <c r="DM13" s="643"/>
      <c r="DN13" s="643"/>
      <c r="DO13" s="643"/>
      <c r="DP13" s="644"/>
      <c r="DQ13" s="648">
        <v>583096</v>
      </c>
      <c r="DR13" s="643"/>
      <c r="DS13" s="643"/>
      <c r="DT13" s="643"/>
      <c r="DU13" s="643"/>
      <c r="DV13" s="643"/>
      <c r="DW13" s="643"/>
      <c r="DX13" s="643"/>
      <c r="DY13" s="643"/>
      <c r="DZ13" s="643"/>
      <c r="EA13" s="643"/>
      <c r="EB13" s="643"/>
      <c r="EC13" s="689"/>
    </row>
    <row r="14" spans="2:143" ht="11.25" customHeight="1" x14ac:dyDescent="0.15">
      <c r="B14" s="639" t="s">
        <v>254</v>
      </c>
      <c r="C14" s="640"/>
      <c r="D14" s="640"/>
      <c r="E14" s="640"/>
      <c r="F14" s="640"/>
      <c r="G14" s="640"/>
      <c r="H14" s="640"/>
      <c r="I14" s="640"/>
      <c r="J14" s="640"/>
      <c r="K14" s="640"/>
      <c r="L14" s="640"/>
      <c r="M14" s="640"/>
      <c r="N14" s="640"/>
      <c r="O14" s="640"/>
      <c r="P14" s="640"/>
      <c r="Q14" s="641"/>
      <c r="R14" s="642">
        <v>1</v>
      </c>
      <c r="S14" s="643"/>
      <c r="T14" s="643"/>
      <c r="U14" s="643"/>
      <c r="V14" s="643"/>
      <c r="W14" s="643"/>
      <c r="X14" s="643"/>
      <c r="Y14" s="644"/>
      <c r="Z14" s="675">
        <v>0</v>
      </c>
      <c r="AA14" s="675"/>
      <c r="AB14" s="675"/>
      <c r="AC14" s="675"/>
      <c r="AD14" s="676">
        <v>1</v>
      </c>
      <c r="AE14" s="676"/>
      <c r="AF14" s="676"/>
      <c r="AG14" s="676"/>
      <c r="AH14" s="676"/>
      <c r="AI14" s="676"/>
      <c r="AJ14" s="676"/>
      <c r="AK14" s="676"/>
      <c r="AL14" s="645">
        <v>0</v>
      </c>
      <c r="AM14" s="646"/>
      <c r="AN14" s="646"/>
      <c r="AO14" s="677"/>
      <c r="AP14" s="639" t="s">
        <v>255</v>
      </c>
      <c r="AQ14" s="640"/>
      <c r="AR14" s="640"/>
      <c r="AS14" s="640"/>
      <c r="AT14" s="640"/>
      <c r="AU14" s="640"/>
      <c r="AV14" s="640"/>
      <c r="AW14" s="640"/>
      <c r="AX14" s="640"/>
      <c r="AY14" s="640"/>
      <c r="AZ14" s="640"/>
      <c r="BA14" s="640"/>
      <c r="BB14" s="640"/>
      <c r="BC14" s="640"/>
      <c r="BD14" s="640"/>
      <c r="BE14" s="640"/>
      <c r="BF14" s="641"/>
      <c r="BG14" s="642">
        <v>15806</v>
      </c>
      <c r="BH14" s="643"/>
      <c r="BI14" s="643"/>
      <c r="BJ14" s="643"/>
      <c r="BK14" s="643"/>
      <c r="BL14" s="643"/>
      <c r="BM14" s="643"/>
      <c r="BN14" s="644"/>
      <c r="BO14" s="675">
        <v>0.6</v>
      </c>
      <c r="BP14" s="675"/>
      <c r="BQ14" s="675"/>
      <c r="BR14" s="675"/>
      <c r="BS14" s="648" t="s">
        <v>128</v>
      </c>
      <c r="BT14" s="643"/>
      <c r="BU14" s="643"/>
      <c r="BV14" s="643"/>
      <c r="BW14" s="643"/>
      <c r="BX14" s="643"/>
      <c r="BY14" s="643"/>
      <c r="BZ14" s="643"/>
      <c r="CA14" s="643"/>
      <c r="CB14" s="689"/>
      <c r="CD14" s="681" t="s">
        <v>256</v>
      </c>
      <c r="CE14" s="682"/>
      <c r="CF14" s="682"/>
      <c r="CG14" s="682"/>
      <c r="CH14" s="682"/>
      <c r="CI14" s="682"/>
      <c r="CJ14" s="682"/>
      <c r="CK14" s="682"/>
      <c r="CL14" s="682"/>
      <c r="CM14" s="682"/>
      <c r="CN14" s="682"/>
      <c r="CO14" s="682"/>
      <c r="CP14" s="682"/>
      <c r="CQ14" s="683"/>
      <c r="CR14" s="642">
        <v>201971</v>
      </c>
      <c r="CS14" s="643"/>
      <c r="CT14" s="643"/>
      <c r="CU14" s="643"/>
      <c r="CV14" s="643"/>
      <c r="CW14" s="643"/>
      <c r="CX14" s="643"/>
      <c r="CY14" s="644"/>
      <c r="CZ14" s="675">
        <v>3.8</v>
      </c>
      <c r="DA14" s="675"/>
      <c r="DB14" s="675"/>
      <c r="DC14" s="675"/>
      <c r="DD14" s="648">
        <v>13732</v>
      </c>
      <c r="DE14" s="643"/>
      <c r="DF14" s="643"/>
      <c r="DG14" s="643"/>
      <c r="DH14" s="643"/>
      <c r="DI14" s="643"/>
      <c r="DJ14" s="643"/>
      <c r="DK14" s="643"/>
      <c r="DL14" s="643"/>
      <c r="DM14" s="643"/>
      <c r="DN14" s="643"/>
      <c r="DO14" s="643"/>
      <c r="DP14" s="644"/>
      <c r="DQ14" s="648">
        <v>201931</v>
      </c>
      <c r="DR14" s="643"/>
      <c r="DS14" s="643"/>
      <c r="DT14" s="643"/>
      <c r="DU14" s="643"/>
      <c r="DV14" s="643"/>
      <c r="DW14" s="643"/>
      <c r="DX14" s="643"/>
      <c r="DY14" s="643"/>
      <c r="DZ14" s="643"/>
      <c r="EA14" s="643"/>
      <c r="EB14" s="643"/>
      <c r="EC14" s="689"/>
    </row>
    <row r="15" spans="2:143" ht="11.25" customHeight="1" x14ac:dyDescent="0.15">
      <c r="B15" s="639" t="s">
        <v>257</v>
      </c>
      <c r="C15" s="640"/>
      <c r="D15" s="640"/>
      <c r="E15" s="640"/>
      <c r="F15" s="640"/>
      <c r="G15" s="640"/>
      <c r="H15" s="640"/>
      <c r="I15" s="640"/>
      <c r="J15" s="640"/>
      <c r="K15" s="640"/>
      <c r="L15" s="640"/>
      <c r="M15" s="640"/>
      <c r="N15" s="640"/>
      <c r="O15" s="640"/>
      <c r="P15" s="640"/>
      <c r="Q15" s="641"/>
      <c r="R15" s="642" t="s">
        <v>128</v>
      </c>
      <c r="S15" s="643"/>
      <c r="T15" s="643"/>
      <c r="U15" s="643"/>
      <c r="V15" s="643"/>
      <c r="W15" s="643"/>
      <c r="X15" s="643"/>
      <c r="Y15" s="644"/>
      <c r="Z15" s="675" t="s">
        <v>231</v>
      </c>
      <c r="AA15" s="675"/>
      <c r="AB15" s="675"/>
      <c r="AC15" s="675"/>
      <c r="AD15" s="676" t="s">
        <v>139</v>
      </c>
      <c r="AE15" s="676"/>
      <c r="AF15" s="676"/>
      <c r="AG15" s="676"/>
      <c r="AH15" s="676"/>
      <c r="AI15" s="676"/>
      <c r="AJ15" s="676"/>
      <c r="AK15" s="676"/>
      <c r="AL15" s="645" t="s">
        <v>231</v>
      </c>
      <c r="AM15" s="646"/>
      <c r="AN15" s="646"/>
      <c r="AO15" s="677"/>
      <c r="AP15" s="639" t="s">
        <v>258</v>
      </c>
      <c r="AQ15" s="640"/>
      <c r="AR15" s="640"/>
      <c r="AS15" s="640"/>
      <c r="AT15" s="640"/>
      <c r="AU15" s="640"/>
      <c r="AV15" s="640"/>
      <c r="AW15" s="640"/>
      <c r="AX15" s="640"/>
      <c r="AY15" s="640"/>
      <c r="AZ15" s="640"/>
      <c r="BA15" s="640"/>
      <c r="BB15" s="640"/>
      <c r="BC15" s="640"/>
      <c r="BD15" s="640"/>
      <c r="BE15" s="640"/>
      <c r="BF15" s="641"/>
      <c r="BG15" s="642">
        <v>83350</v>
      </c>
      <c r="BH15" s="643"/>
      <c r="BI15" s="643"/>
      <c r="BJ15" s="643"/>
      <c r="BK15" s="643"/>
      <c r="BL15" s="643"/>
      <c r="BM15" s="643"/>
      <c r="BN15" s="644"/>
      <c r="BO15" s="675">
        <v>3.3</v>
      </c>
      <c r="BP15" s="675"/>
      <c r="BQ15" s="675"/>
      <c r="BR15" s="675"/>
      <c r="BS15" s="648" t="s">
        <v>231</v>
      </c>
      <c r="BT15" s="643"/>
      <c r="BU15" s="643"/>
      <c r="BV15" s="643"/>
      <c r="BW15" s="643"/>
      <c r="BX15" s="643"/>
      <c r="BY15" s="643"/>
      <c r="BZ15" s="643"/>
      <c r="CA15" s="643"/>
      <c r="CB15" s="689"/>
      <c r="CD15" s="681" t="s">
        <v>259</v>
      </c>
      <c r="CE15" s="682"/>
      <c r="CF15" s="682"/>
      <c r="CG15" s="682"/>
      <c r="CH15" s="682"/>
      <c r="CI15" s="682"/>
      <c r="CJ15" s="682"/>
      <c r="CK15" s="682"/>
      <c r="CL15" s="682"/>
      <c r="CM15" s="682"/>
      <c r="CN15" s="682"/>
      <c r="CO15" s="682"/>
      <c r="CP15" s="682"/>
      <c r="CQ15" s="683"/>
      <c r="CR15" s="642">
        <v>438846</v>
      </c>
      <c r="CS15" s="643"/>
      <c r="CT15" s="643"/>
      <c r="CU15" s="643"/>
      <c r="CV15" s="643"/>
      <c r="CW15" s="643"/>
      <c r="CX15" s="643"/>
      <c r="CY15" s="644"/>
      <c r="CZ15" s="675">
        <v>8.1999999999999993</v>
      </c>
      <c r="DA15" s="675"/>
      <c r="DB15" s="675"/>
      <c r="DC15" s="675"/>
      <c r="DD15" s="648">
        <v>74109</v>
      </c>
      <c r="DE15" s="643"/>
      <c r="DF15" s="643"/>
      <c r="DG15" s="643"/>
      <c r="DH15" s="643"/>
      <c r="DI15" s="643"/>
      <c r="DJ15" s="643"/>
      <c r="DK15" s="643"/>
      <c r="DL15" s="643"/>
      <c r="DM15" s="643"/>
      <c r="DN15" s="643"/>
      <c r="DO15" s="643"/>
      <c r="DP15" s="644"/>
      <c r="DQ15" s="648">
        <v>309888</v>
      </c>
      <c r="DR15" s="643"/>
      <c r="DS15" s="643"/>
      <c r="DT15" s="643"/>
      <c r="DU15" s="643"/>
      <c r="DV15" s="643"/>
      <c r="DW15" s="643"/>
      <c r="DX15" s="643"/>
      <c r="DY15" s="643"/>
      <c r="DZ15" s="643"/>
      <c r="EA15" s="643"/>
      <c r="EB15" s="643"/>
      <c r="EC15" s="689"/>
    </row>
    <row r="16" spans="2:143" ht="11.25" customHeight="1" x14ac:dyDescent="0.15">
      <c r="B16" s="639" t="s">
        <v>260</v>
      </c>
      <c r="C16" s="640"/>
      <c r="D16" s="640"/>
      <c r="E16" s="640"/>
      <c r="F16" s="640"/>
      <c r="G16" s="640"/>
      <c r="H16" s="640"/>
      <c r="I16" s="640"/>
      <c r="J16" s="640"/>
      <c r="K16" s="640"/>
      <c r="L16" s="640"/>
      <c r="M16" s="640"/>
      <c r="N16" s="640"/>
      <c r="O16" s="640"/>
      <c r="P16" s="640"/>
      <c r="Q16" s="641"/>
      <c r="R16" s="642">
        <v>1812</v>
      </c>
      <c r="S16" s="643"/>
      <c r="T16" s="643"/>
      <c r="U16" s="643"/>
      <c r="V16" s="643"/>
      <c r="W16" s="643"/>
      <c r="X16" s="643"/>
      <c r="Y16" s="644"/>
      <c r="Z16" s="675">
        <v>0</v>
      </c>
      <c r="AA16" s="675"/>
      <c r="AB16" s="675"/>
      <c r="AC16" s="675"/>
      <c r="AD16" s="676">
        <v>1812</v>
      </c>
      <c r="AE16" s="676"/>
      <c r="AF16" s="676"/>
      <c r="AG16" s="676"/>
      <c r="AH16" s="676"/>
      <c r="AI16" s="676"/>
      <c r="AJ16" s="676"/>
      <c r="AK16" s="676"/>
      <c r="AL16" s="645">
        <v>0.1</v>
      </c>
      <c r="AM16" s="646"/>
      <c r="AN16" s="646"/>
      <c r="AO16" s="677"/>
      <c r="AP16" s="639" t="s">
        <v>261</v>
      </c>
      <c r="AQ16" s="640"/>
      <c r="AR16" s="640"/>
      <c r="AS16" s="640"/>
      <c r="AT16" s="640"/>
      <c r="AU16" s="640"/>
      <c r="AV16" s="640"/>
      <c r="AW16" s="640"/>
      <c r="AX16" s="640"/>
      <c r="AY16" s="640"/>
      <c r="AZ16" s="640"/>
      <c r="BA16" s="640"/>
      <c r="BB16" s="640"/>
      <c r="BC16" s="640"/>
      <c r="BD16" s="640"/>
      <c r="BE16" s="640"/>
      <c r="BF16" s="641"/>
      <c r="BG16" s="642" t="s">
        <v>128</v>
      </c>
      <c r="BH16" s="643"/>
      <c r="BI16" s="643"/>
      <c r="BJ16" s="643"/>
      <c r="BK16" s="643"/>
      <c r="BL16" s="643"/>
      <c r="BM16" s="643"/>
      <c r="BN16" s="644"/>
      <c r="BO16" s="675" t="s">
        <v>128</v>
      </c>
      <c r="BP16" s="675"/>
      <c r="BQ16" s="675"/>
      <c r="BR16" s="675"/>
      <c r="BS16" s="648" t="s">
        <v>128</v>
      </c>
      <c r="BT16" s="643"/>
      <c r="BU16" s="643"/>
      <c r="BV16" s="643"/>
      <c r="BW16" s="643"/>
      <c r="BX16" s="643"/>
      <c r="BY16" s="643"/>
      <c r="BZ16" s="643"/>
      <c r="CA16" s="643"/>
      <c r="CB16" s="689"/>
      <c r="CD16" s="681" t="s">
        <v>262</v>
      </c>
      <c r="CE16" s="682"/>
      <c r="CF16" s="682"/>
      <c r="CG16" s="682"/>
      <c r="CH16" s="682"/>
      <c r="CI16" s="682"/>
      <c r="CJ16" s="682"/>
      <c r="CK16" s="682"/>
      <c r="CL16" s="682"/>
      <c r="CM16" s="682"/>
      <c r="CN16" s="682"/>
      <c r="CO16" s="682"/>
      <c r="CP16" s="682"/>
      <c r="CQ16" s="683"/>
      <c r="CR16" s="642">
        <v>112827</v>
      </c>
      <c r="CS16" s="643"/>
      <c r="CT16" s="643"/>
      <c r="CU16" s="643"/>
      <c r="CV16" s="643"/>
      <c r="CW16" s="643"/>
      <c r="CX16" s="643"/>
      <c r="CY16" s="644"/>
      <c r="CZ16" s="675">
        <v>2.1</v>
      </c>
      <c r="DA16" s="675"/>
      <c r="DB16" s="675"/>
      <c r="DC16" s="675"/>
      <c r="DD16" s="648" t="s">
        <v>128</v>
      </c>
      <c r="DE16" s="643"/>
      <c r="DF16" s="643"/>
      <c r="DG16" s="643"/>
      <c r="DH16" s="643"/>
      <c r="DI16" s="643"/>
      <c r="DJ16" s="643"/>
      <c r="DK16" s="643"/>
      <c r="DL16" s="643"/>
      <c r="DM16" s="643"/>
      <c r="DN16" s="643"/>
      <c r="DO16" s="643"/>
      <c r="DP16" s="644"/>
      <c r="DQ16" s="648">
        <v>18108</v>
      </c>
      <c r="DR16" s="643"/>
      <c r="DS16" s="643"/>
      <c r="DT16" s="643"/>
      <c r="DU16" s="643"/>
      <c r="DV16" s="643"/>
      <c r="DW16" s="643"/>
      <c r="DX16" s="643"/>
      <c r="DY16" s="643"/>
      <c r="DZ16" s="643"/>
      <c r="EA16" s="643"/>
      <c r="EB16" s="643"/>
      <c r="EC16" s="689"/>
    </row>
    <row r="17" spans="2:133" ht="11.25" customHeight="1" x14ac:dyDescent="0.15">
      <c r="B17" s="639" t="s">
        <v>263</v>
      </c>
      <c r="C17" s="640"/>
      <c r="D17" s="640"/>
      <c r="E17" s="640"/>
      <c r="F17" s="640"/>
      <c r="G17" s="640"/>
      <c r="H17" s="640"/>
      <c r="I17" s="640"/>
      <c r="J17" s="640"/>
      <c r="K17" s="640"/>
      <c r="L17" s="640"/>
      <c r="M17" s="640"/>
      <c r="N17" s="640"/>
      <c r="O17" s="640"/>
      <c r="P17" s="640"/>
      <c r="Q17" s="641"/>
      <c r="R17" s="642">
        <v>28572</v>
      </c>
      <c r="S17" s="643"/>
      <c r="T17" s="643"/>
      <c r="U17" s="643"/>
      <c r="V17" s="643"/>
      <c r="W17" s="643"/>
      <c r="X17" s="643"/>
      <c r="Y17" s="644"/>
      <c r="Z17" s="675">
        <v>0.5</v>
      </c>
      <c r="AA17" s="675"/>
      <c r="AB17" s="675"/>
      <c r="AC17" s="675"/>
      <c r="AD17" s="676">
        <v>28572</v>
      </c>
      <c r="AE17" s="676"/>
      <c r="AF17" s="676"/>
      <c r="AG17" s="676"/>
      <c r="AH17" s="676"/>
      <c r="AI17" s="676"/>
      <c r="AJ17" s="676"/>
      <c r="AK17" s="676"/>
      <c r="AL17" s="645">
        <v>1</v>
      </c>
      <c r="AM17" s="646"/>
      <c r="AN17" s="646"/>
      <c r="AO17" s="677"/>
      <c r="AP17" s="639" t="s">
        <v>264</v>
      </c>
      <c r="AQ17" s="640"/>
      <c r="AR17" s="640"/>
      <c r="AS17" s="640"/>
      <c r="AT17" s="640"/>
      <c r="AU17" s="640"/>
      <c r="AV17" s="640"/>
      <c r="AW17" s="640"/>
      <c r="AX17" s="640"/>
      <c r="AY17" s="640"/>
      <c r="AZ17" s="640"/>
      <c r="BA17" s="640"/>
      <c r="BB17" s="640"/>
      <c r="BC17" s="640"/>
      <c r="BD17" s="640"/>
      <c r="BE17" s="640"/>
      <c r="BF17" s="641"/>
      <c r="BG17" s="642" t="s">
        <v>139</v>
      </c>
      <c r="BH17" s="643"/>
      <c r="BI17" s="643"/>
      <c r="BJ17" s="643"/>
      <c r="BK17" s="643"/>
      <c r="BL17" s="643"/>
      <c r="BM17" s="643"/>
      <c r="BN17" s="644"/>
      <c r="BO17" s="675" t="s">
        <v>139</v>
      </c>
      <c r="BP17" s="675"/>
      <c r="BQ17" s="675"/>
      <c r="BR17" s="675"/>
      <c r="BS17" s="648" t="s">
        <v>139</v>
      </c>
      <c r="BT17" s="643"/>
      <c r="BU17" s="643"/>
      <c r="BV17" s="643"/>
      <c r="BW17" s="643"/>
      <c r="BX17" s="643"/>
      <c r="BY17" s="643"/>
      <c r="BZ17" s="643"/>
      <c r="CA17" s="643"/>
      <c r="CB17" s="689"/>
      <c r="CD17" s="681" t="s">
        <v>265</v>
      </c>
      <c r="CE17" s="682"/>
      <c r="CF17" s="682"/>
      <c r="CG17" s="682"/>
      <c r="CH17" s="682"/>
      <c r="CI17" s="682"/>
      <c r="CJ17" s="682"/>
      <c r="CK17" s="682"/>
      <c r="CL17" s="682"/>
      <c r="CM17" s="682"/>
      <c r="CN17" s="682"/>
      <c r="CO17" s="682"/>
      <c r="CP17" s="682"/>
      <c r="CQ17" s="683"/>
      <c r="CR17" s="642">
        <v>217197</v>
      </c>
      <c r="CS17" s="643"/>
      <c r="CT17" s="643"/>
      <c r="CU17" s="643"/>
      <c r="CV17" s="643"/>
      <c r="CW17" s="643"/>
      <c r="CX17" s="643"/>
      <c r="CY17" s="644"/>
      <c r="CZ17" s="675">
        <v>4.0999999999999996</v>
      </c>
      <c r="DA17" s="675"/>
      <c r="DB17" s="675"/>
      <c r="DC17" s="675"/>
      <c r="DD17" s="648" t="s">
        <v>128</v>
      </c>
      <c r="DE17" s="643"/>
      <c r="DF17" s="643"/>
      <c r="DG17" s="643"/>
      <c r="DH17" s="643"/>
      <c r="DI17" s="643"/>
      <c r="DJ17" s="643"/>
      <c r="DK17" s="643"/>
      <c r="DL17" s="643"/>
      <c r="DM17" s="643"/>
      <c r="DN17" s="643"/>
      <c r="DO17" s="643"/>
      <c r="DP17" s="644"/>
      <c r="DQ17" s="648">
        <v>195529</v>
      </c>
      <c r="DR17" s="643"/>
      <c r="DS17" s="643"/>
      <c r="DT17" s="643"/>
      <c r="DU17" s="643"/>
      <c r="DV17" s="643"/>
      <c r="DW17" s="643"/>
      <c r="DX17" s="643"/>
      <c r="DY17" s="643"/>
      <c r="DZ17" s="643"/>
      <c r="EA17" s="643"/>
      <c r="EB17" s="643"/>
      <c r="EC17" s="689"/>
    </row>
    <row r="18" spans="2:133" ht="11.25" customHeight="1" x14ac:dyDescent="0.15">
      <c r="B18" s="639" t="s">
        <v>266</v>
      </c>
      <c r="C18" s="640"/>
      <c r="D18" s="640"/>
      <c r="E18" s="640"/>
      <c r="F18" s="640"/>
      <c r="G18" s="640"/>
      <c r="H18" s="640"/>
      <c r="I18" s="640"/>
      <c r="J18" s="640"/>
      <c r="K18" s="640"/>
      <c r="L18" s="640"/>
      <c r="M18" s="640"/>
      <c r="N18" s="640"/>
      <c r="O18" s="640"/>
      <c r="P18" s="640"/>
      <c r="Q18" s="641"/>
      <c r="R18" s="642">
        <v>2999</v>
      </c>
      <c r="S18" s="643"/>
      <c r="T18" s="643"/>
      <c r="U18" s="643"/>
      <c r="V18" s="643"/>
      <c r="W18" s="643"/>
      <c r="X18" s="643"/>
      <c r="Y18" s="644"/>
      <c r="Z18" s="675">
        <v>0.1</v>
      </c>
      <c r="AA18" s="675"/>
      <c r="AB18" s="675"/>
      <c r="AC18" s="675"/>
      <c r="AD18" s="676">
        <v>2999</v>
      </c>
      <c r="AE18" s="676"/>
      <c r="AF18" s="676"/>
      <c r="AG18" s="676"/>
      <c r="AH18" s="676"/>
      <c r="AI18" s="676"/>
      <c r="AJ18" s="676"/>
      <c r="AK18" s="676"/>
      <c r="AL18" s="645">
        <v>0.1</v>
      </c>
      <c r="AM18" s="646"/>
      <c r="AN18" s="646"/>
      <c r="AO18" s="677"/>
      <c r="AP18" s="639" t="s">
        <v>267</v>
      </c>
      <c r="AQ18" s="640"/>
      <c r="AR18" s="640"/>
      <c r="AS18" s="640"/>
      <c r="AT18" s="640"/>
      <c r="AU18" s="640"/>
      <c r="AV18" s="640"/>
      <c r="AW18" s="640"/>
      <c r="AX18" s="640"/>
      <c r="AY18" s="640"/>
      <c r="AZ18" s="640"/>
      <c r="BA18" s="640"/>
      <c r="BB18" s="640"/>
      <c r="BC18" s="640"/>
      <c r="BD18" s="640"/>
      <c r="BE18" s="640"/>
      <c r="BF18" s="641"/>
      <c r="BG18" s="642" t="s">
        <v>128</v>
      </c>
      <c r="BH18" s="643"/>
      <c r="BI18" s="643"/>
      <c r="BJ18" s="643"/>
      <c r="BK18" s="643"/>
      <c r="BL18" s="643"/>
      <c r="BM18" s="643"/>
      <c r="BN18" s="644"/>
      <c r="BO18" s="675" t="s">
        <v>231</v>
      </c>
      <c r="BP18" s="675"/>
      <c r="BQ18" s="675"/>
      <c r="BR18" s="675"/>
      <c r="BS18" s="648" t="s">
        <v>231</v>
      </c>
      <c r="BT18" s="643"/>
      <c r="BU18" s="643"/>
      <c r="BV18" s="643"/>
      <c r="BW18" s="643"/>
      <c r="BX18" s="643"/>
      <c r="BY18" s="643"/>
      <c r="BZ18" s="643"/>
      <c r="CA18" s="643"/>
      <c r="CB18" s="689"/>
      <c r="CD18" s="681" t="s">
        <v>268</v>
      </c>
      <c r="CE18" s="682"/>
      <c r="CF18" s="682"/>
      <c r="CG18" s="682"/>
      <c r="CH18" s="682"/>
      <c r="CI18" s="682"/>
      <c r="CJ18" s="682"/>
      <c r="CK18" s="682"/>
      <c r="CL18" s="682"/>
      <c r="CM18" s="682"/>
      <c r="CN18" s="682"/>
      <c r="CO18" s="682"/>
      <c r="CP18" s="682"/>
      <c r="CQ18" s="683"/>
      <c r="CR18" s="642" t="s">
        <v>139</v>
      </c>
      <c r="CS18" s="643"/>
      <c r="CT18" s="643"/>
      <c r="CU18" s="643"/>
      <c r="CV18" s="643"/>
      <c r="CW18" s="643"/>
      <c r="CX18" s="643"/>
      <c r="CY18" s="644"/>
      <c r="CZ18" s="675" t="s">
        <v>128</v>
      </c>
      <c r="DA18" s="675"/>
      <c r="DB18" s="675"/>
      <c r="DC18" s="675"/>
      <c r="DD18" s="648" t="s">
        <v>231</v>
      </c>
      <c r="DE18" s="643"/>
      <c r="DF18" s="643"/>
      <c r="DG18" s="643"/>
      <c r="DH18" s="643"/>
      <c r="DI18" s="643"/>
      <c r="DJ18" s="643"/>
      <c r="DK18" s="643"/>
      <c r="DL18" s="643"/>
      <c r="DM18" s="643"/>
      <c r="DN18" s="643"/>
      <c r="DO18" s="643"/>
      <c r="DP18" s="644"/>
      <c r="DQ18" s="648" t="s">
        <v>128</v>
      </c>
      <c r="DR18" s="643"/>
      <c r="DS18" s="643"/>
      <c r="DT18" s="643"/>
      <c r="DU18" s="643"/>
      <c r="DV18" s="643"/>
      <c r="DW18" s="643"/>
      <c r="DX18" s="643"/>
      <c r="DY18" s="643"/>
      <c r="DZ18" s="643"/>
      <c r="EA18" s="643"/>
      <c r="EB18" s="643"/>
      <c r="EC18" s="689"/>
    </row>
    <row r="19" spans="2:133" ht="11.25" customHeight="1" x14ac:dyDescent="0.15">
      <c r="B19" s="639" t="s">
        <v>269</v>
      </c>
      <c r="C19" s="640"/>
      <c r="D19" s="640"/>
      <c r="E19" s="640"/>
      <c r="F19" s="640"/>
      <c r="G19" s="640"/>
      <c r="H19" s="640"/>
      <c r="I19" s="640"/>
      <c r="J19" s="640"/>
      <c r="K19" s="640"/>
      <c r="L19" s="640"/>
      <c r="M19" s="640"/>
      <c r="N19" s="640"/>
      <c r="O19" s="640"/>
      <c r="P19" s="640"/>
      <c r="Q19" s="641"/>
      <c r="R19" s="642">
        <v>1779</v>
      </c>
      <c r="S19" s="643"/>
      <c r="T19" s="643"/>
      <c r="U19" s="643"/>
      <c r="V19" s="643"/>
      <c r="W19" s="643"/>
      <c r="X19" s="643"/>
      <c r="Y19" s="644"/>
      <c r="Z19" s="675">
        <v>0</v>
      </c>
      <c r="AA19" s="675"/>
      <c r="AB19" s="675"/>
      <c r="AC19" s="675"/>
      <c r="AD19" s="676">
        <v>1779</v>
      </c>
      <c r="AE19" s="676"/>
      <c r="AF19" s="676"/>
      <c r="AG19" s="676"/>
      <c r="AH19" s="676"/>
      <c r="AI19" s="676"/>
      <c r="AJ19" s="676"/>
      <c r="AK19" s="676"/>
      <c r="AL19" s="645">
        <v>0.1</v>
      </c>
      <c r="AM19" s="646"/>
      <c r="AN19" s="646"/>
      <c r="AO19" s="677"/>
      <c r="AP19" s="639" t="s">
        <v>270</v>
      </c>
      <c r="AQ19" s="640"/>
      <c r="AR19" s="640"/>
      <c r="AS19" s="640"/>
      <c r="AT19" s="640"/>
      <c r="AU19" s="640"/>
      <c r="AV19" s="640"/>
      <c r="AW19" s="640"/>
      <c r="AX19" s="640"/>
      <c r="AY19" s="640"/>
      <c r="AZ19" s="640"/>
      <c r="BA19" s="640"/>
      <c r="BB19" s="640"/>
      <c r="BC19" s="640"/>
      <c r="BD19" s="640"/>
      <c r="BE19" s="640"/>
      <c r="BF19" s="641"/>
      <c r="BG19" s="642" t="s">
        <v>128</v>
      </c>
      <c r="BH19" s="643"/>
      <c r="BI19" s="643"/>
      <c r="BJ19" s="643"/>
      <c r="BK19" s="643"/>
      <c r="BL19" s="643"/>
      <c r="BM19" s="643"/>
      <c r="BN19" s="644"/>
      <c r="BO19" s="675" t="s">
        <v>128</v>
      </c>
      <c r="BP19" s="675"/>
      <c r="BQ19" s="675"/>
      <c r="BR19" s="675"/>
      <c r="BS19" s="648" t="s">
        <v>231</v>
      </c>
      <c r="BT19" s="643"/>
      <c r="BU19" s="643"/>
      <c r="BV19" s="643"/>
      <c r="BW19" s="643"/>
      <c r="BX19" s="643"/>
      <c r="BY19" s="643"/>
      <c r="BZ19" s="643"/>
      <c r="CA19" s="643"/>
      <c r="CB19" s="689"/>
      <c r="CD19" s="681" t="s">
        <v>271</v>
      </c>
      <c r="CE19" s="682"/>
      <c r="CF19" s="682"/>
      <c r="CG19" s="682"/>
      <c r="CH19" s="682"/>
      <c r="CI19" s="682"/>
      <c r="CJ19" s="682"/>
      <c r="CK19" s="682"/>
      <c r="CL19" s="682"/>
      <c r="CM19" s="682"/>
      <c r="CN19" s="682"/>
      <c r="CO19" s="682"/>
      <c r="CP19" s="682"/>
      <c r="CQ19" s="683"/>
      <c r="CR19" s="642" t="s">
        <v>128</v>
      </c>
      <c r="CS19" s="643"/>
      <c r="CT19" s="643"/>
      <c r="CU19" s="643"/>
      <c r="CV19" s="643"/>
      <c r="CW19" s="643"/>
      <c r="CX19" s="643"/>
      <c r="CY19" s="644"/>
      <c r="CZ19" s="675" t="s">
        <v>128</v>
      </c>
      <c r="DA19" s="675"/>
      <c r="DB19" s="675"/>
      <c r="DC19" s="675"/>
      <c r="DD19" s="648" t="s">
        <v>139</v>
      </c>
      <c r="DE19" s="643"/>
      <c r="DF19" s="643"/>
      <c r="DG19" s="643"/>
      <c r="DH19" s="643"/>
      <c r="DI19" s="643"/>
      <c r="DJ19" s="643"/>
      <c r="DK19" s="643"/>
      <c r="DL19" s="643"/>
      <c r="DM19" s="643"/>
      <c r="DN19" s="643"/>
      <c r="DO19" s="643"/>
      <c r="DP19" s="644"/>
      <c r="DQ19" s="648" t="s">
        <v>231</v>
      </c>
      <c r="DR19" s="643"/>
      <c r="DS19" s="643"/>
      <c r="DT19" s="643"/>
      <c r="DU19" s="643"/>
      <c r="DV19" s="643"/>
      <c r="DW19" s="643"/>
      <c r="DX19" s="643"/>
      <c r="DY19" s="643"/>
      <c r="DZ19" s="643"/>
      <c r="EA19" s="643"/>
      <c r="EB19" s="643"/>
      <c r="EC19" s="689"/>
    </row>
    <row r="20" spans="2:133" ht="11.25" customHeight="1" x14ac:dyDescent="0.15">
      <c r="B20" s="639" t="s">
        <v>272</v>
      </c>
      <c r="C20" s="640"/>
      <c r="D20" s="640"/>
      <c r="E20" s="640"/>
      <c r="F20" s="640"/>
      <c r="G20" s="640"/>
      <c r="H20" s="640"/>
      <c r="I20" s="640"/>
      <c r="J20" s="640"/>
      <c r="K20" s="640"/>
      <c r="L20" s="640"/>
      <c r="M20" s="640"/>
      <c r="N20" s="640"/>
      <c r="O20" s="640"/>
      <c r="P20" s="640"/>
      <c r="Q20" s="641"/>
      <c r="R20" s="642">
        <v>842</v>
      </c>
      <c r="S20" s="643"/>
      <c r="T20" s="643"/>
      <c r="U20" s="643"/>
      <c r="V20" s="643"/>
      <c r="W20" s="643"/>
      <c r="X20" s="643"/>
      <c r="Y20" s="644"/>
      <c r="Z20" s="675">
        <v>0</v>
      </c>
      <c r="AA20" s="675"/>
      <c r="AB20" s="675"/>
      <c r="AC20" s="675"/>
      <c r="AD20" s="676">
        <v>842</v>
      </c>
      <c r="AE20" s="676"/>
      <c r="AF20" s="676"/>
      <c r="AG20" s="676"/>
      <c r="AH20" s="676"/>
      <c r="AI20" s="676"/>
      <c r="AJ20" s="676"/>
      <c r="AK20" s="676"/>
      <c r="AL20" s="645">
        <v>0</v>
      </c>
      <c r="AM20" s="646"/>
      <c r="AN20" s="646"/>
      <c r="AO20" s="677"/>
      <c r="AP20" s="639" t="s">
        <v>273</v>
      </c>
      <c r="AQ20" s="640"/>
      <c r="AR20" s="640"/>
      <c r="AS20" s="640"/>
      <c r="AT20" s="640"/>
      <c r="AU20" s="640"/>
      <c r="AV20" s="640"/>
      <c r="AW20" s="640"/>
      <c r="AX20" s="640"/>
      <c r="AY20" s="640"/>
      <c r="AZ20" s="640"/>
      <c r="BA20" s="640"/>
      <c r="BB20" s="640"/>
      <c r="BC20" s="640"/>
      <c r="BD20" s="640"/>
      <c r="BE20" s="640"/>
      <c r="BF20" s="641"/>
      <c r="BG20" s="642" t="s">
        <v>139</v>
      </c>
      <c r="BH20" s="643"/>
      <c r="BI20" s="643"/>
      <c r="BJ20" s="643"/>
      <c r="BK20" s="643"/>
      <c r="BL20" s="643"/>
      <c r="BM20" s="643"/>
      <c r="BN20" s="644"/>
      <c r="BO20" s="675" t="s">
        <v>128</v>
      </c>
      <c r="BP20" s="675"/>
      <c r="BQ20" s="675"/>
      <c r="BR20" s="675"/>
      <c r="BS20" s="648" t="s">
        <v>231</v>
      </c>
      <c r="BT20" s="643"/>
      <c r="BU20" s="643"/>
      <c r="BV20" s="643"/>
      <c r="BW20" s="643"/>
      <c r="BX20" s="643"/>
      <c r="BY20" s="643"/>
      <c r="BZ20" s="643"/>
      <c r="CA20" s="643"/>
      <c r="CB20" s="689"/>
      <c r="CD20" s="681" t="s">
        <v>274</v>
      </c>
      <c r="CE20" s="682"/>
      <c r="CF20" s="682"/>
      <c r="CG20" s="682"/>
      <c r="CH20" s="682"/>
      <c r="CI20" s="682"/>
      <c r="CJ20" s="682"/>
      <c r="CK20" s="682"/>
      <c r="CL20" s="682"/>
      <c r="CM20" s="682"/>
      <c r="CN20" s="682"/>
      <c r="CO20" s="682"/>
      <c r="CP20" s="682"/>
      <c r="CQ20" s="683"/>
      <c r="CR20" s="642">
        <v>5323883</v>
      </c>
      <c r="CS20" s="643"/>
      <c r="CT20" s="643"/>
      <c r="CU20" s="643"/>
      <c r="CV20" s="643"/>
      <c r="CW20" s="643"/>
      <c r="CX20" s="643"/>
      <c r="CY20" s="644"/>
      <c r="CZ20" s="675">
        <v>100</v>
      </c>
      <c r="DA20" s="675"/>
      <c r="DB20" s="675"/>
      <c r="DC20" s="675"/>
      <c r="DD20" s="648">
        <v>906447</v>
      </c>
      <c r="DE20" s="643"/>
      <c r="DF20" s="643"/>
      <c r="DG20" s="643"/>
      <c r="DH20" s="643"/>
      <c r="DI20" s="643"/>
      <c r="DJ20" s="643"/>
      <c r="DK20" s="643"/>
      <c r="DL20" s="643"/>
      <c r="DM20" s="643"/>
      <c r="DN20" s="643"/>
      <c r="DO20" s="643"/>
      <c r="DP20" s="644"/>
      <c r="DQ20" s="648">
        <v>3388230</v>
      </c>
      <c r="DR20" s="643"/>
      <c r="DS20" s="643"/>
      <c r="DT20" s="643"/>
      <c r="DU20" s="643"/>
      <c r="DV20" s="643"/>
      <c r="DW20" s="643"/>
      <c r="DX20" s="643"/>
      <c r="DY20" s="643"/>
      <c r="DZ20" s="643"/>
      <c r="EA20" s="643"/>
      <c r="EB20" s="643"/>
      <c r="EC20" s="689"/>
    </row>
    <row r="21" spans="2:133" ht="11.25" customHeight="1" x14ac:dyDescent="0.15">
      <c r="B21" s="639" t="s">
        <v>275</v>
      </c>
      <c r="C21" s="640"/>
      <c r="D21" s="640"/>
      <c r="E21" s="640"/>
      <c r="F21" s="640"/>
      <c r="G21" s="640"/>
      <c r="H21" s="640"/>
      <c r="I21" s="640"/>
      <c r="J21" s="640"/>
      <c r="K21" s="640"/>
      <c r="L21" s="640"/>
      <c r="M21" s="640"/>
      <c r="N21" s="640"/>
      <c r="O21" s="640"/>
      <c r="P21" s="640"/>
      <c r="Q21" s="641"/>
      <c r="R21" s="642">
        <v>378</v>
      </c>
      <c r="S21" s="643"/>
      <c r="T21" s="643"/>
      <c r="U21" s="643"/>
      <c r="V21" s="643"/>
      <c r="W21" s="643"/>
      <c r="X21" s="643"/>
      <c r="Y21" s="644"/>
      <c r="Z21" s="675">
        <v>0</v>
      </c>
      <c r="AA21" s="675"/>
      <c r="AB21" s="675"/>
      <c r="AC21" s="675"/>
      <c r="AD21" s="676">
        <v>378</v>
      </c>
      <c r="AE21" s="676"/>
      <c r="AF21" s="676"/>
      <c r="AG21" s="676"/>
      <c r="AH21" s="676"/>
      <c r="AI21" s="676"/>
      <c r="AJ21" s="676"/>
      <c r="AK21" s="676"/>
      <c r="AL21" s="645">
        <v>0</v>
      </c>
      <c r="AM21" s="646"/>
      <c r="AN21" s="646"/>
      <c r="AO21" s="677"/>
      <c r="AP21" s="736" t="s">
        <v>276</v>
      </c>
      <c r="AQ21" s="744"/>
      <c r="AR21" s="744"/>
      <c r="AS21" s="744"/>
      <c r="AT21" s="744"/>
      <c r="AU21" s="744"/>
      <c r="AV21" s="744"/>
      <c r="AW21" s="744"/>
      <c r="AX21" s="744"/>
      <c r="AY21" s="744"/>
      <c r="AZ21" s="744"/>
      <c r="BA21" s="744"/>
      <c r="BB21" s="744"/>
      <c r="BC21" s="744"/>
      <c r="BD21" s="744"/>
      <c r="BE21" s="744"/>
      <c r="BF21" s="738"/>
      <c r="BG21" s="642" t="s">
        <v>128</v>
      </c>
      <c r="BH21" s="643"/>
      <c r="BI21" s="643"/>
      <c r="BJ21" s="643"/>
      <c r="BK21" s="643"/>
      <c r="BL21" s="643"/>
      <c r="BM21" s="643"/>
      <c r="BN21" s="644"/>
      <c r="BO21" s="675" t="s">
        <v>139</v>
      </c>
      <c r="BP21" s="675"/>
      <c r="BQ21" s="675"/>
      <c r="BR21" s="675"/>
      <c r="BS21" s="648" t="s">
        <v>128</v>
      </c>
      <c r="BT21" s="643"/>
      <c r="BU21" s="643"/>
      <c r="BV21" s="643"/>
      <c r="BW21" s="643"/>
      <c r="BX21" s="643"/>
      <c r="BY21" s="643"/>
      <c r="BZ21" s="643"/>
      <c r="CA21" s="643"/>
      <c r="CB21" s="689"/>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277</v>
      </c>
      <c r="C22" s="640"/>
      <c r="D22" s="640"/>
      <c r="E22" s="640"/>
      <c r="F22" s="640"/>
      <c r="G22" s="640"/>
      <c r="H22" s="640"/>
      <c r="I22" s="640"/>
      <c r="J22" s="640"/>
      <c r="K22" s="640"/>
      <c r="L22" s="640"/>
      <c r="M22" s="640"/>
      <c r="N22" s="640"/>
      <c r="O22" s="640"/>
      <c r="P22" s="640"/>
      <c r="Q22" s="641"/>
      <c r="R22" s="642">
        <v>386569</v>
      </c>
      <c r="S22" s="643"/>
      <c r="T22" s="643"/>
      <c r="U22" s="643"/>
      <c r="V22" s="643"/>
      <c r="W22" s="643"/>
      <c r="X22" s="643"/>
      <c r="Y22" s="644"/>
      <c r="Z22" s="675">
        <v>6.5</v>
      </c>
      <c r="AA22" s="675"/>
      <c r="AB22" s="675"/>
      <c r="AC22" s="675"/>
      <c r="AD22" s="676" t="s">
        <v>139</v>
      </c>
      <c r="AE22" s="676"/>
      <c r="AF22" s="676"/>
      <c r="AG22" s="676"/>
      <c r="AH22" s="676"/>
      <c r="AI22" s="676"/>
      <c r="AJ22" s="676"/>
      <c r="AK22" s="676"/>
      <c r="AL22" s="645" t="s">
        <v>139</v>
      </c>
      <c r="AM22" s="646"/>
      <c r="AN22" s="646"/>
      <c r="AO22" s="677"/>
      <c r="AP22" s="736" t="s">
        <v>278</v>
      </c>
      <c r="AQ22" s="744"/>
      <c r="AR22" s="744"/>
      <c r="AS22" s="744"/>
      <c r="AT22" s="744"/>
      <c r="AU22" s="744"/>
      <c r="AV22" s="744"/>
      <c r="AW22" s="744"/>
      <c r="AX22" s="744"/>
      <c r="AY22" s="744"/>
      <c r="AZ22" s="744"/>
      <c r="BA22" s="744"/>
      <c r="BB22" s="744"/>
      <c r="BC22" s="744"/>
      <c r="BD22" s="744"/>
      <c r="BE22" s="744"/>
      <c r="BF22" s="738"/>
      <c r="BG22" s="642" t="s">
        <v>231</v>
      </c>
      <c r="BH22" s="643"/>
      <c r="BI22" s="643"/>
      <c r="BJ22" s="643"/>
      <c r="BK22" s="643"/>
      <c r="BL22" s="643"/>
      <c r="BM22" s="643"/>
      <c r="BN22" s="644"/>
      <c r="BO22" s="675" t="s">
        <v>128</v>
      </c>
      <c r="BP22" s="675"/>
      <c r="BQ22" s="675"/>
      <c r="BR22" s="675"/>
      <c r="BS22" s="648" t="s">
        <v>231</v>
      </c>
      <c r="BT22" s="643"/>
      <c r="BU22" s="643"/>
      <c r="BV22" s="643"/>
      <c r="BW22" s="643"/>
      <c r="BX22" s="643"/>
      <c r="BY22" s="643"/>
      <c r="BZ22" s="643"/>
      <c r="CA22" s="643"/>
      <c r="CB22" s="689"/>
      <c r="CD22" s="746" t="s">
        <v>279</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280</v>
      </c>
      <c r="C23" s="640"/>
      <c r="D23" s="640"/>
      <c r="E23" s="640"/>
      <c r="F23" s="640"/>
      <c r="G23" s="640"/>
      <c r="H23" s="640"/>
      <c r="I23" s="640"/>
      <c r="J23" s="640"/>
      <c r="K23" s="640"/>
      <c r="L23" s="640"/>
      <c r="M23" s="640"/>
      <c r="N23" s="640"/>
      <c r="O23" s="640"/>
      <c r="P23" s="640"/>
      <c r="Q23" s="641"/>
      <c r="R23" s="642" t="s">
        <v>128</v>
      </c>
      <c r="S23" s="643"/>
      <c r="T23" s="643"/>
      <c r="U23" s="643"/>
      <c r="V23" s="643"/>
      <c r="W23" s="643"/>
      <c r="X23" s="643"/>
      <c r="Y23" s="644"/>
      <c r="Z23" s="675" t="s">
        <v>128</v>
      </c>
      <c r="AA23" s="675"/>
      <c r="AB23" s="675"/>
      <c r="AC23" s="675"/>
      <c r="AD23" s="676" t="s">
        <v>128</v>
      </c>
      <c r="AE23" s="676"/>
      <c r="AF23" s="676"/>
      <c r="AG23" s="676"/>
      <c r="AH23" s="676"/>
      <c r="AI23" s="676"/>
      <c r="AJ23" s="676"/>
      <c r="AK23" s="676"/>
      <c r="AL23" s="645" t="s">
        <v>231</v>
      </c>
      <c r="AM23" s="646"/>
      <c r="AN23" s="646"/>
      <c r="AO23" s="677"/>
      <c r="AP23" s="736" t="s">
        <v>281</v>
      </c>
      <c r="AQ23" s="744"/>
      <c r="AR23" s="744"/>
      <c r="AS23" s="744"/>
      <c r="AT23" s="744"/>
      <c r="AU23" s="744"/>
      <c r="AV23" s="744"/>
      <c r="AW23" s="744"/>
      <c r="AX23" s="744"/>
      <c r="AY23" s="744"/>
      <c r="AZ23" s="744"/>
      <c r="BA23" s="744"/>
      <c r="BB23" s="744"/>
      <c r="BC23" s="744"/>
      <c r="BD23" s="744"/>
      <c r="BE23" s="744"/>
      <c r="BF23" s="738"/>
      <c r="BG23" s="642" t="s">
        <v>128</v>
      </c>
      <c r="BH23" s="643"/>
      <c r="BI23" s="643"/>
      <c r="BJ23" s="643"/>
      <c r="BK23" s="643"/>
      <c r="BL23" s="643"/>
      <c r="BM23" s="643"/>
      <c r="BN23" s="644"/>
      <c r="BO23" s="675" t="s">
        <v>128</v>
      </c>
      <c r="BP23" s="675"/>
      <c r="BQ23" s="675"/>
      <c r="BR23" s="675"/>
      <c r="BS23" s="648" t="s">
        <v>139</v>
      </c>
      <c r="BT23" s="643"/>
      <c r="BU23" s="643"/>
      <c r="BV23" s="643"/>
      <c r="BW23" s="643"/>
      <c r="BX23" s="643"/>
      <c r="BY23" s="643"/>
      <c r="BZ23" s="643"/>
      <c r="CA23" s="643"/>
      <c r="CB23" s="689"/>
      <c r="CD23" s="746" t="s">
        <v>220</v>
      </c>
      <c r="CE23" s="747"/>
      <c r="CF23" s="747"/>
      <c r="CG23" s="747"/>
      <c r="CH23" s="747"/>
      <c r="CI23" s="747"/>
      <c r="CJ23" s="747"/>
      <c r="CK23" s="747"/>
      <c r="CL23" s="747"/>
      <c r="CM23" s="747"/>
      <c r="CN23" s="747"/>
      <c r="CO23" s="747"/>
      <c r="CP23" s="747"/>
      <c r="CQ23" s="748"/>
      <c r="CR23" s="746" t="s">
        <v>282</v>
      </c>
      <c r="CS23" s="747"/>
      <c r="CT23" s="747"/>
      <c r="CU23" s="747"/>
      <c r="CV23" s="747"/>
      <c r="CW23" s="747"/>
      <c r="CX23" s="747"/>
      <c r="CY23" s="748"/>
      <c r="CZ23" s="746" t="s">
        <v>283</v>
      </c>
      <c r="DA23" s="747"/>
      <c r="DB23" s="747"/>
      <c r="DC23" s="748"/>
      <c r="DD23" s="746" t="s">
        <v>284</v>
      </c>
      <c r="DE23" s="747"/>
      <c r="DF23" s="747"/>
      <c r="DG23" s="747"/>
      <c r="DH23" s="747"/>
      <c r="DI23" s="747"/>
      <c r="DJ23" s="747"/>
      <c r="DK23" s="748"/>
      <c r="DL23" s="755" t="s">
        <v>285</v>
      </c>
      <c r="DM23" s="756"/>
      <c r="DN23" s="756"/>
      <c r="DO23" s="756"/>
      <c r="DP23" s="756"/>
      <c r="DQ23" s="756"/>
      <c r="DR23" s="756"/>
      <c r="DS23" s="756"/>
      <c r="DT23" s="756"/>
      <c r="DU23" s="756"/>
      <c r="DV23" s="757"/>
      <c r="DW23" s="746" t="s">
        <v>286</v>
      </c>
      <c r="DX23" s="747"/>
      <c r="DY23" s="747"/>
      <c r="DZ23" s="747"/>
      <c r="EA23" s="747"/>
      <c r="EB23" s="747"/>
      <c r="EC23" s="748"/>
    </row>
    <row r="24" spans="2:133" ht="11.25" customHeight="1" x14ac:dyDescent="0.15">
      <c r="B24" s="639" t="s">
        <v>287</v>
      </c>
      <c r="C24" s="640"/>
      <c r="D24" s="640"/>
      <c r="E24" s="640"/>
      <c r="F24" s="640"/>
      <c r="G24" s="640"/>
      <c r="H24" s="640"/>
      <c r="I24" s="640"/>
      <c r="J24" s="640"/>
      <c r="K24" s="640"/>
      <c r="L24" s="640"/>
      <c r="M24" s="640"/>
      <c r="N24" s="640"/>
      <c r="O24" s="640"/>
      <c r="P24" s="640"/>
      <c r="Q24" s="641"/>
      <c r="R24" s="642">
        <v>469</v>
      </c>
      <c r="S24" s="643"/>
      <c r="T24" s="643"/>
      <c r="U24" s="643"/>
      <c r="V24" s="643"/>
      <c r="W24" s="643"/>
      <c r="X24" s="643"/>
      <c r="Y24" s="644"/>
      <c r="Z24" s="675">
        <v>0</v>
      </c>
      <c r="AA24" s="675"/>
      <c r="AB24" s="675"/>
      <c r="AC24" s="675"/>
      <c r="AD24" s="676" t="s">
        <v>231</v>
      </c>
      <c r="AE24" s="676"/>
      <c r="AF24" s="676"/>
      <c r="AG24" s="676"/>
      <c r="AH24" s="676"/>
      <c r="AI24" s="676"/>
      <c r="AJ24" s="676"/>
      <c r="AK24" s="676"/>
      <c r="AL24" s="645" t="s">
        <v>128</v>
      </c>
      <c r="AM24" s="646"/>
      <c r="AN24" s="646"/>
      <c r="AO24" s="677"/>
      <c r="AP24" s="736" t="s">
        <v>288</v>
      </c>
      <c r="AQ24" s="744"/>
      <c r="AR24" s="744"/>
      <c r="AS24" s="744"/>
      <c r="AT24" s="744"/>
      <c r="AU24" s="744"/>
      <c r="AV24" s="744"/>
      <c r="AW24" s="744"/>
      <c r="AX24" s="744"/>
      <c r="AY24" s="744"/>
      <c r="AZ24" s="744"/>
      <c r="BA24" s="744"/>
      <c r="BB24" s="744"/>
      <c r="BC24" s="744"/>
      <c r="BD24" s="744"/>
      <c r="BE24" s="744"/>
      <c r="BF24" s="738"/>
      <c r="BG24" s="642" t="s">
        <v>231</v>
      </c>
      <c r="BH24" s="643"/>
      <c r="BI24" s="643"/>
      <c r="BJ24" s="643"/>
      <c r="BK24" s="643"/>
      <c r="BL24" s="643"/>
      <c r="BM24" s="643"/>
      <c r="BN24" s="644"/>
      <c r="BO24" s="675" t="s">
        <v>231</v>
      </c>
      <c r="BP24" s="675"/>
      <c r="BQ24" s="675"/>
      <c r="BR24" s="675"/>
      <c r="BS24" s="648" t="s">
        <v>128</v>
      </c>
      <c r="BT24" s="643"/>
      <c r="BU24" s="643"/>
      <c r="BV24" s="643"/>
      <c r="BW24" s="643"/>
      <c r="BX24" s="643"/>
      <c r="BY24" s="643"/>
      <c r="BZ24" s="643"/>
      <c r="CA24" s="643"/>
      <c r="CB24" s="689"/>
      <c r="CD24" s="700" t="s">
        <v>289</v>
      </c>
      <c r="CE24" s="701"/>
      <c r="CF24" s="701"/>
      <c r="CG24" s="701"/>
      <c r="CH24" s="701"/>
      <c r="CI24" s="701"/>
      <c r="CJ24" s="701"/>
      <c r="CK24" s="701"/>
      <c r="CL24" s="701"/>
      <c r="CM24" s="701"/>
      <c r="CN24" s="701"/>
      <c r="CO24" s="701"/>
      <c r="CP24" s="701"/>
      <c r="CQ24" s="702"/>
      <c r="CR24" s="697">
        <v>1126723</v>
      </c>
      <c r="CS24" s="698"/>
      <c r="CT24" s="698"/>
      <c r="CU24" s="698"/>
      <c r="CV24" s="698"/>
      <c r="CW24" s="698"/>
      <c r="CX24" s="698"/>
      <c r="CY24" s="741"/>
      <c r="CZ24" s="742">
        <v>21.2</v>
      </c>
      <c r="DA24" s="713"/>
      <c r="DB24" s="713"/>
      <c r="DC24" s="745"/>
      <c r="DD24" s="740">
        <v>888844</v>
      </c>
      <c r="DE24" s="698"/>
      <c r="DF24" s="698"/>
      <c r="DG24" s="698"/>
      <c r="DH24" s="698"/>
      <c r="DI24" s="698"/>
      <c r="DJ24" s="698"/>
      <c r="DK24" s="741"/>
      <c r="DL24" s="740">
        <v>852401</v>
      </c>
      <c r="DM24" s="698"/>
      <c r="DN24" s="698"/>
      <c r="DO24" s="698"/>
      <c r="DP24" s="698"/>
      <c r="DQ24" s="698"/>
      <c r="DR24" s="698"/>
      <c r="DS24" s="698"/>
      <c r="DT24" s="698"/>
      <c r="DU24" s="698"/>
      <c r="DV24" s="741"/>
      <c r="DW24" s="742">
        <v>31.2</v>
      </c>
      <c r="DX24" s="713"/>
      <c r="DY24" s="713"/>
      <c r="DZ24" s="713"/>
      <c r="EA24" s="713"/>
      <c r="EB24" s="713"/>
      <c r="EC24" s="743"/>
    </row>
    <row r="25" spans="2:133" ht="11.25" customHeight="1" x14ac:dyDescent="0.15">
      <c r="B25" s="639" t="s">
        <v>290</v>
      </c>
      <c r="C25" s="640"/>
      <c r="D25" s="640"/>
      <c r="E25" s="640"/>
      <c r="F25" s="640"/>
      <c r="G25" s="640"/>
      <c r="H25" s="640"/>
      <c r="I25" s="640"/>
      <c r="J25" s="640"/>
      <c r="K25" s="640"/>
      <c r="L25" s="640"/>
      <c r="M25" s="640"/>
      <c r="N25" s="640"/>
      <c r="O25" s="640"/>
      <c r="P25" s="640"/>
      <c r="Q25" s="641"/>
      <c r="R25" s="642">
        <v>386100</v>
      </c>
      <c r="S25" s="643"/>
      <c r="T25" s="643"/>
      <c r="U25" s="643"/>
      <c r="V25" s="643"/>
      <c r="W25" s="643"/>
      <c r="X25" s="643"/>
      <c r="Y25" s="644"/>
      <c r="Z25" s="675">
        <v>6.5</v>
      </c>
      <c r="AA25" s="675"/>
      <c r="AB25" s="675"/>
      <c r="AC25" s="675"/>
      <c r="AD25" s="676" t="s">
        <v>139</v>
      </c>
      <c r="AE25" s="676"/>
      <c r="AF25" s="676"/>
      <c r="AG25" s="676"/>
      <c r="AH25" s="676"/>
      <c r="AI25" s="676"/>
      <c r="AJ25" s="676"/>
      <c r="AK25" s="676"/>
      <c r="AL25" s="645" t="s">
        <v>231</v>
      </c>
      <c r="AM25" s="646"/>
      <c r="AN25" s="646"/>
      <c r="AO25" s="677"/>
      <c r="AP25" s="736" t="s">
        <v>291</v>
      </c>
      <c r="AQ25" s="744"/>
      <c r="AR25" s="744"/>
      <c r="AS25" s="744"/>
      <c r="AT25" s="744"/>
      <c r="AU25" s="744"/>
      <c r="AV25" s="744"/>
      <c r="AW25" s="744"/>
      <c r="AX25" s="744"/>
      <c r="AY25" s="744"/>
      <c r="AZ25" s="744"/>
      <c r="BA25" s="744"/>
      <c r="BB25" s="744"/>
      <c r="BC25" s="744"/>
      <c r="BD25" s="744"/>
      <c r="BE25" s="744"/>
      <c r="BF25" s="738"/>
      <c r="BG25" s="642" t="s">
        <v>231</v>
      </c>
      <c r="BH25" s="643"/>
      <c r="BI25" s="643"/>
      <c r="BJ25" s="643"/>
      <c r="BK25" s="643"/>
      <c r="BL25" s="643"/>
      <c r="BM25" s="643"/>
      <c r="BN25" s="644"/>
      <c r="BO25" s="675" t="s">
        <v>231</v>
      </c>
      <c r="BP25" s="675"/>
      <c r="BQ25" s="675"/>
      <c r="BR25" s="675"/>
      <c r="BS25" s="648" t="s">
        <v>128</v>
      </c>
      <c r="BT25" s="643"/>
      <c r="BU25" s="643"/>
      <c r="BV25" s="643"/>
      <c r="BW25" s="643"/>
      <c r="BX25" s="643"/>
      <c r="BY25" s="643"/>
      <c r="BZ25" s="643"/>
      <c r="CA25" s="643"/>
      <c r="CB25" s="689"/>
      <c r="CD25" s="681" t="s">
        <v>292</v>
      </c>
      <c r="CE25" s="682"/>
      <c r="CF25" s="682"/>
      <c r="CG25" s="682"/>
      <c r="CH25" s="682"/>
      <c r="CI25" s="682"/>
      <c r="CJ25" s="682"/>
      <c r="CK25" s="682"/>
      <c r="CL25" s="682"/>
      <c r="CM25" s="682"/>
      <c r="CN25" s="682"/>
      <c r="CO25" s="682"/>
      <c r="CP25" s="682"/>
      <c r="CQ25" s="683"/>
      <c r="CR25" s="642">
        <v>695186</v>
      </c>
      <c r="CS25" s="661"/>
      <c r="CT25" s="661"/>
      <c r="CU25" s="661"/>
      <c r="CV25" s="661"/>
      <c r="CW25" s="661"/>
      <c r="CX25" s="661"/>
      <c r="CY25" s="662"/>
      <c r="CZ25" s="645">
        <v>13.1</v>
      </c>
      <c r="DA25" s="663"/>
      <c r="DB25" s="663"/>
      <c r="DC25" s="664"/>
      <c r="DD25" s="648">
        <v>649964</v>
      </c>
      <c r="DE25" s="661"/>
      <c r="DF25" s="661"/>
      <c r="DG25" s="661"/>
      <c r="DH25" s="661"/>
      <c r="DI25" s="661"/>
      <c r="DJ25" s="661"/>
      <c r="DK25" s="662"/>
      <c r="DL25" s="648">
        <v>618148</v>
      </c>
      <c r="DM25" s="661"/>
      <c r="DN25" s="661"/>
      <c r="DO25" s="661"/>
      <c r="DP25" s="661"/>
      <c r="DQ25" s="661"/>
      <c r="DR25" s="661"/>
      <c r="DS25" s="661"/>
      <c r="DT25" s="661"/>
      <c r="DU25" s="661"/>
      <c r="DV25" s="662"/>
      <c r="DW25" s="645">
        <v>22.6</v>
      </c>
      <c r="DX25" s="663"/>
      <c r="DY25" s="663"/>
      <c r="DZ25" s="663"/>
      <c r="EA25" s="663"/>
      <c r="EB25" s="663"/>
      <c r="EC25" s="684"/>
    </row>
    <row r="26" spans="2:133" ht="11.25" customHeight="1" x14ac:dyDescent="0.15">
      <c r="B26" s="639" t="s">
        <v>293</v>
      </c>
      <c r="C26" s="640"/>
      <c r="D26" s="640"/>
      <c r="E26" s="640"/>
      <c r="F26" s="640"/>
      <c r="G26" s="640"/>
      <c r="H26" s="640"/>
      <c r="I26" s="640"/>
      <c r="J26" s="640"/>
      <c r="K26" s="640"/>
      <c r="L26" s="640"/>
      <c r="M26" s="640"/>
      <c r="N26" s="640"/>
      <c r="O26" s="640"/>
      <c r="P26" s="640"/>
      <c r="Q26" s="641"/>
      <c r="R26" s="642">
        <v>3117479</v>
      </c>
      <c r="S26" s="643"/>
      <c r="T26" s="643"/>
      <c r="U26" s="643"/>
      <c r="V26" s="643"/>
      <c r="W26" s="643"/>
      <c r="X26" s="643"/>
      <c r="Y26" s="644"/>
      <c r="Z26" s="675">
        <v>52.8</v>
      </c>
      <c r="AA26" s="675"/>
      <c r="AB26" s="675"/>
      <c r="AC26" s="675"/>
      <c r="AD26" s="676">
        <v>2730910</v>
      </c>
      <c r="AE26" s="676"/>
      <c r="AF26" s="676"/>
      <c r="AG26" s="676"/>
      <c r="AH26" s="676"/>
      <c r="AI26" s="676"/>
      <c r="AJ26" s="676"/>
      <c r="AK26" s="676"/>
      <c r="AL26" s="645">
        <v>99.9</v>
      </c>
      <c r="AM26" s="646"/>
      <c r="AN26" s="646"/>
      <c r="AO26" s="677"/>
      <c r="AP26" s="736" t="s">
        <v>294</v>
      </c>
      <c r="AQ26" s="737"/>
      <c r="AR26" s="737"/>
      <c r="AS26" s="737"/>
      <c r="AT26" s="737"/>
      <c r="AU26" s="737"/>
      <c r="AV26" s="737"/>
      <c r="AW26" s="737"/>
      <c r="AX26" s="737"/>
      <c r="AY26" s="737"/>
      <c r="AZ26" s="737"/>
      <c r="BA26" s="737"/>
      <c r="BB26" s="737"/>
      <c r="BC26" s="737"/>
      <c r="BD26" s="737"/>
      <c r="BE26" s="737"/>
      <c r="BF26" s="738"/>
      <c r="BG26" s="642" t="s">
        <v>231</v>
      </c>
      <c r="BH26" s="643"/>
      <c r="BI26" s="643"/>
      <c r="BJ26" s="643"/>
      <c r="BK26" s="643"/>
      <c r="BL26" s="643"/>
      <c r="BM26" s="643"/>
      <c r="BN26" s="644"/>
      <c r="BO26" s="675" t="s">
        <v>128</v>
      </c>
      <c r="BP26" s="675"/>
      <c r="BQ26" s="675"/>
      <c r="BR26" s="675"/>
      <c r="BS26" s="648" t="s">
        <v>128</v>
      </c>
      <c r="BT26" s="643"/>
      <c r="BU26" s="643"/>
      <c r="BV26" s="643"/>
      <c r="BW26" s="643"/>
      <c r="BX26" s="643"/>
      <c r="BY26" s="643"/>
      <c r="BZ26" s="643"/>
      <c r="CA26" s="643"/>
      <c r="CB26" s="689"/>
      <c r="CD26" s="681" t="s">
        <v>295</v>
      </c>
      <c r="CE26" s="682"/>
      <c r="CF26" s="682"/>
      <c r="CG26" s="682"/>
      <c r="CH26" s="682"/>
      <c r="CI26" s="682"/>
      <c r="CJ26" s="682"/>
      <c r="CK26" s="682"/>
      <c r="CL26" s="682"/>
      <c r="CM26" s="682"/>
      <c r="CN26" s="682"/>
      <c r="CO26" s="682"/>
      <c r="CP26" s="682"/>
      <c r="CQ26" s="683"/>
      <c r="CR26" s="642">
        <v>442513</v>
      </c>
      <c r="CS26" s="643"/>
      <c r="CT26" s="643"/>
      <c r="CU26" s="643"/>
      <c r="CV26" s="643"/>
      <c r="CW26" s="643"/>
      <c r="CX26" s="643"/>
      <c r="CY26" s="644"/>
      <c r="CZ26" s="645">
        <v>8.3000000000000007</v>
      </c>
      <c r="DA26" s="663"/>
      <c r="DB26" s="663"/>
      <c r="DC26" s="664"/>
      <c r="DD26" s="648">
        <v>397291</v>
      </c>
      <c r="DE26" s="643"/>
      <c r="DF26" s="643"/>
      <c r="DG26" s="643"/>
      <c r="DH26" s="643"/>
      <c r="DI26" s="643"/>
      <c r="DJ26" s="643"/>
      <c r="DK26" s="644"/>
      <c r="DL26" s="648" t="s">
        <v>231</v>
      </c>
      <c r="DM26" s="643"/>
      <c r="DN26" s="643"/>
      <c r="DO26" s="643"/>
      <c r="DP26" s="643"/>
      <c r="DQ26" s="643"/>
      <c r="DR26" s="643"/>
      <c r="DS26" s="643"/>
      <c r="DT26" s="643"/>
      <c r="DU26" s="643"/>
      <c r="DV26" s="644"/>
      <c r="DW26" s="645" t="s">
        <v>231</v>
      </c>
      <c r="DX26" s="663"/>
      <c r="DY26" s="663"/>
      <c r="DZ26" s="663"/>
      <c r="EA26" s="663"/>
      <c r="EB26" s="663"/>
      <c r="EC26" s="684"/>
    </row>
    <row r="27" spans="2:133" ht="11.25" customHeight="1" x14ac:dyDescent="0.15">
      <c r="B27" s="639" t="s">
        <v>296</v>
      </c>
      <c r="C27" s="640"/>
      <c r="D27" s="640"/>
      <c r="E27" s="640"/>
      <c r="F27" s="640"/>
      <c r="G27" s="640"/>
      <c r="H27" s="640"/>
      <c r="I27" s="640"/>
      <c r="J27" s="640"/>
      <c r="K27" s="640"/>
      <c r="L27" s="640"/>
      <c r="M27" s="640"/>
      <c r="N27" s="640"/>
      <c r="O27" s="640"/>
      <c r="P27" s="640"/>
      <c r="Q27" s="641"/>
      <c r="R27" s="642">
        <v>692</v>
      </c>
      <c r="S27" s="643"/>
      <c r="T27" s="643"/>
      <c r="U27" s="643"/>
      <c r="V27" s="643"/>
      <c r="W27" s="643"/>
      <c r="X27" s="643"/>
      <c r="Y27" s="644"/>
      <c r="Z27" s="675">
        <v>0</v>
      </c>
      <c r="AA27" s="675"/>
      <c r="AB27" s="675"/>
      <c r="AC27" s="675"/>
      <c r="AD27" s="676">
        <v>692</v>
      </c>
      <c r="AE27" s="676"/>
      <c r="AF27" s="676"/>
      <c r="AG27" s="676"/>
      <c r="AH27" s="676"/>
      <c r="AI27" s="676"/>
      <c r="AJ27" s="676"/>
      <c r="AK27" s="676"/>
      <c r="AL27" s="645">
        <v>0</v>
      </c>
      <c r="AM27" s="646"/>
      <c r="AN27" s="646"/>
      <c r="AO27" s="677"/>
      <c r="AP27" s="639" t="s">
        <v>297</v>
      </c>
      <c r="AQ27" s="640"/>
      <c r="AR27" s="640"/>
      <c r="AS27" s="640"/>
      <c r="AT27" s="640"/>
      <c r="AU27" s="640"/>
      <c r="AV27" s="640"/>
      <c r="AW27" s="640"/>
      <c r="AX27" s="640"/>
      <c r="AY27" s="640"/>
      <c r="AZ27" s="640"/>
      <c r="BA27" s="640"/>
      <c r="BB27" s="640"/>
      <c r="BC27" s="640"/>
      <c r="BD27" s="640"/>
      <c r="BE27" s="640"/>
      <c r="BF27" s="641"/>
      <c r="BG27" s="642">
        <v>2555535</v>
      </c>
      <c r="BH27" s="643"/>
      <c r="BI27" s="643"/>
      <c r="BJ27" s="643"/>
      <c r="BK27" s="643"/>
      <c r="BL27" s="643"/>
      <c r="BM27" s="643"/>
      <c r="BN27" s="644"/>
      <c r="BO27" s="675">
        <v>100</v>
      </c>
      <c r="BP27" s="675"/>
      <c r="BQ27" s="675"/>
      <c r="BR27" s="675"/>
      <c r="BS27" s="648" t="s">
        <v>128</v>
      </c>
      <c r="BT27" s="643"/>
      <c r="BU27" s="643"/>
      <c r="BV27" s="643"/>
      <c r="BW27" s="643"/>
      <c r="BX27" s="643"/>
      <c r="BY27" s="643"/>
      <c r="BZ27" s="643"/>
      <c r="CA27" s="643"/>
      <c r="CB27" s="689"/>
      <c r="CD27" s="681" t="s">
        <v>298</v>
      </c>
      <c r="CE27" s="682"/>
      <c r="CF27" s="682"/>
      <c r="CG27" s="682"/>
      <c r="CH27" s="682"/>
      <c r="CI27" s="682"/>
      <c r="CJ27" s="682"/>
      <c r="CK27" s="682"/>
      <c r="CL27" s="682"/>
      <c r="CM27" s="682"/>
      <c r="CN27" s="682"/>
      <c r="CO27" s="682"/>
      <c r="CP27" s="682"/>
      <c r="CQ27" s="683"/>
      <c r="CR27" s="642">
        <v>214340</v>
      </c>
      <c r="CS27" s="661"/>
      <c r="CT27" s="661"/>
      <c r="CU27" s="661"/>
      <c r="CV27" s="661"/>
      <c r="CW27" s="661"/>
      <c r="CX27" s="661"/>
      <c r="CY27" s="662"/>
      <c r="CZ27" s="645">
        <v>4</v>
      </c>
      <c r="DA27" s="663"/>
      <c r="DB27" s="663"/>
      <c r="DC27" s="664"/>
      <c r="DD27" s="648">
        <v>43351</v>
      </c>
      <c r="DE27" s="661"/>
      <c r="DF27" s="661"/>
      <c r="DG27" s="661"/>
      <c r="DH27" s="661"/>
      <c r="DI27" s="661"/>
      <c r="DJ27" s="661"/>
      <c r="DK27" s="662"/>
      <c r="DL27" s="648">
        <v>38829</v>
      </c>
      <c r="DM27" s="661"/>
      <c r="DN27" s="661"/>
      <c r="DO27" s="661"/>
      <c r="DP27" s="661"/>
      <c r="DQ27" s="661"/>
      <c r="DR27" s="661"/>
      <c r="DS27" s="661"/>
      <c r="DT27" s="661"/>
      <c r="DU27" s="661"/>
      <c r="DV27" s="662"/>
      <c r="DW27" s="645">
        <v>1.4</v>
      </c>
      <c r="DX27" s="663"/>
      <c r="DY27" s="663"/>
      <c r="DZ27" s="663"/>
      <c r="EA27" s="663"/>
      <c r="EB27" s="663"/>
      <c r="EC27" s="684"/>
    </row>
    <row r="28" spans="2:133" ht="11.25" customHeight="1" x14ac:dyDescent="0.15">
      <c r="B28" s="639" t="s">
        <v>299</v>
      </c>
      <c r="C28" s="640"/>
      <c r="D28" s="640"/>
      <c r="E28" s="640"/>
      <c r="F28" s="640"/>
      <c r="G28" s="640"/>
      <c r="H28" s="640"/>
      <c r="I28" s="640"/>
      <c r="J28" s="640"/>
      <c r="K28" s="640"/>
      <c r="L28" s="640"/>
      <c r="M28" s="640"/>
      <c r="N28" s="640"/>
      <c r="O28" s="640"/>
      <c r="P28" s="640"/>
      <c r="Q28" s="641"/>
      <c r="R28" s="642">
        <v>5623</v>
      </c>
      <c r="S28" s="643"/>
      <c r="T28" s="643"/>
      <c r="U28" s="643"/>
      <c r="V28" s="643"/>
      <c r="W28" s="643"/>
      <c r="X28" s="643"/>
      <c r="Y28" s="644"/>
      <c r="Z28" s="675">
        <v>0.1</v>
      </c>
      <c r="AA28" s="675"/>
      <c r="AB28" s="675"/>
      <c r="AC28" s="675"/>
      <c r="AD28" s="676" t="s">
        <v>139</v>
      </c>
      <c r="AE28" s="676"/>
      <c r="AF28" s="676"/>
      <c r="AG28" s="676"/>
      <c r="AH28" s="676"/>
      <c r="AI28" s="676"/>
      <c r="AJ28" s="676"/>
      <c r="AK28" s="676"/>
      <c r="AL28" s="645" t="s">
        <v>231</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9"/>
      <c r="CD28" s="681" t="s">
        <v>300</v>
      </c>
      <c r="CE28" s="682"/>
      <c r="CF28" s="682"/>
      <c r="CG28" s="682"/>
      <c r="CH28" s="682"/>
      <c r="CI28" s="682"/>
      <c r="CJ28" s="682"/>
      <c r="CK28" s="682"/>
      <c r="CL28" s="682"/>
      <c r="CM28" s="682"/>
      <c r="CN28" s="682"/>
      <c r="CO28" s="682"/>
      <c r="CP28" s="682"/>
      <c r="CQ28" s="683"/>
      <c r="CR28" s="642">
        <v>217197</v>
      </c>
      <c r="CS28" s="643"/>
      <c r="CT28" s="643"/>
      <c r="CU28" s="643"/>
      <c r="CV28" s="643"/>
      <c r="CW28" s="643"/>
      <c r="CX28" s="643"/>
      <c r="CY28" s="644"/>
      <c r="CZ28" s="645">
        <v>4.0999999999999996</v>
      </c>
      <c r="DA28" s="663"/>
      <c r="DB28" s="663"/>
      <c r="DC28" s="664"/>
      <c r="DD28" s="648">
        <v>195529</v>
      </c>
      <c r="DE28" s="643"/>
      <c r="DF28" s="643"/>
      <c r="DG28" s="643"/>
      <c r="DH28" s="643"/>
      <c r="DI28" s="643"/>
      <c r="DJ28" s="643"/>
      <c r="DK28" s="644"/>
      <c r="DL28" s="648">
        <v>195424</v>
      </c>
      <c r="DM28" s="643"/>
      <c r="DN28" s="643"/>
      <c r="DO28" s="643"/>
      <c r="DP28" s="643"/>
      <c r="DQ28" s="643"/>
      <c r="DR28" s="643"/>
      <c r="DS28" s="643"/>
      <c r="DT28" s="643"/>
      <c r="DU28" s="643"/>
      <c r="DV28" s="644"/>
      <c r="DW28" s="645">
        <v>7.2</v>
      </c>
      <c r="DX28" s="663"/>
      <c r="DY28" s="663"/>
      <c r="DZ28" s="663"/>
      <c r="EA28" s="663"/>
      <c r="EB28" s="663"/>
      <c r="EC28" s="684"/>
    </row>
    <row r="29" spans="2:133" ht="11.25" customHeight="1" x14ac:dyDescent="0.15">
      <c r="B29" s="639" t="s">
        <v>301</v>
      </c>
      <c r="C29" s="640"/>
      <c r="D29" s="640"/>
      <c r="E29" s="640"/>
      <c r="F29" s="640"/>
      <c r="G29" s="640"/>
      <c r="H29" s="640"/>
      <c r="I29" s="640"/>
      <c r="J29" s="640"/>
      <c r="K29" s="640"/>
      <c r="L29" s="640"/>
      <c r="M29" s="640"/>
      <c r="N29" s="640"/>
      <c r="O29" s="640"/>
      <c r="P29" s="640"/>
      <c r="Q29" s="641"/>
      <c r="R29" s="642">
        <v>59176</v>
      </c>
      <c r="S29" s="643"/>
      <c r="T29" s="643"/>
      <c r="U29" s="643"/>
      <c r="V29" s="643"/>
      <c r="W29" s="643"/>
      <c r="X29" s="643"/>
      <c r="Y29" s="644"/>
      <c r="Z29" s="675">
        <v>1</v>
      </c>
      <c r="AA29" s="675"/>
      <c r="AB29" s="675"/>
      <c r="AC29" s="675"/>
      <c r="AD29" s="676">
        <v>1200</v>
      </c>
      <c r="AE29" s="676"/>
      <c r="AF29" s="676"/>
      <c r="AG29" s="676"/>
      <c r="AH29" s="676"/>
      <c r="AI29" s="676"/>
      <c r="AJ29" s="676"/>
      <c r="AK29" s="676"/>
      <c r="AL29" s="645">
        <v>0</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9"/>
      <c r="CD29" s="727" t="s">
        <v>302</v>
      </c>
      <c r="CE29" s="728"/>
      <c r="CF29" s="681" t="s">
        <v>303</v>
      </c>
      <c r="CG29" s="682"/>
      <c r="CH29" s="682"/>
      <c r="CI29" s="682"/>
      <c r="CJ29" s="682"/>
      <c r="CK29" s="682"/>
      <c r="CL29" s="682"/>
      <c r="CM29" s="682"/>
      <c r="CN29" s="682"/>
      <c r="CO29" s="682"/>
      <c r="CP29" s="682"/>
      <c r="CQ29" s="683"/>
      <c r="CR29" s="642">
        <v>217197</v>
      </c>
      <c r="CS29" s="661"/>
      <c r="CT29" s="661"/>
      <c r="CU29" s="661"/>
      <c r="CV29" s="661"/>
      <c r="CW29" s="661"/>
      <c r="CX29" s="661"/>
      <c r="CY29" s="662"/>
      <c r="CZ29" s="645">
        <v>4.0999999999999996</v>
      </c>
      <c r="DA29" s="663"/>
      <c r="DB29" s="663"/>
      <c r="DC29" s="664"/>
      <c r="DD29" s="648">
        <v>195529</v>
      </c>
      <c r="DE29" s="661"/>
      <c r="DF29" s="661"/>
      <c r="DG29" s="661"/>
      <c r="DH29" s="661"/>
      <c r="DI29" s="661"/>
      <c r="DJ29" s="661"/>
      <c r="DK29" s="662"/>
      <c r="DL29" s="648">
        <v>195424</v>
      </c>
      <c r="DM29" s="661"/>
      <c r="DN29" s="661"/>
      <c r="DO29" s="661"/>
      <c r="DP29" s="661"/>
      <c r="DQ29" s="661"/>
      <c r="DR29" s="661"/>
      <c r="DS29" s="661"/>
      <c r="DT29" s="661"/>
      <c r="DU29" s="661"/>
      <c r="DV29" s="662"/>
      <c r="DW29" s="645">
        <v>7.2</v>
      </c>
      <c r="DX29" s="663"/>
      <c r="DY29" s="663"/>
      <c r="DZ29" s="663"/>
      <c r="EA29" s="663"/>
      <c r="EB29" s="663"/>
      <c r="EC29" s="684"/>
    </row>
    <row r="30" spans="2:133" ht="11.25" customHeight="1" x14ac:dyDescent="0.15">
      <c r="B30" s="639" t="s">
        <v>304</v>
      </c>
      <c r="C30" s="640"/>
      <c r="D30" s="640"/>
      <c r="E30" s="640"/>
      <c r="F30" s="640"/>
      <c r="G30" s="640"/>
      <c r="H30" s="640"/>
      <c r="I30" s="640"/>
      <c r="J30" s="640"/>
      <c r="K30" s="640"/>
      <c r="L30" s="640"/>
      <c r="M30" s="640"/>
      <c r="N30" s="640"/>
      <c r="O30" s="640"/>
      <c r="P30" s="640"/>
      <c r="Q30" s="641"/>
      <c r="R30" s="642">
        <v>2597</v>
      </c>
      <c r="S30" s="643"/>
      <c r="T30" s="643"/>
      <c r="U30" s="643"/>
      <c r="V30" s="643"/>
      <c r="W30" s="643"/>
      <c r="X30" s="643"/>
      <c r="Y30" s="644"/>
      <c r="Z30" s="675">
        <v>0</v>
      </c>
      <c r="AA30" s="675"/>
      <c r="AB30" s="675"/>
      <c r="AC30" s="675"/>
      <c r="AD30" s="676" t="s">
        <v>128</v>
      </c>
      <c r="AE30" s="676"/>
      <c r="AF30" s="676"/>
      <c r="AG30" s="676"/>
      <c r="AH30" s="676"/>
      <c r="AI30" s="676"/>
      <c r="AJ30" s="676"/>
      <c r="AK30" s="676"/>
      <c r="AL30" s="645" t="s">
        <v>128</v>
      </c>
      <c r="AM30" s="646"/>
      <c r="AN30" s="646"/>
      <c r="AO30" s="677"/>
      <c r="AP30" s="703" t="s">
        <v>220</v>
      </c>
      <c r="AQ30" s="704"/>
      <c r="AR30" s="704"/>
      <c r="AS30" s="704"/>
      <c r="AT30" s="704"/>
      <c r="AU30" s="704"/>
      <c r="AV30" s="704"/>
      <c r="AW30" s="704"/>
      <c r="AX30" s="704"/>
      <c r="AY30" s="704"/>
      <c r="AZ30" s="704"/>
      <c r="BA30" s="704"/>
      <c r="BB30" s="704"/>
      <c r="BC30" s="704"/>
      <c r="BD30" s="704"/>
      <c r="BE30" s="704"/>
      <c r="BF30" s="705"/>
      <c r="BG30" s="703" t="s">
        <v>305</v>
      </c>
      <c r="BH30" s="716"/>
      <c r="BI30" s="716"/>
      <c r="BJ30" s="716"/>
      <c r="BK30" s="716"/>
      <c r="BL30" s="716"/>
      <c r="BM30" s="716"/>
      <c r="BN30" s="716"/>
      <c r="BO30" s="716"/>
      <c r="BP30" s="716"/>
      <c r="BQ30" s="717"/>
      <c r="BR30" s="703" t="s">
        <v>306</v>
      </c>
      <c r="BS30" s="716"/>
      <c r="BT30" s="716"/>
      <c r="BU30" s="716"/>
      <c r="BV30" s="716"/>
      <c r="BW30" s="716"/>
      <c r="BX30" s="716"/>
      <c r="BY30" s="716"/>
      <c r="BZ30" s="716"/>
      <c r="CA30" s="716"/>
      <c r="CB30" s="717"/>
      <c r="CD30" s="729"/>
      <c r="CE30" s="730"/>
      <c r="CF30" s="681" t="s">
        <v>307</v>
      </c>
      <c r="CG30" s="682"/>
      <c r="CH30" s="682"/>
      <c r="CI30" s="682"/>
      <c r="CJ30" s="682"/>
      <c r="CK30" s="682"/>
      <c r="CL30" s="682"/>
      <c r="CM30" s="682"/>
      <c r="CN30" s="682"/>
      <c r="CO30" s="682"/>
      <c r="CP30" s="682"/>
      <c r="CQ30" s="683"/>
      <c r="CR30" s="642">
        <v>200406</v>
      </c>
      <c r="CS30" s="643"/>
      <c r="CT30" s="643"/>
      <c r="CU30" s="643"/>
      <c r="CV30" s="643"/>
      <c r="CW30" s="643"/>
      <c r="CX30" s="643"/>
      <c r="CY30" s="644"/>
      <c r="CZ30" s="645">
        <v>3.8</v>
      </c>
      <c r="DA30" s="663"/>
      <c r="DB30" s="663"/>
      <c r="DC30" s="664"/>
      <c r="DD30" s="648">
        <v>181579</v>
      </c>
      <c r="DE30" s="643"/>
      <c r="DF30" s="643"/>
      <c r="DG30" s="643"/>
      <c r="DH30" s="643"/>
      <c r="DI30" s="643"/>
      <c r="DJ30" s="643"/>
      <c r="DK30" s="644"/>
      <c r="DL30" s="648">
        <v>181474</v>
      </c>
      <c r="DM30" s="643"/>
      <c r="DN30" s="643"/>
      <c r="DO30" s="643"/>
      <c r="DP30" s="643"/>
      <c r="DQ30" s="643"/>
      <c r="DR30" s="643"/>
      <c r="DS30" s="643"/>
      <c r="DT30" s="643"/>
      <c r="DU30" s="643"/>
      <c r="DV30" s="644"/>
      <c r="DW30" s="645">
        <v>6.6</v>
      </c>
      <c r="DX30" s="663"/>
      <c r="DY30" s="663"/>
      <c r="DZ30" s="663"/>
      <c r="EA30" s="663"/>
      <c r="EB30" s="663"/>
      <c r="EC30" s="684"/>
    </row>
    <row r="31" spans="2:133" ht="11.25" customHeight="1" x14ac:dyDescent="0.15">
      <c r="B31" s="639" t="s">
        <v>308</v>
      </c>
      <c r="C31" s="640"/>
      <c r="D31" s="640"/>
      <c r="E31" s="640"/>
      <c r="F31" s="640"/>
      <c r="G31" s="640"/>
      <c r="H31" s="640"/>
      <c r="I31" s="640"/>
      <c r="J31" s="640"/>
      <c r="K31" s="640"/>
      <c r="L31" s="640"/>
      <c r="M31" s="640"/>
      <c r="N31" s="640"/>
      <c r="O31" s="640"/>
      <c r="P31" s="640"/>
      <c r="Q31" s="641"/>
      <c r="R31" s="642">
        <v>897260</v>
      </c>
      <c r="S31" s="643"/>
      <c r="T31" s="643"/>
      <c r="U31" s="643"/>
      <c r="V31" s="643"/>
      <c r="W31" s="643"/>
      <c r="X31" s="643"/>
      <c r="Y31" s="644"/>
      <c r="Z31" s="675">
        <v>15.2</v>
      </c>
      <c r="AA31" s="675"/>
      <c r="AB31" s="675"/>
      <c r="AC31" s="675"/>
      <c r="AD31" s="676" t="s">
        <v>139</v>
      </c>
      <c r="AE31" s="676"/>
      <c r="AF31" s="676"/>
      <c r="AG31" s="676"/>
      <c r="AH31" s="676"/>
      <c r="AI31" s="676"/>
      <c r="AJ31" s="676"/>
      <c r="AK31" s="676"/>
      <c r="AL31" s="645" t="s">
        <v>128</v>
      </c>
      <c r="AM31" s="646"/>
      <c r="AN31" s="646"/>
      <c r="AO31" s="677"/>
      <c r="AP31" s="718" t="s">
        <v>309</v>
      </c>
      <c r="AQ31" s="719"/>
      <c r="AR31" s="719"/>
      <c r="AS31" s="719"/>
      <c r="AT31" s="724" t="s">
        <v>310</v>
      </c>
      <c r="AU31" s="231"/>
      <c r="AV31" s="231"/>
      <c r="AW31" s="231"/>
      <c r="AX31" s="708" t="s">
        <v>187</v>
      </c>
      <c r="AY31" s="709"/>
      <c r="AZ31" s="709"/>
      <c r="BA31" s="709"/>
      <c r="BB31" s="709"/>
      <c r="BC31" s="709"/>
      <c r="BD31" s="709"/>
      <c r="BE31" s="709"/>
      <c r="BF31" s="710"/>
      <c r="BG31" s="711">
        <v>99.6</v>
      </c>
      <c r="BH31" s="712"/>
      <c r="BI31" s="712"/>
      <c r="BJ31" s="712"/>
      <c r="BK31" s="712"/>
      <c r="BL31" s="712"/>
      <c r="BM31" s="713">
        <v>97.4</v>
      </c>
      <c r="BN31" s="712"/>
      <c r="BO31" s="712"/>
      <c r="BP31" s="712"/>
      <c r="BQ31" s="714"/>
      <c r="BR31" s="711">
        <v>99.7</v>
      </c>
      <c r="BS31" s="712"/>
      <c r="BT31" s="712"/>
      <c r="BU31" s="712"/>
      <c r="BV31" s="712"/>
      <c r="BW31" s="712"/>
      <c r="BX31" s="713">
        <v>97.1</v>
      </c>
      <c r="BY31" s="712"/>
      <c r="BZ31" s="712"/>
      <c r="CA31" s="712"/>
      <c r="CB31" s="714"/>
      <c r="CD31" s="729"/>
      <c r="CE31" s="730"/>
      <c r="CF31" s="681" t="s">
        <v>311</v>
      </c>
      <c r="CG31" s="682"/>
      <c r="CH31" s="682"/>
      <c r="CI31" s="682"/>
      <c r="CJ31" s="682"/>
      <c r="CK31" s="682"/>
      <c r="CL31" s="682"/>
      <c r="CM31" s="682"/>
      <c r="CN31" s="682"/>
      <c r="CO31" s="682"/>
      <c r="CP31" s="682"/>
      <c r="CQ31" s="683"/>
      <c r="CR31" s="642">
        <v>16791</v>
      </c>
      <c r="CS31" s="661"/>
      <c r="CT31" s="661"/>
      <c r="CU31" s="661"/>
      <c r="CV31" s="661"/>
      <c r="CW31" s="661"/>
      <c r="CX31" s="661"/>
      <c r="CY31" s="662"/>
      <c r="CZ31" s="645">
        <v>0.3</v>
      </c>
      <c r="DA31" s="663"/>
      <c r="DB31" s="663"/>
      <c r="DC31" s="664"/>
      <c r="DD31" s="648">
        <v>13950</v>
      </c>
      <c r="DE31" s="661"/>
      <c r="DF31" s="661"/>
      <c r="DG31" s="661"/>
      <c r="DH31" s="661"/>
      <c r="DI31" s="661"/>
      <c r="DJ31" s="661"/>
      <c r="DK31" s="662"/>
      <c r="DL31" s="648">
        <v>13950</v>
      </c>
      <c r="DM31" s="661"/>
      <c r="DN31" s="661"/>
      <c r="DO31" s="661"/>
      <c r="DP31" s="661"/>
      <c r="DQ31" s="661"/>
      <c r="DR31" s="661"/>
      <c r="DS31" s="661"/>
      <c r="DT31" s="661"/>
      <c r="DU31" s="661"/>
      <c r="DV31" s="662"/>
      <c r="DW31" s="645">
        <v>0.5</v>
      </c>
      <c r="DX31" s="663"/>
      <c r="DY31" s="663"/>
      <c r="DZ31" s="663"/>
      <c r="EA31" s="663"/>
      <c r="EB31" s="663"/>
      <c r="EC31" s="684"/>
    </row>
    <row r="32" spans="2:133" ht="11.25" customHeight="1" x14ac:dyDescent="0.15">
      <c r="B32" s="733" t="s">
        <v>312</v>
      </c>
      <c r="C32" s="734"/>
      <c r="D32" s="734"/>
      <c r="E32" s="734"/>
      <c r="F32" s="734"/>
      <c r="G32" s="734"/>
      <c r="H32" s="734"/>
      <c r="I32" s="734"/>
      <c r="J32" s="734"/>
      <c r="K32" s="734"/>
      <c r="L32" s="734"/>
      <c r="M32" s="734"/>
      <c r="N32" s="734"/>
      <c r="O32" s="734"/>
      <c r="P32" s="734"/>
      <c r="Q32" s="735"/>
      <c r="R32" s="642" t="s">
        <v>139</v>
      </c>
      <c r="S32" s="643"/>
      <c r="T32" s="643"/>
      <c r="U32" s="643"/>
      <c r="V32" s="643"/>
      <c r="W32" s="643"/>
      <c r="X32" s="643"/>
      <c r="Y32" s="644"/>
      <c r="Z32" s="675" t="s">
        <v>231</v>
      </c>
      <c r="AA32" s="675"/>
      <c r="AB32" s="675"/>
      <c r="AC32" s="675"/>
      <c r="AD32" s="676" t="s">
        <v>128</v>
      </c>
      <c r="AE32" s="676"/>
      <c r="AF32" s="676"/>
      <c r="AG32" s="676"/>
      <c r="AH32" s="676"/>
      <c r="AI32" s="676"/>
      <c r="AJ32" s="676"/>
      <c r="AK32" s="676"/>
      <c r="AL32" s="645" t="s">
        <v>128</v>
      </c>
      <c r="AM32" s="646"/>
      <c r="AN32" s="646"/>
      <c r="AO32" s="677"/>
      <c r="AP32" s="720"/>
      <c r="AQ32" s="721"/>
      <c r="AR32" s="721"/>
      <c r="AS32" s="721"/>
      <c r="AT32" s="725"/>
      <c r="AU32" s="230" t="s">
        <v>313</v>
      </c>
      <c r="AV32" s="230"/>
      <c r="AW32" s="230"/>
      <c r="AX32" s="639" t="s">
        <v>314</v>
      </c>
      <c r="AY32" s="640"/>
      <c r="AZ32" s="640"/>
      <c r="BA32" s="640"/>
      <c r="BB32" s="640"/>
      <c r="BC32" s="640"/>
      <c r="BD32" s="640"/>
      <c r="BE32" s="640"/>
      <c r="BF32" s="641"/>
      <c r="BG32" s="715">
        <v>99</v>
      </c>
      <c r="BH32" s="661"/>
      <c r="BI32" s="661"/>
      <c r="BJ32" s="661"/>
      <c r="BK32" s="661"/>
      <c r="BL32" s="661"/>
      <c r="BM32" s="646">
        <v>95.5</v>
      </c>
      <c r="BN32" s="707"/>
      <c r="BO32" s="707"/>
      <c r="BP32" s="707"/>
      <c r="BQ32" s="688"/>
      <c r="BR32" s="715">
        <v>98.8</v>
      </c>
      <c r="BS32" s="661"/>
      <c r="BT32" s="661"/>
      <c r="BU32" s="661"/>
      <c r="BV32" s="661"/>
      <c r="BW32" s="661"/>
      <c r="BX32" s="646">
        <v>94.3</v>
      </c>
      <c r="BY32" s="707"/>
      <c r="BZ32" s="707"/>
      <c r="CA32" s="707"/>
      <c r="CB32" s="688"/>
      <c r="CD32" s="731"/>
      <c r="CE32" s="732"/>
      <c r="CF32" s="681" t="s">
        <v>315</v>
      </c>
      <c r="CG32" s="682"/>
      <c r="CH32" s="682"/>
      <c r="CI32" s="682"/>
      <c r="CJ32" s="682"/>
      <c r="CK32" s="682"/>
      <c r="CL32" s="682"/>
      <c r="CM32" s="682"/>
      <c r="CN32" s="682"/>
      <c r="CO32" s="682"/>
      <c r="CP32" s="682"/>
      <c r="CQ32" s="683"/>
      <c r="CR32" s="642" t="s">
        <v>128</v>
      </c>
      <c r="CS32" s="643"/>
      <c r="CT32" s="643"/>
      <c r="CU32" s="643"/>
      <c r="CV32" s="643"/>
      <c r="CW32" s="643"/>
      <c r="CX32" s="643"/>
      <c r="CY32" s="644"/>
      <c r="CZ32" s="645" t="s">
        <v>128</v>
      </c>
      <c r="DA32" s="663"/>
      <c r="DB32" s="663"/>
      <c r="DC32" s="664"/>
      <c r="DD32" s="648" t="s">
        <v>231</v>
      </c>
      <c r="DE32" s="643"/>
      <c r="DF32" s="643"/>
      <c r="DG32" s="643"/>
      <c r="DH32" s="643"/>
      <c r="DI32" s="643"/>
      <c r="DJ32" s="643"/>
      <c r="DK32" s="644"/>
      <c r="DL32" s="648" t="s">
        <v>128</v>
      </c>
      <c r="DM32" s="643"/>
      <c r="DN32" s="643"/>
      <c r="DO32" s="643"/>
      <c r="DP32" s="643"/>
      <c r="DQ32" s="643"/>
      <c r="DR32" s="643"/>
      <c r="DS32" s="643"/>
      <c r="DT32" s="643"/>
      <c r="DU32" s="643"/>
      <c r="DV32" s="644"/>
      <c r="DW32" s="645" t="s">
        <v>128</v>
      </c>
      <c r="DX32" s="663"/>
      <c r="DY32" s="663"/>
      <c r="DZ32" s="663"/>
      <c r="EA32" s="663"/>
      <c r="EB32" s="663"/>
      <c r="EC32" s="684"/>
    </row>
    <row r="33" spans="2:133" ht="11.25" customHeight="1" x14ac:dyDescent="0.15">
      <c r="B33" s="639" t="s">
        <v>316</v>
      </c>
      <c r="C33" s="640"/>
      <c r="D33" s="640"/>
      <c r="E33" s="640"/>
      <c r="F33" s="640"/>
      <c r="G33" s="640"/>
      <c r="H33" s="640"/>
      <c r="I33" s="640"/>
      <c r="J33" s="640"/>
      <c r="K33" s="640"/>
      <c r="L33" s="640"/>
      <c r="M33" s="640"/>
      <c r="N33" s="640"/>
      <c r="O33" s="640"/>
      <c r="P33" s="640"/>
      <c r="Q33" s="641"/>
      <c r="R33" s="642">
        <v>581777</v>
      </c>
      <c r="S33" s="643"/>
      <c r="T33" s="643"/>
      <c r="U33" s="643"/>
      <c r="V33" s="643"/>
      <c r="W33" s="643"/>
      <c r="X33" s="643"/>
      <c r="Y33" s="644"/>
      <c r="Z33" s="675">
        <v>9.9</v>
      </c>
      <c r="AA33" s="675"/>
      <c r="AB33" s="675"/>
      <c r="AC33" s="675"/>
      <c r="AD33" s="676" t="s">
        <v>139</v>
      </c>
      <c r="AE33" s="676"/>
      <c r="AF33" s="676"/>
      <c r="AG33" s="676"/>
      <c r="AH33" s="676"/>
      <c r="AI33" s="676"/>
      <c r="AJ33" s="676"/>
      <c r="AK33" s="676"/>
      <c r="AL33" s="645" t="s">
        <v>139</v>
      </c>
      <c r="AM33" s="646"/>
      <c r="AN33" s="646"/>
      <c r="AO33" s="677"/>
      <c r="AP33" s="722"/>
      <c r="AQ33" s="723"/>
      <c r="AR33" s="723"/>
      <c r="AS33" s="723"/>
      <c r="AT33" s="726"/>
      <c r="AU33" s="232"/>
      <c r="AV33" s="232"/>
      <c r="AW33" s="232"/>
      <c r="AX33" s="623" t="s">
        <v>317</v>
      </c>
      <c r="AY33" s="624"/>
      <c r="AZ33" s="624"/>
      <c r="BA33" s="624"/>
      <c r="BB33" s="624"/>
      <c r="BC33" s="624"/>
      <c r="BD33" s="624"/>
      <c r="BE33" s="624"/>
      <c r="BF33" s="625"/>
      <c r="BG33" s="706">
        <v>99.8</v>
      </c>
      <c r="BH33" s="627"/>
      <c r="BI33" s="627"/>
      <c r="BJ33" s="627"/>
      <c r="BK33" s="627"/>
      <c r="BL33" s="627"/>
      <c r="BM33" s="669">
        <v>98.2</v>
      </c>
      <c r="BN33" s="627"/>
      <c r="BO33" s="627"/>
      <c r="BP33" s="627"/>
      <c r="BQ33" s="671"/>
      <c r="BR33" s="706">
        <v>99.9</v>
      </c>
      <c r="BS33" s="627"/>
      <c r="BT33" s="627"/>
      <c r="BU33" s="627"/>
      <c r="BV33" s="627"/>
      <c r="BW33" s="627"/>
      <c r="BX33" s="669">
        <v>97.9</v>
      </c>
      <c r="BY33" s="627"/>
      <c r="BZ33" s="627"/>
      <c r="CA33" s="627"/>
      <c r="CB33" s="671"/>
      <c r="CD33" s="681" t="s">
        <v>318</v>
      </c>
      <c r="CE33" s="682"/>
      <c r="CF33" s="682"/>
      <c r="CG33" s="682"/>
      <c r="CH33" s="682"/>
      <c r="CI33" s="682"/>
      <c r="CJ33" s="682"/>
      <c r="CK33" s="682"/>
      <c r="CL33" s="682"/>
      <c r="CM33" s="682"/>
      <c r="CN33" s="682"/>
      <c r="CO33" s="682"/>
      <c r="CP33" s="682"/>
      <c r="CQ33" s="683"/>
      <c r="CR33" s="642">
        <v>3177886</v>
      </c>
      <c r="CS33" s="661"/>
      <c r="CT33" s="661"/>
      <c r="CU33" s="661"/>
      <c r="CV33" s="661"/>
      <c r="CW33" s="661"/>
      <c r="CX33" s="661"/>
      <c r="CY33" s="662"/>
      <c r="CZ33" s="645">
        <v>59.7</v>
      </c>
      <c r="DA33" s="663"/>
      <c r="DB33" s="663"/>
      <c r="DC33" s="664"/>
      <c r="DD33" s="648">
        <v>1994397</v>
      </c>
      <c r="DE33" s="661"/>
      <c r="DF33" s="661"/>
      <c r="DG33" s="661"/>
      <c r="DH33" s="661"/>
      <c r="DI33" s="661"/>
      <c r="DJ33" s="661"/>
      <c r="DK33" s="662"/>
      <c r="DL33" s="648">
        <v>1358476</v>
      </c>
      <c r="DM33" s="661"/>
      <c r="DN33" s="661"/>
      <c r="DO33" s="661"/>
      <c r="DP33" s="661"/>
      <c r="DQ33" s="661"/>
      <c r="DR33" s="661"/>
      <c r="DS33" s="661"/>
      <c r="DT33" s="661"/>
      <c r="DU33" s="661"/>
      <c r="DV33" s="662"/>
      <c r="DW33" s="645">
        <v>49.7</v>
      </c>
      <c r="DX33" s="663"/>
      <c r="DY33" s="663"/>
      <c r="DZ33" s="663"/>
      <c r="EA33" s="663"/>
      <c r="EB33" s="663"/>
      <c r="EC33" s="684"/>
    </row>
    <row r="34" spans="2:133" ht="11.25" customHeight="1" x14ac:dyDescent="0.15">
      <c r="B34" s="639" t="s">
        <v>319</v>
      </c>
      <c r="C34" s="640"/>
      <c r="D34" s="640"/>
      <c r="E34" s="640"/>
      <c r="F34" s="640"/>
      <c r="G34" s="640"/>
      <c r="H34" s="640"/>
      <c r="I34" s="640"/>
      <c r="J34" s="640"/>
      <c r="K34" s="640"/>
      <c r="L34" s="640"/>
      <c r="M34" s="640"/>
      <c r="N34" s="640"/>
      <c r="O34" s="640"/>
      <c r="P34" s="640"/>
      <c r="Q34" s="641"/>
      <c r="R34" s="642">
        <v>30158</v>
      </c>
      <c r="S34" s="643"/>
      <c r="T34" s="643"/>
      <c r="U34" s="643"/>
      <c r="V34" s="643"/>
      <c r="W34" s="643"/>
      <c r="X34" s="643"/>
      <c r="Y34" s="644"/>
      <c r="Z34" s="675">
        <v>0.5</v>
      </c>
      <c r="AA34" s="675"/>
      <c r="AB34" s="675"/>
      <c r="AC34" s="675"/>
      <c r="AD34" s="676" t="s">
        <v>128</v>
      </c>
      <c r="AE34" s="676"/>
      <c r="AF34" s="676"/>
      <c r="AG34" s="676"/>
      <c r="AH34" s="676"/>
      <c r="AI34" s="676"/>
      <c r="AJ34" s="676"/>
      <c r="AK34" s="676"/>
      <c r="AL34" s="645" t="s">
        <v>231</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1" t="s">
        <v>320</v>
      </c>
      <c r="CE34" s="682"/>
      <c r="CF34" s="682"/>
      <c r="CG34" s="682"/>
      <c r="CH34" s="682"/>
      <c r="CI34" s="682"/>
      <c r="CJ34" s="682"/>
      <c r="CK34" s="682"/>
      <c r="CL34" s="682"/>
      <c r="CM34" s="682"/>
      <c r="CN34" s="682"/>
      <c r="CO34" s="682"/>
      <c r="CP34" s="682"/>
      <c r="CQ34" s="683"/>
      <c r="CR34" s="642">
        <v>1133480</v>
      </c>
      <c r="CS34" s="643"/>
      <c r="CT34" s="643"/>
      <c r="CU34" s="643"/>
      <c r="CV34" s="643"/>
      <c r="CW34" s="643"/>
      <c r="CX34" s="643"/>
      <c r="CY34" s="644"/>
      <c r="CZ34" s="645">
        <v>21.3</v>
      </c>
      <c r="DA34" s="663"/>
      <c r="DB34" s="663"/>
      <c r="DC34" s="664"/>
      <c r="DD34" s="648">
        <v>710318</v>
      </c>
      <c r="DE34" s="643"/>
      <c r="DF34" s="643"/>
      <c r="DG34" s="643"/>
      <c r="DH34" s="643"/>
      <c r="DI34" s="643"/>
      <c r="DJ34" s="643"/>
      <c r="DK34" s="644"/>
      <c r="DL34" s="648">
        <v>493076</v>
      </c>
      <c r="DM34" s="643"/>
      <c r="DN34" s="643"/>
      <c r="DO34" s="643"/>
      <c r="DP34" s="643"/>
      <c r="DQ34" s="643"/>
      <c r="DR34" s="643"/>
      <c r="DS34" s="643"/>
      <c r="DT34" s="643"/>
      <c r="DU34" s="643"/>
      <c r="DV34" s="644"/>
      <c r="DW34" s="645">
        <v>18</v>
      </c>
      <c r="DX34" s="663"/>
      <c r="DY34" s="663"/>
      <c r="DZ34" s="663"/>
      <c r="EA34" s="663"/>
      <c r="EB34" s="663"/>
      <c r="EC34" s="684"/>
    </row>
    <row r="35" spans="2:133" ht="11.25" customHeight="1" x14ac:dyDescent="0.15">
      <c r="B35" s="639" t="s">
        <v>321</v>
      </c>
      <c r="C35" s="640"/>
      <c r="D35" s="640"/>
      <c r="E35" s="640"/>
      <c r="F35" s="640"/>
      <c r="G35" s="640"/>
      <c r="H35" s="640"/>
      <c r="I35" s="640"/>
      <c r="J35" s="640"/>
      <c r="K35" s="640"/>
      <c r="L35" s="640"/>
      <c r="M35" s="640"/>
      <c r="N35" s="640"/>
      <c r="O35" s="640"/>
      <c r="P35" s="640"/>
      <c r="Q35" s="641"/>
      <c r="R35" s="642">
        <v>49032</v>
      </c>
      <c r="S35" s="643"/>
      <c r="T35" s="643"/>
      <c r="U35" s="643"/>
      <c r="V35" s="643"/>
      <c r="W35" s="643"/>
      <c r="X35" s="643"/>
      <c r="Y35" s="644"/>
      <c r="Z35" s="675">
        <v>0.8</v>
      </c>
      <c r="AA35" s="675"/>
      <c r="AB35" s="675"/>
      <c r="AC35" s="675"/>
      <c r="AD35" s="676" t="s">
        <v>128</v>
      </c>
      <c r="AE35" s="676"/>
      <c r="AF35" s="676"/>
      <c r="AG35" s="676"/>
      <c r="AH35" s="676"/>
      <c r="AI35" s="676"/>
      <c r="AJ35" s="676"/>
      <c r="AK35" s="676"/>
      <c r="AL35" s="645" t="s">
        <v>139</v>
      </c>
      <c r="AM35" s="646"/>
      <c r="AN35" s="646"/>
      <c r="AO35" s="677"/>
      <c r="AP35" s="235"/>
      <c r="AQ35" s="703" t="s">
        <v>322</v>
      </c>
      <c r="AR35" s="704"/>
      <c r="AS35" s="704"/>
      <c r="AT35" s="704"/>
      <c r="AU35" s="704"/>
      <c r="AV35" s="704"/>
      <c r="AW35" s="704"/>
      <c r="AX35" s="704"/>
      <c r="AY35" s="704"/>
      <c r="AZ35" s="704"/>
      <c r="BA35" s="704"/>
      <c r="BB35" s="704"/>
      <c r="BC35" s="704"/>
      <c r="BD35" s="704"/>
      <c r="BE35" s="704"/>
      <c r="BF35" s="705"/>
      <c r="BG35" s="703" t="s">
        <v>323</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1" t="s">
        <v>324</v>
      </c>
      <c r="CE35" s="682"/>
      <c r="CF35" s="682"/>
      <c r="CG35" s="682"/>
      <c r="CH35" s="682"/>
      <c r="CI35" s="682"/>
      <c r="CJ35" s="682"/>
      <c r="CK35" s="682"/>
      <c r="CL35" s="682"/>
      <c r="CM35" s="682"/>
      <c r="CN35" s="682"/>
      <c r="CO35" s="682"/>
      <c r="CP35" s="682"/>
      <c r="CQ35" s="683"/>
      <c r="CR35" s="642">
        <v>161798</v>
      </c>
      <c r="CS35" s="661"/>
      <c r="CT35" s="661"/>
      <c r="CU35" s="661"/>
      <c r="CV35" s="661"/>
      <c r="CW35" s="661"/>
      <c r="CX35" s="661"/>
      <c r="CY35" s="662"/>
      <c r="CZ35" s="645">
        <v>3</v>
      </c>
      <c r="DA35" s="663"/>
      <c r="DB35" s="663"/>
      <c r="DC35" s="664"/>
      <c r="DD35" s="648">
        <v>149984</v>
      </c>
      <c r="DE35" s="661"/>
      <c r="DF35" s="661"/>
      <c r="DG35" s="661"/>
      <c r="DH35" s="661"/>
      <c r="DI35" s="661"/>
      <c r="DJ35" s="661"/>
      <c r="DK35" s="662"/>
      <c r="DL35" s="648">
        <v>149984</v>
      </c>
      <c r="DM35" s="661"/>
      <c r="DN35" s="661"/>
      <c r="DO35" s="661"/>
      <c r="DP35" s="661"/>
      <c r="DQ35" s="661"/>
      <c r="DR35" s="661"/>
      <c r="DS35" s="661"/>
      <c r="DT35" s="661"/>
      <c r="DU35" s="661"/>
      <c r="DV35" s="662"/>
      <c r="DW35" s="645">
        <v>5.5</v>
      </c>
      <c r="DX35" s="663"/>
      <c r="DY35" s="663"/>
      <c r="DZ35" s="663"/>
      <c r="EA35" s="663"/>
      <c r="EB35" s="663"/>
      <c r="EC35" s="684"/>
    </row>
    <row r="36" spans="2:133" ht="11.25" customHeight="1" x14ac:dyDescent="0.15">
      <c r="B36" s="639" t="s">
        <v>325</v>
      </c>
      <c r="C36" s="640"/>
      <c r="D36" s="640"/>
      <c r="E36" s="640"/>
      <c r="F36" s="640"/>
      <c r="G36" s="640"/>
      <c r="H36" s="640"/>
      <c r="I36" s="640"/>
      <c r="J36" s="640"/>
      <c r="K36" s="640"/>
      <c r="L36" s="640"/>
      <c r="M36" s="640"/>
      <c r="N36" s="640"/>
      <c r="O36" s="640"/>
      <c r="P36" s="640"/>
      <c r="Q36" s="641"/>
      <c r="R36" s="642">
        <v>679515</v>
      </c>
      <c r="S36" s="643"/>
      <c r="T36" s="643"/>
      <c r="U36" s="643"/>
      <c r="V36" s="643"/>
      <c r="W36" s="643"/>
      <c r="X36" s="643"/>
      <c r="Y36" s="644"/>
      <c r="Z36" s="675">
        <v>11.5</v>
      </c>
      <c r="AA36" s="675"/>
      <c r="AB36" s="675"/>
      <c r="AC36" s="675"/>
      <c r="AD36" s="676" t="s">
        <v>231</v>
      </c>
      <c r="AE36" s="676"/>
      <c r="AF36" s="676"/>
      <c r="AG36" s="676"/>
      <c r="AH36" s="676"/>
      <c r="AI36" s="676"/>
      <c r="AJ36" s="676"/>
      <c r="AK36" s="676"/>
      <c r="AL36" s="645" t="s">
        <v>231</v>
      </c>
      <c r="AM36" s="646"/>
      <c r="AN36" s="646"/>
      <c r="AO36" s="677"/>
      <c r="AP36" s="235"/>
      <c r="AQ36" s="694" t="s">
        <v>326</v>
      </c>
      <c r="AR36" s="695"/>
      <c r="AS36" s="695"/>
      <c r="AT36" s="695"/>
      <c r="AU36" s="695"/>
      <c r="AV36" s="695"/>
      <c r="AW36" s="695"/>
      <c r="AX36" s="695"/>
      <c r="AY36" s="696"/>
      <c r="AZ36" s="697">
        <v>618566</v>
      </c>
      <c r="BA36" s="698"/>
      <c r="BB36" s="698"/>
      <c r="BC36" s="698"/>
      <c r="BD36" s="698"/>
      <c r="BE36" s="698"/>
      <c r="BF36" s="699"/>
      <c r="BG36" s="700" t="s">
        <v>327</v>
      </c>
      <c r="BH36" s="701"/>
      <c r="BI36" s="701"/>
      <c r="BJ36" s="701"/>
      <c r="BK36" s="701"/>
      <c r="BL36" s="701"/>
      <c r="BM36" s="701"/>
      <c r="BN36" s="701"/>
      <c r="BO36" s="701"/>
      <c r="BP36" s="701"/>
      <c r="BQ36" s="701"/>
      <c r="BR36" s="701"/>
      <c r="BS36" s="701"/>
      <c r="BT36" s="701"/>
      <c r="BU36" s="702"/>
      <c r="BV36" s="697">
        <v>40905</v>
      </c>
      <c r="BW36" s="698"/>
      <c r="BX36" s="698"/>
      <c r="BY36" s="698"/>
      <c r="BZ36" s="698"/>
      <c r="CA36" s="698"/>
      <c r="CB36" s="699"/>
      <c r="CD36" s="681" t="s">
        <v>328</v>
      </c>
      <c r="CE36" s="682"/>
      <c r="CF36" s="682"/>
      <c r="CG36" s="682"/>
      <c r="CH36" s="682"/>
      <c r="CI36" s="682"/>
      <c r="CJ36" s="682"/>
      <c r="CK36" s="682"/>
      <c r="CL36" s="682"/>
      <c r="CM36" s="682"/>
      <c r="CN36" s="682"/>
      <c r="CO36" s="682"/>
      <c r="CP36" s="682"/>
      <c r="CQ36" s="683"/>
      <c r="CR36" s="642">
        <v>1097598</v>
      </c>
      <c r="CS36" s="643"/>
      <c r="CT36" s="643"/>
      <c r="CU36" s="643"/>
      <c r="CV36" s="643"/>
      <c r="CW36" s="643"/>
      <c r="CX36" s="643"/>
      <c r="CY36" s="644"/>
      <c r="CZ36" s="645">
        <v>20.6</v>
      </c>
      <c r="DA36" s="663"/>
      <c r="DB36" s="663"/>
      <c r="DC36" s="664"/>
      <c r="DD36" s="648">
        <v>520219</v>
      </c>
      <c r="DE36" s="643"/>
      <c r="DF36" s="643"/>
      <c r="DG36" s="643"/>
      <c r="DH36" s="643"/>
      <c r="DI36" s="643"/>
      <c r="DJ36" s="643"/>
      <c r="DK36" s="644"/>
      <c r="DL36" s="648">
        <v>318958</v>
      </c>
      <c r="DM36" s="643"/>
      <c r="DN36" s="643"/>
      <c r="DO36" s="643"/>
      <c r="DP36" s="643"/>
      <c r="DQ36" s="643"/>
      <c r="DR36" s="643"/>
      <c r="DS36" s="643"/>
      <c r="DT36" s="643"/>
      <c r="DU36" s="643"/>
      <c r="DV36" s="644"/>
      <c r="DW36" s="645">
        <v>11.7</v>
      </c>
      <c r="DX36" s="663"/>
      <c r="DY36" s="663"/>
      <c r="DZ36" s="663"/>
      <c r="EA36" s="663"/>
      <c r="EB36" s="663"/>
      <c r="EC36" s="684"/>
    </row>
    <row r="37" spans="2:133" ht="11.25" customHeight="1" x14ac:dyDescent="0.15">
      <c r="B37" s="639" t="s">
        <v>329</v>
      </c>
      <c r="C37" s="640"/>
      <c r="D37" s="640"/>
      <c r="E37" s="640"/>
      <c r="F37" s="640"/>
      <c r="G37" s="640"/>
      <c r="H37" s="640"/>
      <c r="I37" s="640"/>
      <c r="J37" s="640"/>
      <c r="K37" s="640"/>
      <c r="L37" s="640"/>
      <c r="M37" s="640"/>
      <c r="N37" s="640"/>
      <c r="O37" s="640"/>
      <c r="P37" s="640"/>
      <c r="Q37" s="641"/>
      <c r="R37" s="642">
        <v>431103</v>
      </c>
      <c r="S37" s="643"/>
      <c r="T37" s="643"/>
      <c r="U37" s="643"/>
      <c r="V37" s="643"/>
      <c r="W37" s="643"/>
      <c r="X37" s="643"/>
      <c r="Y37" s="644"/>
      <c r="Z37" s="675">
        <v>7.3</v>
      </c>
      <c r="AA37" s="675"/>
      <c r="AB37" s="675"/>
      <c r="AC37" s="675"/>
      <c r="AD37" s="676" t="s">
        <v>139</v>
      </c>
      <c r="AE37" s="676"/>
      <c r="AF37" s="676"/>
      <c r="AG37" s="676"/>
      <c r="AH37" s="676"/>
      <c r="AI37" s="676"/>
      <c r="AJ37" s="676"/>
      <c r="AK37" s="676"/>
      <c r="AL37" s="645" t="s">
        <v>231</v>
      </c>
      <c r="AM37" s="646"/>
      <c r="AN37" s="646"/>
      <c r="AO37" s="677"/>
      <c r="AQ37" s="685" t="s">
        <v>330</v>
      </c>
      <c r="AR37" s="686"/>
      <c r="AS37" s="686"/>
      <c r="AT37" s="686"/>
      <c r="AU37" s="686"/>
      <c r="AV37" s="686"/>
      <c r="AW37" s="686"/>
      <c r="AX37" s="686"/>
      <c r="AY37" s="687"/>
      <c r="AZ37" s="642">
        <v>230630</v>
      </c>
      <c r="BA37" s="643"/>
      <c r="BB37" s="643"/>
      <c r="BC37" s="643"/>
      <c r="BD37" s="661"/>
      <c r="BE37" s="661"/>
      <c r="BF37" s="688"/>
      <c r="BG37" s="681" t="s">
        <v>331</v>
      </c>
      <c r="BH37" s="682"/>
      <c r="BI37" s="682"/>
      <c r="BJ37" s="682"/>
      <c r="BK37" s="682"/>
      <c r="BL37" s="682"/>
      <c r="BM37" s="682"/>
      <c r="BN37" s="682"/>
      <c r="BO37" s="682"/>
      <c r="BP37" s="682"/>
      <c r="BQ37" s="682"/>
      <c r="BR37" s="682"/>
      <c r="BS37" s="682"/>
      <c r="BT37" s="682"/>
      <c r="BU37" s="683"/>
      <c r="BV37" s="642">
        <v>40896</v>
      </c>
      <c r="BW37" s="643"/>
      <c r="BX37" s="643"/>
      <c r="BY37" s="643"/>
      <c r="BZ37" s="643"/>
      <c r="CA37" s="643"/>
      <c r="CB37" s="689"/>
      <c r="CD37" s="681" t="s">
        <v>332</v>
      </c>
      <c r="CE37" s="682"/>
      <c r="CF37" s="682"/>
      <c r="CG37" s="682"/>
      <c r="CH37" s="682"/>
      <c r="CI37" s="682"/>
      <c r="CJ37" s="682"/>
      <c r="CK37" s="682"/>
      <c r="CL37" s="682"/>
      <c r="CM37" s="682"/>
      <c r="CN37" s="682"/>
      <c r="CO37" s="682"/>
      <c r="CP37" s="682"/>
      <c r="CQ37" s="683"/>
      <c r="CR37" s="642">
        <v>224558</v>
      </c>
      <c r="CS37" s="661"/>
      <c r="CT37" s="661"/>
      <c r="CU37" s="661"/>
      <c r="CV37" s="661"/>
      <c r="CW37" s="661"/>
      <c r="CX37" s="661"/>
      <c r="CY37" s="662"/>
      <c r="CZ37" s="645">
        <v>4.2</v>
      </c>
      <c r="DA37" s="663"/>
      <c r="DB37" s="663"/>
      <c r="DC37" s="664"/>
      <c r="DD37" s="648">
        <v>224558</v>
      </c>
      <c r="DE37" s="661"/>
      <c r="DF37" s="661"/>
      <c r="DG37" s="661"/>
      <c r="DH37" s="661"/>
      <c r="DI37" s="661"/>
      <c r="DJ37" s="661"/>
      <c r="DK37" s="662"/>
      <c r="DL37" s="648">
        <v>219610</v>
      </c>
      <c r="DM37" s="661"/>
      <c r="DN37" s="661"/>
      <c r="DO37" s="661"/>
      <c r="DP37" s="661"/>
      <c r="DQ37" s="661"/>
      <c r="DR37" s="661"/>
      <c r="DS37" s="661"/>
      <c r="DT37" s="661"/>
      <c r="DU37" s="661"/>
      <c r="DV37" s="662"/>
      <c r="DW37" s="645">
        <v>8</v>
      </c>
      <c r="DX37" s="663"/>
      <c r="DY37" s="663"/>
      <c r="DZ37" s="663"/>
      <c r="EA37" s="663"/>
      <c r="EB37" s="663"/>
      <c r="EC37" s="684"/>
    </row>
    <row r="38" spans="2:133" ht="11.25" customHeight="1" x14ac:dyDescent="0.15">
      <c r="B38" s="639" t="s">
        <v>333</v>
      </c>
      <c r="C38" s="640"/>
      <c r="D38" s="640"/>
      <c r="E38" s="640"/>
      <c r="F38" s="640"/>
      <c r="G38" s="640"/>
      <c r="H38" s="640"/>
      <c r="I38" s="640"/>
      <c r="J38" s="640"/>
      <c r="K38" s="640"/>
      <c r="L38" s="640"/>
      <c r="M38" s="640"/>
      <c r="N38" s="640"/>
      <c r="O38" s="640"/>
      <c r="P38" s="640"/>
      <c r="Q38" s="641"/>
      <c r="R38" s="642">
        <v>50133</v>
      </c>
      <c r="S38" s="643"/>
      <c r="T38" s="643"/>
      <c r="U38" s="643"/>
      <c r="V38" s="643"/>
      <c r="W38" s="643"/>
      <c r="X38" s="643"/>
      <c r="Y38" s="644"/>
      <c r="Z38" s="675">
        <v>0.8</v>
      </c>
      <c r="AA38" s="675"/>
      <c r="AB38" s="675"/>
      <c r="AC38" s="675"/>
      <c r="AD38" s="676">
        <v>15</v>
      </c>
      <c r="AE38" s="676"/>
      <c r="AF38" s="676"/>
      <c r="AG38" s="676"/>
      <c r="AH38" s="676"/>
      <c r="AI38" s="676"/>
      <c r="AJ38" s="676"/>
      <c r="AK38" s="676"/>
      <c r="AL38" s="645">
        <v>0</v>
      </c>
      <c r="AM38" s="646"/>
      <c r="AN38" s="646"/>
      <c r="AO38" s="677"/>
      <c r="AQ38" s="685" t="s">
        <v>334</v>
      </c>
      <c r="AR38" s="686"/>
      <c r="AS38" s="686"/>
      <c r="AT38" s="686"/>
      <c r="AU38" s="686"/>
      <c r="AV38" s="686"/>
      <c r="AW38" s="686"/>
      <c r="AX38" s="686"/>
      <c r="AY38" s="687"/>
      <c r="AZ38" s="642">
        <v>63703</v>
      </c>
      <c r="BA38" s="643"/>
      <c r="BB38" s="643"/>
      <c r="BC38" s="643"/>
      <c r="BD38" s="661"/>
      <c r="BE38" s="661"/>
      <c r="BF38" s="688"/>
      <c r="BG38" s="681" t="s">
        <v>335</v>
      </c>
      <c r="BH38" s="682"/>
      <c r="BI38" s="682"/>
      <c r="BJ38" s="682"/>
      <c r="BK38" s="682"/>
      <c r="BL38" s="682"/>
      <c r="BM38" s="682"/>
      <c r="BN38" s="682"/>
      <c r="BO38" s="682"/>
      <c r="BP38" s="682"/>
      <c r="BQ38" s="682"/>
      <c r="BR38" s="682"/>
      <c r="BS38" s="682"/>
      <c r="BT38" s="682"/>
      <c r="BU38" s="683"/>
      <c r="BV38" s="642">
        <v>724</v>
      </c>
      <c r="BW38" s="643"/>
      <c r="BX38" s="643"/>
      <c r="BY38" s="643"/>
      <c r="BZ38" s="643"/>
      <c r="CA38" s="643"/>
      <c r="CB38" s="689"/>
      <c r="CD38" s="681" t="s">
        <v>336</v>
      </c>
      <c r="CE38" s="682"/>
      <c r="CF38" s="682"/>
      <c r="CG38" s="682"/>
      <c r="CH38" s="682"/>
      <c r="CI38" s="682"/>
      <c r="CJ38" s="682"/>
      <c r="CK38" s="682"/>
      <c r="CL38" s="682"/>
      <c r="CM38" s="682"/>
      <c r="CN38" s="682"/>
      <c r="CO38" s="682"/>
      <c r="CP38" s="682"/>
      <c r="CQ38" s="683"/>
      <c r="CR38" s="642">
        <v>553099</v>
      </c>
      <c r="CS38" s="643"/>
      <c r="CT38" s="643"/>
      <c r="CU38" s="643"/>
      <c r="CV38" s="643"/>
      <c r="CW38" s="643"/>
      <c r="CX38" s="643"/>
      <c r="CY38" s="644"/>
      <c r="CZ38" s="645">
        <v>10.4</v>
      </c>
      <c r="DA38" s="663"/>
      <c r="DB38" s="663"/>
      <c r="DC38" s="664"/>
      <c r="DD38" s="648">
        <v>514529</v>
      </c>
      <c r="DE38" s="643"/>
      <c r="DF38" s="643"/>
      <c r="DG38" s="643"/>
      <c r="DH38" s="643"/>
      <c r="DI38" s="643"/>
      <c r="DJ38" s="643"/>
      <c r="DK38" s="644"/>
      <c r="DL38" s="648">
        <v>396458</v>
      </c>
      <c r="DM38" s="643"/>
      <c r="DN38" s="643"/>
      <c r="DO38" s="643"/>
      <c r="DP38" s="643"/>
      <c r="DQ38" s="643"/>
      <c r="DR38" s="643"/>
      <c r="DS38" s="643"/>
      <c r="DT38" s="643"/>
      <c r="DU38" s="643"/>
      <c r="DV38" s="644"/>
      <c r="DW38" s="645">
        <v>14.5</v>
      </c>
      <c r="DX38" s="663"/>
      <c r="DY38" s="663"/>
      <c r="DZ38" s="663"/>
      <c r="EA38" s="663"/>
      <c r="EB38" s="663"/>
      <c r="EC38" s="684"/>
    </row>
    <row r="39" spans="2:133" ht="11.25" customHeight="1" x14ac:dyDescent="0.15">
      <c r="B39" s="639" t="s">
        <v>337</v>
      </c>
      <c r="C39" s="640"/>
      <c r="D39" s="640"/>
      <c r="E39" s="640"/>
      <c r="F39" s="640"/>
      <c r="G39" s="640"/>
      <c r="H39" s="640"/>
      <c r="I39" s="640"/>
      <c r="J39" s="640"/>
      <c r="K39" s="640"/>
      <c r="L39" s="640"/>
      <c r="M39" s="640"/>
      <c r="N39" s="640"/>
      <c r="O39" s="640"/>
      <c r="P39" s="640"/>
      <c r="Q39" s="641"/>
      <c r="R39" s="642" t="s">
        <v>231</v>
      </c>
      <c r="S39" s="643"/>
      <c r="T39" s="643"/>
      <c r="U39" s="643"/>
      <c r="V39" s="643"/>
      <c r="W39" s="643"/>
      <c r="X39" s="643"/>
      <c r="Y39" s="644"/>
      <c r="Z39" s="675" t="s">
        <v>139</v>
      </c>
      <c r="AA39" s="675"/>
      <c r="AB39" s="675"/>
      <c r="AC39" s="675"/>
      <c r="AD39" s="676" t="s">
        <v>231</v>
      </c>
      <c r="AE39" s="676"/>
      <c r="AF39" s="676"/>
      <c r="AG39" s="676"/>
      <c r="AH39" s="676"/>
      <c r="AI39" s="676"/>
      <c r="AJ39" s="676"/>
      <c r="AK39" s="676"/>
      <c r="AL39" s="645" t="s">
        <v>231</v>
      </c>
      <c r="AM39" s="646"/>
      <c r="AN39" s="646"/>
      <c r="AO39" s="677"/>
      <c r="AQ39" s="685" t="s">
        <v>338</v>
      </c>
      <c r="AR39" s="686"/>
      <c r="AS39" s="686"/>
      <c r="AT39" s="686"/>
      <c r="AU39" s="686"/>
      <c r="AV39" s="686"/>
      <c r="AW39" s="686"/>
      <c r="AX39" s="686"/>
      <c r="AY39" s="687"/>
      <c r="AZ39" s="642">
        <v>42735</v>
      </c>
      <c r="BA39" s="643"/>
      <c r="BB39" s="643"/>
      <c r="BC39" s="643"/>
      <c r="BD39" s="661"/>
      <c r="BE39" s="661"/>
      <c r="BF39" s="688"/>
      <c r="BG39" s="681" t="s">
        <v>339</v>
      </c>
      <c r="BH39" s="682"/>
      <c r="BI39" s="682"/>
      <c r="BJ39" s="682"/>
      <c r="BK39" s="682"/>
      <c r="BL39" s="682"/>
      <c r="BM39" s="682"/>
      <c r="BN39" s="682"/>
      <c r="BO39" s="682"/>
      <c r="BP39" s="682"/>
      <c r="BQ39" s="682"/>
      <c r="BR39" s="682"/>
      <c r="BS39" s="682"/>
      <c r="BT39" s="682"/>
      <c r="BU39" s="683"/>
      <c r="BV39" s="642">
        <v>1128</v>
      </c>
      <c r="BW39" s="643"/>
      <c r="BX39" s="643"/>
      <c r="BY39" s="643"/>
      <c r="BZ39" s="643"/>
      <c r="CA39" s="643"/>
      <c r="CB39" s="689"/>
      <c r="CD39" s="681" t="s">
        <v>340</v>
      </c>
      <c r="CE39" s="682"/>
      <c r="CF39" s="682"/>
      <c r="CG39" s="682"/>
      <c r="CH39" s="682"/>
      <c r="CI39" s="682"/>
      <c r="CJ39" s="682"/>
      <c r="CK39" s="682"/>
      <c r="CL39" s="682"/>
      <c r="CM39" s="682"/>
      <c r="CN39" s="682"/>
      <c r="CO39" s="682"/>
      <c r="CP39" s="682"/>
      <c r="CQ39" s="683"/>
      <c r="CR39" s="642">
        <v>209711</v>
      </c>
      <c r="CS39" s="661"/>
      <c r="CT39" s="661"/>
      <c r="CU39" s="661"/>
      <c r="CV39" s="661"/>
      <c r="CW39" s="661"/>
      <c r="CX39" s="661"/>
      <c r="CY39" s="662"/>
      <c r="CZ39" s="645">
        <v>3.9</v>
      </c>
      <c r="DA39" s="663"/>
      <c r="DB39" s="663"/>
      <c r="DC39" s="664"/>
      <c r="DD39" s="648">
        <v>99347</v>
      </c>
      <c r="DE39" s="661"/>
      <c r="DF39" s="661"/>
      <c r="DG39" s="661"/>
      <c r="DH39" s="661"/>
      <c r="DI39" s="661"/>
      <c r="DJ39" s="661"/>
      <c r="DK39" s="662"/>
      <c r="DL39" s="648" t="s">
        <v>139</v>
      </c>
      <c r="DM39" s="661"/>
      <c r="DN39" s="661"/>
      <c r="DO39" s="661"/>
      <c r="DP39" s="661"/>
      <c r="DQ39" s="661"/>
      <c r="DR39" s="661"/>
      <c r="DS39" s="661"/>
      <c r="DT39" s="661"/>
      <c r="DU39" s="661"/>
      <c r="DV39" s="662"/>
      <c r="DW39" s="645" t="s">
        <v>231</v>
      </c>
      <c r="DX39" s="663"/>
      <c r="DY39" s="663"/>
      <c r="DZ39" s="663"/>
      <c r="EA39" s="663"/>
      <c r="EB39" s="663"/>
      <c r="EC39" s="684"/>
    </row>
    <row r="40" spans="2:133" ht="11.25" customHeight="1" x14ac:dyDescent="0.15">
      <c r="B40" s="639" t="s">
        <v>341</v>
      </c>
      <c r="C40" s="640"/>
      <c r="D40" s="640"/>
      <c r="E40" s="640"/>
      <c r="F40" s="640"/>
      <c r="G40" s="640"/>
      <c r="H40" s="640"/>
      <c r="I40" s="640"/>
      <c r="J40" s="640"/>
      <c r="K40" s="640"/>
      <c r="L40" s="640"/>
      <c r="M40" s="640"/>
      <c r="N40" s="640"/>
      <c r="O40" s="640"/>
      <c r="P40" s="640"/>
      <c r="Q40" s="641"/>
      <c r="R40" s="642" t="s">
        <v>128</v>
      </c>
      <c r="S40" s="643"/>
      <c r="T40" s="643"/>
      <c r="U40" s="643"/>
      <c r="V40" s="643"/>
      <c r="W40" s="643"/>
      <c r="X40" s="643"/>
      <c r="Y40" s="644"/>
      <c r="Z40" s="675" t="s">
        <v>139</v>
      </c>
      <c r="AA40" s="675"/>
      <c r="AB40" s="675"/>
      <c r="AC40" s="675"/>
      <c r="AD40" s="676" t="s">
        <v>128</v>
      </c>
      <c r="AE40" s="676"/>
      <c r="AF40" s="676"/>
      <c r="AG40" s="676"/>
      <c r="AH40" s="676"/>
      <c r="AI40" s="676"/>
      <c r="AJ40" s="676"/>
      <c r="AK40" s="676"/>
      <c r="AL40" s="645" t="s">
        <v>128</v>
      </c>
      <c r="AM40" s="646"/>
      <c r="AN40" s="646"/>
      <c r="AO40" s="677"/>
      <c r="AQ40" s="685" t="s">
        <v>342</v>
      </c>
      <c r="AR40" s="686"/>
      <c r="AS40" s="686"/>
      <c r="AT40" s="686"/>
      <c r="AU40" s="686"/>
      <c r="AV40" s="686"/>
      <c r="AW40" s="686"/>
      <c r="AX40" s="686"/>
      <c r="AY40" s="687"/>
      <c r="AZ40" s="642">
        <v>22732</v>
      </c>
      <c r="BA40" s="643"/>
      <c r="BB40" s="643"/>
      <c r="BC40" s="643"/>
      <c r="BD40" s="661"/>
      <c r="BE40" s="661"/>
      <c r="BF40" s="688"/>
      <c r="BG40" s="690" t="s">
        <v>343</v>
      </c>
      <c r="BH40" s="691"/>
      <c r="BI40" s="691"/>
      <c r="BJ40" s="691"/>
      <c r="BK40" s="691"/>
      <c r="BL40" s="236"/>
      <c r="BM40" s="682" t="s">
        <v>344</v>
      </c>
      <c r="BN40" s="682"/>
      <c r="BO40" s="682"/>
      <c r="BP40" s="682"/>
      <c r="BQ40" s="682"/>
      <c r="BR40" s="682"/>
      <c r="BS40" s="682"/>
      <c r="BT40" s="682"/>
      <c r="BU40" s="683"/>
      <c r="BV40" s="642">
        <v>12</v>
      </c>
      <c r="BW40" s="643"/>
      <c r="BX40" s="643"/>
      <c r="BY40" s="643"/>
      <c r="BZ40" s="643"/>
      <c r="CA40" s="643"/>
      <c r="CB40" s="689"/>
      <c r="CD40" s="681" t="s">
        <v>345</v>
      </c>
      <c r="CE40" s="682"/>
      <c r="CF40" s="682"/>
      <c r="CG40" s="682"/>
      <c r="CH40" s="682"/>
      <c r="CI40" s="682"/>
      <c r="CJ40" s="682"/>
      <c r="CK40" s="682"/>
      <c r="CL40" s="682"/>
      <c r="CM40" s="682"/>
      <c r="CN40" s="682"/>
      <c r="CO40" s="682"/>
      <c r="CP40" s="682"/>
      <c r="CQ40" s="683"/>
      <c r="CR40" s="642">
        <v>22200</v>
      </c>
      <c r="CS40" s="643"/>
      <c r="CT40" s="643"/>
      <c r="CU40" s="643"/>
      <c r="CV40" s="643"/>
      <c r="CW40" s="643"/>
      <c r="CX40" s="643"/>
      <c r="CY40" s="644"/>
      <c r="CZ40" s="645">
        <v>0.4</v>
      </c>
      <c r="DA40" s="663"/>
      <c r="DB40" s="663"/>
      <c r="DC40" s="664"/>
      <c r="DD40" s="648" t="s">
        <v>128</v>
      </c>
      <c r="DE40" s="643"/>
      <c r="DF40" s="643"/>
      <c r="DG40" s="643"/>
      <c r="DH40" s="643"/>
      <c r="DI40" s="643"/>
      <c r="DJ40" s="643"/>
      <c r="DK40" s="644"/>
      <c r="DL40" s="648" t="s">
        <v>128</v>
      </c>
      <c r="DM40" s="643"/>
      <c r="DN40" s="643"/>
      <c r="DO40" s="643"/>
      <c r="DP40" s="643"/>
      <c r="DQ40" s="643"/>
      <c r="DR40" s="643"/>
      <c r="DS40" s="643"/>
      <c r="DT40" s="643"/>
      <c r="DU40" s="643"/>
      <c r="DV40" s="644"/>
      <c r="DW40" s="645" t="s">
        <v>231</v>
      </c>
      <c r="DX40" s="663"/>
      <c r="DY40" s="663"/>
      <c r="DZ40" s="663"/>
      <c r="EA40" s="663"/>
      <c r="EB40" s="663"/>
      <c r="EC40" s="684"/>
    </row>
    <row r="41" spans="2:133" ht="11.25" customHeight="1" x14ac:dyDescent="0.15">
      <c r="B41" s="639" t="s">
        <v>346</v>
      </c>
      <c r="C41" s="640"/>
      <c r="D41" s="640"/>
      <c r="E41" s="640"/>
      <c r="F41" s="640"/>
      <c r="G41" s="640"/>
      <c r="H41" s="640"/>
      <c r="I41" s="640"/>
      <c r="J41" s="640"/>
      <c r="K41" s="640"/>
      <c r="L41" s="640"/>
      <c r="M41" s="640"/>
      <c r="N41" s="640"/>
      <c r="O41" s="640"/>
      <c r="P41" s="640"/>
      <c r="Q41" s="641"/>
      <c r="R41" s="642" t="s">
        <v>128</v>
      </c>
      <c r="S41" s="643"/>
      <c r="T41" s="643"/>
      <c r="U41" s="643"/>
      <c r="V41" s="643"/>
      <c r="W41" s="643"/>
      <c r="X41" s="643"/>
      <c r="Y41" s="644"/>
      <c r="Z41" s="675" t="s">
        <v>128</v>
      </c>
      <c r="AA41" s="675"/>
      <c r="AB41" s="675"/>
      <c r="AC41" s="675"/>
      <c r="AD41" s="676" t="s">
        <v>231</v>
      </c>
      <c r="AE41" s="676"/>
      <c r="AF41" s="676"/>
      <c r="AG41" s="676"/>
      <c r="AH41" s="676"/>
      <c r="AI41" s="676"/>
      <c r="AJ41" s="676"/>
      <c r="AK41" s="676"/>
      <c r="AL41" s="645" t="s">
        <v>128</v>
      </c>
      <c r="AM41" s="646"/>
      <c r="AN41" s="646"/>
      <c r="AO41" s="677"/>
      <c r="AQ41" s="685" t="s">
        <v>347</v>
      </c>
      <c r="AR41" s="686"/>
      <c r="AS41" s="686"/>
      <c r="AT41" s="686"/>
      <c r="AU41" s="686"/>
      <c r="AV41" s="686"/>
      <c r="AW41" s="686"/>
      <c r="AX41" s="686"/>
      <c r="AY41" s="687"/>
      <c r="AZ41" s="642">
        <v>62718</v>
      </c>
      <c r="BA41" s="643"/>
      <c r="BB41" s="643"/>
      <c r="BC41" s="643"/>
      <c r="BD41" s="661"/>
      <c r="BE41" s="661"/>
      <c r="BF41" s="688"/>
      <c r="BG41" s="690"/>
      <c r="BH41" s="691"/>
      <c r="BI41" s="691"/>
      <c r="BJ41" s="691"/>
      <c r="BK41" s="691"/>
      <c r="BL41" s="236"/>
      <c r="BM41" s="682" t="s">
        <v>348</v>
      </c>
      <c r="BN41" s="682"/>
      <c r="BO41" s="682"/>
      <c r="BP41" s="682"/>
      <c r="BQ41" s="682"/>
      <c r="BR41" s="682"/>
      <c r="BS41" s="682"/>
      <c r="BT41" s="682"/>
      <c r="BU41" s="683"/>
      <c r="BV41" s="642">
        <v>39</v>
      </c>
      <c r="BW41" s="643"/>
      <c r="BX41" s="643"/>
      <c r="BY41" s="643"/>
      <c r="BZ41" s="643"/>
      <c r="CA41" s="643"/>
      <c r="CB41" s="689"/>
      <c r="CD41" s="681" t="s">
        <v>349</v>
      </c>
      <c r="CE41" s="682"/>
      <c r="CF41" s="682"/>
      <c r="CG41" s="682"/>
      <c r="CH41" s="682"/>
      <c r="CI41" s="682"/>
      <c r="CJ41" s="682"/>
      <c r="CK41" s="682"/>
      <c r="CL41" s="682"/>
      <c r="CM41" s="682"/>
      <c r="CN41" s="682"/>
      <c r="CO41" s="682"/>
      <c r="CP41" s="682"/>
      <c r="CQ41" s="683"/>
      <c r="CR41" s="642" t="s">
        <v>231</v>
      </c>
      <c r="CS41" s="661"/>
      <c r="CT41" s="661"/>
      <c r="CU41" s="661"/>
      <c r="CV41" s="661"/>
      <c r="CW41" s="661"/>
      <c r="CX41" s="661"/>
      <c r="CY41" s="662"/>
      <c r="CZ41" s="645" t="s">
        <v>139</v>
      </c>
      <c r="DA41" s="663"/>
      <c r="DB41" s="663"/>
      <c r="DC41" s="664"/>
      <c r="DD41" s="648" t="s">
        <v>231</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350</v>
      </c>
      <c r="C42" s="640"/>
      <c r="D42" s="640"/>
      <c r="E42" s="640"/>
      <c r="F42" s="640"/>
      <c r="G42" s="640"/>
      <c r="H42" s="640"/>
      <c r="I42" s="640"/>
      <c r="J42" s="640"/>
      <c r="K42" s="640"/>
      <c r="L42" s="640"/>
      <c r="M42" s="640"/>
      <c r="N42" s="640"/>
      <c r="O42" s="640"/>
      <c r="P42" s="640"/>
      <c r="Q42" s="641"/>
      <c r="R42" s="642" t="s">
        <v>128</v>
      </c>
      <c r="S42" s="643"/>
      <c r="T42" s="643"/>
      <c r="U42" s="643"/>
      <c r="V42" s="643"/>
      <c r="W42" s="643"/>
      <c r="X42" s="643"/>
      <c r="Y42" s="644"/>
      <c r="Z42" s="675" t="s">
        <v>231</v>
      </c>
      <c r="AA42" s="675"/>
      <c r="AB42" s="675"/>
      <c r="AC42" s="675"/>
      <c r="AD42" s="676" t="s">
        <v>128</v>
      </c>
      <c r="AE42" s="676"/>
      <c r="AF42" s="676"/>
      <c r="AG42" s="676"/>
      <c r="AH42" s="676"/>
      <c r="AI42" s="676"/>
      <c r="AJ42" s="676"/>
      <c r="AK42" s="676"/>
      <c r="AL42" s="645" t="s">
        <v>128</v>
      </c>
      <c r="AM42" s="646"/>
      <c r="AN42" s="646"/>
      <c r="AO42" s="677"/>
      <c r="AQ42" s="678" t="s">
        <v>351</v>
      </c>
      <c r="AR42" s="679"/>
      <c r="AS42" s="679"/>
      <c r="AT42" s="679"/>
      <c r="AU42" s="679"/>
      <c r="AV42" s="679"/>
      <c r="AW42" s="679"/>
      <c r="AX42" s="679"/>
      <c r="AY42" s="680"/>
      <c r="AZ42" s="626">
        <v>196048</v>
      </c>
      <c r="BA42" s="665"/>
      <c r="BB42" s="665"/>
      <c r="BC42" s="665"/>
      <c r="BD42" s="627"/>
      <c r="BE42" s="627"/>
      <c r="BF42" s="671"/>
      <c r="BG42" s="692"/>
      <c r="BH42" s="693"/>
      <c r="BI42" s="693"/>
      <c r="BJ42" s="693"/>
      <c r="BK42" s="693"/>
      <c r="BL42" s="237"/>
      <c r="BM42" s="672" t="s">
        <v>352</v>
      </c>
      <c r="BN42" s="672"/>
      <c r="BO42" s="672"/>
      <c r="BP42" s="672"/>
      <c r="BQ42" s="672"/>
      <c r="BR42" s="672"/>
      <c r="BS42" s="672"/>
      <c r="BT42" s="672"/>
      <c r="BU42" s="673"/>
      <c r="BV42" s="626">
        <v>456</v>
      </c>
      <c r="BW42" s="665"/>
      <c r="BX42" s="665"/>
      <c r="BY42" s="665"/>
      <c r="BZ42" s="665"/>
      <c r="CA42" s="665"/>
      <c r="CB42" s="674"/>
      <c r="CD42" s="639" t="s">
        <v>353</v>
      </c>
      <c r="CE42" s="640"/>
      <c r="CF42" s="640"/>
      <c r="CG42" s="640"/>
      <c r="CH42" s="640"/>
      <c r="CI42" s="640"/>
      <c r="CJ42" s="640"/>
      <c r="CK42" s="640"/>
      <c r="CL42" s="640"/>
      <c r="CM42" s="640"/>
      <c r="CN42" s="640"/>
      <c r="CO42" s="640"/>
      <c r="CP42" s="640"/>
      <c r="CQ42" s="641"/>
      <c r="CR42" s="642">
        <v>1019274</v>
      </c>
      <c r="CS42" s="643"/>
      <c r="CT42" s="643"/>
      <c r="CU42" s="643"/>
      <c r="CV42" s="643"/>
      <c r="CW42" s="643"/>
      <c r="CX42" s="643"/>
      <c r="CY42" s="644"/>
      <c r="CZ42" s="645">
        <v>19.100000000000001</v>
      </c>
      <c r="DA42" s="646"/>
      <c r="DB42" s="646"/>
      <c r="DC42" s="647"/>
      <c r="DD42" s="648">
        <v>504989</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354</v>
      </c>
      <c r="C43" s="624"/>
      <c r="D43" s="624"/>
      <c r="E43" s="624"/>
      <c r="F43" s="624"/>
      <c r="G43" s="624"/>
      <c r="H43" s="624"/>
      <c r="I43" s="624"/>
      <c r="J43" s="624"/>
      <c r="K43" s="624"/>
      <c r="L43" s="624"/>
      <c r="M43" s="624"/>
      <c r="N43" s="624"/>
      <c r="O43" s="624"/>
      <c r="P43" s="624"/>
      <c r="Q43" s="625"/>
      <c r="R43" s="626">
        <v>5904545</v>
      </c>
      <c r="S43" s="665"/>
      <c r="T43" s="665"/>
      <c r="U43" s="665"/>
      <c r="V43" s="665"/>
      <c r="W43" s="665"/>
      <c r="X43" s="665"/>
      <c r="Y43" s="666"/>
      <c r="Z43" s="667">
        <v>100</v>
      </c>
      <c r="AA43" s="667"/>
      <c r="AB43" s="667"/>
      <c r="AC43" s="667"/>
      <c r="AD43" s="668">
        <v>2732817</v>
      </c>
      <c r="AE43" s="668"/>
      <c r="AF43" s="668"/>
      <c r="AG43" s="668"/>
      <c r="AH43" s="668"/>
      <c r="AI43" s="668"/>
      <c r="AJ43" s="668"/>
      <c r="AK43" s="668"/>
      <c r="AL43" s="629">
        <v>100</v>
      </c>
      <c r="AM43" s="669"/>
      <c r="AN43" s="669"/>
      <c r="AO43" s="670"/>
      <c r="BV43" s="238"/>
      <c r="BW43" s="238"/>
      <c r="BX43" s="238"/>
      <c r="BY43" s="238"/>
      <c r="BZ43" s="238"/>
      <c r="CA43" s="238"/>
      <c r="CB43" s="238"/>
      <c r="CD43" s="639" t="s">
        <v>355</v>
      </c>
      <c r="CE43" s="640"/>
      <c r="CF43" s="640"/>
      <c r="CG43" s="640"/>
      <c r="CH43" s="640"/>
      <c r="CI43" s="640"/>
      <c r="CJ43" s="640"/>
      <c r="CK43" s="640"/>
      <c r="CL43" s="640"/>
      <c r="CM43" s="640"/>
      <c r="CN43" s="640"/>
      <c r="CO43" s="640"/>
      <c r="CP43" s="640"/>
      <c r="CQ43" s="641"/>
      <c r="CR43" s="642">
        <v>24316</v>
      </c>
      <c r="CS43" s="661"/>
      <c r="CT43" s="661"/>
      <c r="CU43" s="661"/>
      <c r="CV43" s="661"/>
      <c r="CW43" s="661"/>
      <c r="CX43" s="661"/>
      <c r="CY43" s="662"/>
      <c r="CZ43" s="645">
        <v>0.5</v>
      </c>
      <c r="DA43" s="663"/>
      <c r="DB43" s="663"/>
      <c r="DC43" s="664"/>
      <c r="DD43" s="648">
        <v>24316</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302</v>
      </c>
      <c r="CE44" s="656"/>
      <c r="CF44" s="639" t="s">
        <v>356</v>
      </c>
      <c r="CG44" s="640"/>
      <c r="CH44" s="640"/>
      <c r="CI44" s="640"/>
      <c r="CJ44" s="640"/>
      <c r="CK44" s="640"/>
      <c r="CL44" s="640"/>
      <c r="CM44" s="640"/>
      <c r="CN44" s="640"/>
      <c r="CO44" s="640"/>
      <c r="CP44" s="640"/>
      <c r="CQ44" s="641"/>
      <c r="CR44" s="642">
        <v>906447</v>
      </c>
      <c r="CS44" s="643"/>
      <c r="CT44" s="643"/>
      <c r="CU44" s="643"/>
      <c r="CV44" s="643"/>
      <c r="CW44" s="643"/>
      <c r="CX44" s="643"/>
      <c r="CY44" s="644"/>
      <c r="CZ44" s="645">
        <v>17</v>
      </c>
      <c r="DA44" s="646"/>
      <c r="DB44" s="646"/>
      <c r="DC44" s="647"/>
      <c r="DD44" s="648">
        <v>486881</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358</v>
      </c>
      <c r="CG45" s="640"/>
      <c r="CH45" s="640"/>
      <c r="CI45" s="640"/>
      <c r="CJ45" s="640"/>
      <c r="CK45" s="640"/>
      <c r="CL45" s="640"/>
      <c r="CM45" s="640"/>
      <c r="CN45" s="640"/>
      <c r="CO45" s="640"/>
      <c r="CP45" s="640"/>
      <c r="CQ45" s="641"/>
      <c r="CR45" s="642">
        <v>277132</v>
      </c>
      <c r="CS45" s="661"/>
      <c r="CT45" s="661"/>
      <c r="CU45" s="661"/>
      <c r="CV45" s="661"/>
      <c r="CW45" s="661"/>
      <c r="CX45" s="661"/>
      <c r="CY45" s="662"/>
      <c r="CZ45" s="645">
        <v>5.2</v>
      </c>
      <c r="DA45" s="663"/>
      <c r="DB45" s="663"/>
      <c r="DC45" s="664"/>
      <c r="DD45" s="648">
        <v>2695</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360</v>
      </c>
      <c r="CG46" s="640"/>
      <c r="CH46" s="640"/>
      <c r="CI46" s="640"/>
      <c r="CJ46" s="640"/>
      <c r="CK46" s="640"/>
      <c r="CL46" s="640"/>
      <c r="CM46" s="640"/>
      <c r="CN46" s="640"/>
      <c r="CO46" s="640"/>
      <c r="CP46" s="640"/>
      <c r="CQ46" s="641"/>
      <c r="CR46" s="642">
        <v>561815</v>
      </c>
      <c r="CS46" s="643"/>
      <c r="CT46" s="643"/>
      <c r="CU46" s="643"/>
      <c r="CV46" s="643"/>
      <c r="CW46" s="643"/>
      <c r="CX46" s="643"/>
      <c r="CY46" s="644"/>
      <c r="CZ46" s="645">
        <v>10.6</v>
      </c>
      <c r="DA46" s="646"/>
      <c r="DB46" s="646"/>
      <c r="DC46" s="647"/>
      <c r="DD46" s="648">
        <v>416686</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362</v>
      </c>
      <c r="CG47" s="640"/>
      <c r="CH47" s="640"/>
      <c r="CI47" s="640"/>
      <c r="CJ47" s="640"/>
      <c r="CK47" s="640"/>
      <c r="CL47" s="640"/>
      <c r="CM47" s="640"/>
      <c r="CN47" s="640"/>
      <c r="CO47" s="640"/>
      <c r="CP47" s="640"/>
      <c r="CQ47" s="641"/>
      <c r="CR47" s="642">
        <v>112827</v>
      </c>
      <c r="CS47" s="661"/>
      <c r="CT47" s="661"/>
      <c r="CU47" s="661"/>
      <c r="CV47" s="661"/>
      <c r="CW47" s="661"/>
      <c r="CX47" s="661"/>
      <c r="CY47" s="662"/>
      <c r="CZ47" s="645">
        <v>2.1</v>
      </c>
      <c r="DA47" s="663"/>
      <c r="DB47" s="663"/>
      <c r="DC47" s="664"/>
      <c r="DD47" s="648">
        <v>18108</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363</v>
      </c>
      <c r="CG48" s="640"/>
      <c r="CH48" s="640"/>
      <c r="CI48" s="640"/>
      <c r="CJ48" s="640"/>
      <c r="CK48" s="640"/>
      <c r="CL48" s="640"/>
      <c r="CM48" s="640"/>
      <c r="CN48" s="640"/>
      <c r="CO48" s="640"/>
      <c r="CP48" s="640"/>
      <c r="CQ48" s="641"/>
      <c r="CR48" s="642" t="s">
        <v>231</v>
      </c>
      <c r="CS48" s="643"/>
      <c r="CT48" s="643"/>
      <c r="CU48" s="643"/>
      <c r="CV48" s="643"/>
      <c r="CW48" s="643"/>
      <c r="CX48" s="643"/>
      <c r="CY48" s="644"/>
      <c r="CZ48" s="645" t="s">
        <v>231</v>
      </c>
      <c r="DA48" s="646"/>
      <c r="DB48" s="646"/>
      <c r="DC48" s="647"/>
      <c r="DD48" s="648" t="s">
        <v>139</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364</v>
      </c>
      <c r="CE49" s="624"/>
      <c r="CF49" s="624"/>
      <c r="CG49" s="624"/>
      <c r="CH49" s="624"/>
      <c r="CI49" s="624"/>
      <c r="CJ49" s="624"/>
      <c r="CK49" s="624"/>
      <c r="CL49" s="624"/>
      <c r="CM49" s="624"/>
      <c r="CN49" s="624"/>
      <c r="CO49" s="624"/>
      <c r="CP49" s="624"/>
      <c r="CQ49" s="625"/>
      <c r="CR49" s="626">
        <v>5323883</v>
      </c>
      <c r="CS49" s="627"/>
      <c r="CT49" s="627"/>
      <c r="CU49" s="627"/>
      <c r="CV49" s="627"/>
      <c r="CW49" s="627"/>
      <c r="CX49" s="627"/>
      <c r="CY49" s="628"/>
      <c r="CZ49" s="629">
        <v>100</v>
      </c>
      <c r="DA49" s="630"/>
      <c r="DB49" s="630"/>
      <c r="DC49" s="631"/>
      <c r="DD49" s="632">
        <v>3388230</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Z306T07wZZVVgS9Qvz4mGEhqLYRbrPIpMWGu7KBu2E8bvBurb3NHi+/duP6xsAt7qffMM14rLcCpLj6SDSpbHg==" saltValue="GCCSJXy0D6gIg62mAJ0Dg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43" zoomScale="70" zoomScaleNormal="25" zoomScaleSheetLayoutView="70" workbookViewId="0">
      <selection activeCell="AU31" sqref="AU31:AY32"/>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366</v>
      </c>
      <c r="DK2" s="1168"/>
      <c r="DL2" s="1168"/>
      <c r="DM2" s="1168"/>
      <c r="DN2" s="1168"/>
      <c r="DO2" s="1169"/>
      <c r="DP2" s="251"/>
      <c r="DQ2" s="1167" t="s">
        <v>367</v>
      </c>
      <c r="DR2" s="1168"/>
      <c r="DS2" s="1168"/>
      <c r="DT2" s="1168"/>
      <c r="DU2" s="1168"/>
      <c r="DV2" s="1168"/>
      <c r="DW2" s="1168"/>
      <c r="DX2" s="1168"/>
      <c r="DY2" s="1168"/>
      <c r="DZ2" s="1169"/>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0" t="s">
        <v>368</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2" t="s">
        <v>370</v>
      </c>
      <c r="B5" s="1053"/>
      <c r="C5" s="1053"/>
      <c r="D5" s="1053"/>
      <c r="E5" s="1053"/>
      <c r="F5" s="1053"/>
      <c r="G5" s="1053"/>
      <c r="H5" s="1053"/>
      <c r="I5" s="1053"/>
      <c r="J5" s="1053"/>
      <c r="K5" s="1053"/>
      <c r="L5" s="1053"/>
      <c r="M5" s="1053"/>
      <c r="N5" s="1053"/>
      <c r="O5" s="1053"/>
      <c r="P5" s="1054"/>
      <c r="Q5" s="1058" t="s">
        <v>371</v>
      </c>
      <c r="R5" s="1059"/>
      <c r="S5" s="1059"/>
      <c r="T5" s="1059"/>
      <c r="U5" s="1060"/>
      <c r="V5" s="1058" t="s">
        <v>372</v>
      </c>
      <c r="W5" s="1059"/>
      <c r="X5" s="1059"/>
      <c r="Y5" s="1059"/>
      <c r="Z5" s="1060"/>
      <c r="AA5" s="1058" t="s">
        <v>373</v>
      </c>
      <c r="AB5" s="1059"/>
      <c r="AC5" s="1059"/>
      <c r="AD5" s="1059"/>
      <c r="AE5" s="1059"/>
      <c r="AF5" s="1170" t="s">
        <v>374</v>
      </c>
      <c r="AG5" s="1059"/>
      <c r="AH5" s="1059"/>
      <c r="AI5" s="1059"/>
      <c r="AJ5" s="1074"/>
      <c r="AK5" s="1059" t="s">
        <v>375</v>
      </c>
      <c r="AL5" s="1059"/>
      <c r="AM5" s="1059"/>
      <c r="AN5" s="1059"/>
      <c r="AO5" s="1060"/>
      <c r="AP5" s="1058" t="s">
        <v>376</v>
      </c>
      <c r="AQ5" s="1059"/>
      <c r="AR5" s="1059"/>
      <c r="AS5" s="1059"/>
      <c r="AT5" s="1060"/>
      <c r="AU5" s="1058" t="s">
        <v>377</v>
      </c>
      <c r="AV5" s="1059"/>
      <c r="AW5" s="1059"/>
      <c r="AX5" s="1059"/>
      <c r="AY5" s="1074"/>
      <c r="AZ5" s="258"/>
      <c r="BA5" s="258"/>
      <c r="BB5" s="258"/>
      <c r="BC5" s="258"/>
      <c r="BD5" s="258"/>
      <c r="BE5" s="259"/>
      <c r="BF5" s="259"/>
      <c r="BG5" s="259"/>
      <c r="BH5" s="259"/>
      <c r="BI5" s="259"/>
      <c r="BJ5" s="259"/>
      <c r="BK5" s="259"/>
      <c r="BL5" s="259"/>
      <c r="BM5" s="259"/>
      <c r="BN5" s="259"/>
      <c r="BO5" s="259"/>
      <c r="BP5" s="259"/>
      <c r="BQ5" s="1052" t="s">
        <v>378</v>
      </c>
      <c r="BR5" s="1053"/>
      <c r="BS5" s="1053"/>
      <c r="BT5" s="1053"/>
      <c r="BU5" s="1053"/>
      <c r="BV5" s="1053"/>
      <c r="BW5" s="1053"/>
      <c r="BX5" s="1053"/>
      <c r="BY5" s="1053"/>
      <c r="BZ5" s="1053"/>
      <c r="CA5" s="1053"/>
      <c r="CB5" s="1053"/>
      <c r="CC5" s="1053"/>
      <c r="CD5" s="1053"/>
      <c r="CE5" s="1053"/>
      <c r="CF5" s="1053"/>
      <c r="CG5" s="1054"/>
      <c r="CH5" s="1058" t="s">
        <v>379</v>
      </c>
      <c r="CI5" s="1059"/>
      <c r="CJ5" s="1059"/>
      <c r="CK5" s="1059"/>
      <c r="CL5" s="1060"/>
      <c r="CM5" s="1058" t="s">
        <v>380</v>
      </c>
      <c r="CN5" s="1059"/>
      <c r="CO5" s="1059"/>
      <c r="CP5" s="1059"/>
      <c r="CQ5" s="1060"/>
      <c r="CR5" s="1058" t="s">
        <v>381</v>
      </c>
      <c r="CS5" s="1059"/>
      <c r="CT5" s="1059"/>
      <c r="CU5" s="1059"/>
      <c r="CV5" s="1060"/>
      <c r="CW5" s="1058" t="s">
        <v>382</v>
      </c>
      <c r="CX5" s="1059"/>
      <c r="CY5" s="1059"/>
      <c r="CZ5" s="1059"/>
      <c r="DA5" s="1060"/>
      <c r="DB5" s="1058" t="s">
        <v>383</v>
      </c>
      <c r="DC5" s="1059"/>
      <c r="DD5" s="1059"/>
      <c r="DE5" s="1059"/>
      <c r="DF5" s="1060"/>
      <c r="DG5" s="1155" t="s">
        <v>384</v>
      </c>
      <c r="DH5" s="1156"/>
      <c r="DI5" s="1156"/>
      <c r="DJ5" s="1156"/>
      <c r="DK5" s="1157"/>
      <c r="DL5" s="1155" t="s">
        <v>385</v>
      </c>
      <c r="DM5" s="1156"/>
      <c r="DN5" s="1156"/>
      <c r="DO5" s="1156"/>
      <c r="DP5" s="1157"/>
      <c r="DQ5" s="1058" t="s">
        <v>386</v>
      </c>
      <c r="DR5" s="1059"/>
      <c r="DS5" s="1059"/>
      <c r="DT5" s="1059"/>
      <c r="DU5" s="1060"/>
      <c r="DV5" s="1058" t="s">
        <v>377</v>
      </c>
      <c r="DW5" s="1059"/>
      <c r="DX5" s="1059"/>
      <c r="DY5" s="1059"/>
      <c r="DZ5" s="1074"/>
      <c r="EA5" s="256"/>
    </row>
    <row r="6" spans="1:131" s="257"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x14ac:dyDescent="0.15">
      <c r="A7" s="260">
        <v>1</v>
      </c>
      <c r="B7" s="1107" t="s">
        <v>387</v>
      </c>
      <c r="C7" s="1108"/>
      <c r="D7" s="1108"/>
      <c r="E7" s="1108"/>
      <c r="F7" s="1108"/>
      <c r="G7" s="1108"/>
      <c r="H7" s="1108"/>
      <c r="I7" s="1108"/>
      <c r="J7" s="1108"/>
      <c r="K7" s="1108"/>
      <c r="L7" s="1108"/>
      <c r="M7" s="1108"/>
      <c r="N7" s="1108"/>
      <c r="O7" s="1108"/>
      <c r="P7" s="1109"/>
      <c r="Q7" s="1161">
        <v>5905</v>
      </c>
      <c r="R7" s="1162"/>
      <c r="S7" s="1162"/>
      <c r="T7" s="1162"/>
      <c r="U7" s="1162"/>
      <c r="V7" s="1162">
        <v>5324</v>
      </c>
      <c r="W7" s="1162"/>
      <c r="X7" s="1162"/>
      <c r="Y7" s="1162"/>
      <c r="Z7" s="1162"/>
      <c r="AA7" s="1162">
        <v>581</v>
      </c>
      <c r="AB7" s="1162"/>
      <c r="AC7" s="1162"/>
      <c r="AD7" s="1162"/>
      <c r="AE7" s="1163"/>
      <c r="AF7" s="1164">
        <v>452</v>
      </c>
      <c r="AG7" s="1165"/>
      <c r="AH7" s="1165"/>
      <c r="AI7" s="1165"/>
      <c r="AJ7" s="1166"/>
      <c r="AK7" s="1148">
        <v>680</v>
      </c>
      <c r="AL7" s="1149"/>
      <c r="AM7" s="1149"/>
      <c r="AN7" s="1149"/>
      <c r="AO7" s="1149"/>
      <c r="AP7" s="1149">
        <v>1768</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t="s">
        <v>588</v>
      </c>
      <c r="BT7" s="1153"/>
      <c r="BU7" s="1153"/>
      <c r="BV7" s="1153"/>
      <c r="BW7" s="1153"/>
      <c r="BX7" s="1153"/>
      <c r="BY7" s="1153"/>
      <c r="BZ7" s="1153"/>
      <c r="CA7" s="1153"/>
      <c r="CB7" s="1153"/>
      <c r="CC7" s="1153"/>
      <c r="CD7" s="1153"/>
      <c r="CE7" s="1153"/>
      <c r="CF7" s="1153"/>
      <c r="CG7" s="1154"/>
      <c r="CH7" s="1145">
        <v>0</v>
      </c>
      <c r="CI7" s="1146"/>
      <c r="CJ7" s="1146"/>
      <c r="CK7" s="1146"/>
      <c r="CL7" s="1147"/>
      <c r="CM7" s="1145">
        <v>65</v>
      </c>
      <c r="CN7" s="1146"/>
      <c r="CO7" s="1146"/>
      <c r="CP7" s="1146"/>
      <c r="CQ7" s="1147"/>
      <c r="CR7" s="1145">
        <v>10</v>
      </c>
      <c r="CS7" s="1146"/>
      <c r="CT7" s="1146"/>
      <c r="CU7" s="1146"/>
      <c r="CV7" s="1147"/>
      <c r="CW7" s="1145" t="s">
        <v>591</v>
      </c>
      <c r="CX7" s="1146"/>
      <c r="CY7" s="1146"/>
      <c r="CZ7" s="1146"/>
      <c r="DA7" s="1147"/>
      <c r="DB7" s="1145" t="s">
        <v>591</v>
      </c>
      <c r="DC7" s="1146"/>
      <c r="DD7" s="1146"/>
      <c r="DE7" s="1146"/>
      <c r="DF7" s="1147"/>
      <c r="DG7" s="1145" t="s">
        <v>591</v>
      </c>
      <c r="DH7" s="1146"/>
      <c r="DI7" s="1146"/>
      <c r="DJ7" s="1146"/>
      <c r="DK7" s="1147"/>
      <c r="DL7" s="1145" t="s">
        <v>592</v>
      </c>
      <c r="DM7" s="1146"/>
      <c r="DN7" s="1146"/>
      <c r="DO7" s="1146"/>
      <c r="DP7" s="1147"/>
      <c r="DQ7" s="1145" t="s">
        <v>591</v>
      </c>
      <c r="DR7" s="1146"/>
      <c r="DS7" s="1146"/>
      <c r="DT7" s="1146"/>
      <c r="DU7" s="1147"/>
      <c r="DV7" s="1172"/>
      <c r="DW7" s="1173"/>
      <c r="DX7" s="1173"/>
      <c r="DY7" s="1173"/>
      <c r="DZ7" s="1174"/>
      <c r="EA7" s="256"/>
    </row>
    <row r="8" spans="1:131" s="257" customFormat="1" ht="26.25" customHeight="1" x14ac:dyDescent="0.15">
      <c r="A8" s="263">
        <v>2</v>
      </c>
      <c r="B8" s="1094"/>
      <c r="C8" s="1095"/>
      <c r="D8" s="1095"/>
      <c r="E8" s="1095"/>
      <c r="F8" s="1095"/>
      <c r="G8" s="1095"/>
      <c r="H8" s="1095"/>
      <c r="I8" s="1095"/>
      <c r="J8" s="1095"/>
      <c r="K8" s="1095"/>
      <c r="L8" s="1095"/>
      <c r="M8" s="1095"/>
      <c r="N8" s="1095"/>
      <c r="O8" s="1095"/>
      <c r="P8" s="1096"/>
      <c r="Q8" s="1100"/>
      <c r="R8" s="1101"/>
      <c r="S8" s="1101"/>
      <c r="T8" s="1101"/>
      <c r="U8" s="1101"/>
      <c r="V8" s="1101"/>
      <c r="W8" s="1101"/>
      <c r="X8" s="1101"/>
      <c r="Y8" s="1101"/>
      <c r="Z8" s="1101"/>
      <c r="AA8" s="1101"/>
      <c r="AB8" s="1101"/>
      <c r="AC8" s="1101"/>
      <c r="AD8" s="1101"/>
      <c r="AE8" s="1102"/>
      <c r="AF8" s="1076"/>
      <c r="AG8" s="1077"/>
      <c r="AH8" s="1077"/>
      <c r="AI8" s="1077"/>
      <c r="AJ8" s="1078"/>
      <c r="AK8" s="1143"/>
      <c r="AL8" s="1144"/>
      <c r="AM8" s="1144"/>
      <c r="AN8" s="1144"/>
      <c r="AO8" s="1144"/>
      <c r="AP8" s="1144"/>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t="s">
        <v>590</v>
      </c>
      <c r="BS8" s="1071" t="s">
        <v>589</v>
      </c>
      <c r="BT8" s="1072"/>
      <c r="BU8" s="1072"/>
      <c r="BV8" s="1072"/>
      <c r="BW8" s="1072"/>
      <c r="BX8" s="1072"/>
      <c r="BY8" s="1072"/>
      <c r="BZ8" s="1072"/>
      <c r="CA8" s="1072"/>
      <c r="CB8" s="1072"/>
      <c r="CC8" s="1072"/>
      <c r="CD8" s="1072"/>
      <c r="CE8" s="1072"/>
      <c r="CF8" s="1072"/>
      <c r="CG8" s="1073"/>
      <c r="CH8" s="1046" t="s">
        <v>592</v>
      </c>
      <c r="CI8" s="1047"/>
      <c r="CJ8" s="1047"/>
      <c r="CK8" s="1047"/>
      <c r="CL8" s="1048"/>
      <c r="CM8" s="1046" t="s">
        <v>591</v>
      </c>
      <c r="CN8" s="1047"/>
      <c r="CO8" s="1047"/>
      <c r="CP8" s="1047"/>
      <c r="CQ8" s="1048"/>
      <c r="CR8" s="1046" t="s">
        <v>593</v>
      </c>
      <c r="CS8" s="1047"/>
      <c r="CT8" s="1047"/>
      <c r="CU8" s="1047"/>
      <c r="CV8" s="1048"/>
      <c r="CW8" s="1046" t="s">
        <v>594</v>
      </c>
      <c r="CX8" s="1047"/>
      <c r="CY8" s="1047"/>
      <c r="CZ8" s="1047"/>
      <c r="DA8" s="1048"/>
      <c r="DB8" s="1046" t="s">
        <v>591</v>
      </c>
      <c r="DC8" s="1047"/>
      <c r="DD8" s="1047"/>
      <c r="DE8" s="1047"/>
      <c r="DF8" s="1048"/>
      <c r="DG8" s="1046">
        <v>2</v>
      </c>
      <c r="DH8" s="1047"/>
      <c r="DI8" s="1047"/>
      <c r="DJ8" s="1047"/>
      <c r="DK8" s="1048"/>
      <c r="DL8" s="1046" t="s">
        <v>592</v>
      </c>
      <c r="DM8" s="1047"/>
      <c r="DN8" s="1047"/>
      <c r="DO8" s="1047"/>
      <c r="DP8" s="1048"/>
      <c r="DQ8" s="1046" t="s">
        <v>591</v>
      </c>
      <c r="DR8" s="1047"/>
      <c r="DS8" s="1047"/>
      <c r="DT8" s="1047"/>
      <c r="DU8" s="1048"/>
      <c r="DV8" s="1049"/>
      <c r="DW8" s="1050"/>
      <c r="DX8" s="1050"/>
      <c r="DY8" s="1050"/>
      <c r="DZ8" s="1051"/>
      <c r="EA8" s="256"/>
    </row>
    <row r="9" spans="1:131" s="257" customFormat="1" ht="26.25" customHeight="1" x14ac:dyDescent="0.15">
      <c r="A9" s="263">
        <v>3</v>
      </c>
      <c r="B9" s="1094"/>
      <c r="C9" s="1095"/>
      <c r="D9" s="1095"/>
      <c r="E9" s="1095"/>
      <c r="F9" s="1095"/>
      <c r="G9" s="1095"/>
      <c r="H9" s="1095"/>
      <c r="I9" s="1095"/>
      <c r="J9" s="1095"/>
      <c r="K9" s="1095"/>
      <c r="L9" s="1095"/>
      <c r="M9" s="1095"/>
      <c r="N9" s="1095"/>
      <c r="O9" s="1095"/>
      <c r="P9" s="1096"/>
      <c r="Q9" s="1100"/>
      <c r="R9" s="1101"/>
      <c r="S9" s="1101"/>
      <c r="T9" s="1101"/>
      <c r="U9" s="1101"/>
      <c r="V9" s="1101"/>
      <c r="W9" s="1101"/>
      <c r="X9" s="1101"/>
      <c r="Y9" s="1101"/>
      <c r="Z9" s="1101"/>
      <c r="AA9" s="1101"/>
      <c r="AB9" s="1101"/>
      <c r="AC9" s="1101"/>
      <c r="AD9" s="1101"/>
      <c r="AE9" s="1102"/>
      <c r="AF9" s="1076"/>
      <c r="AG9" s="1077"/>
      <c r="AH9" s="1077"/>
      <c r="AI9" s="1077"/>
      <c r="AJ9" s="1078"/>
      <c r="AK9" s="1143"/>
      <c r="AL9" s="1144"/>
      <c r="AM9" s="1144"/>
      <c r="AN9" s="1144"/>
      <c r="AO9" s="1144"/>
      <c r="AP9" s="1144"/>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c r="BT9" s="1072"/>
      <c r="BU9" s="1072"/>
      <c r="BV9" s="1072"/>
      <c r="BW9" s="1072"/>
      <c r="BX9" s="1072"/>
      <c r="BY9" s="1072"/>
      <c r="BZ9" s="1072"/>
      <c r="CA9" s="1072"/>
      <c r="CB9" s="1072"/>
      <c r="CC9" s="1072"/>
      <c r="CD9" s="1072"/>
      <c r="CE9" s="1072"/>
      <c r="CF9" s="1072"/>
      <c r="CG9" s="1073"/>
      <c r="CH9" s="1046"/>
      <c r="CI9" s="1047"/>
      <c r="CJ9" s="1047"/>
      <c r="CK9" s="1047"/>
      <c r="CL9" s="1048"/>
      <c r="CM9" s="1046"/>
      <c r="CN9" s="1047"/>
      <c r="CO9" s="1047"/>
      <c r="CP9" s="1047"/>
      <c r="CQ9" s="1048"/>
      <c r="CR9" s="1046"/>
      <c r="CS9" s="1047"/>
      <c r="CT9" s="1047"/>
      <c r="CU9" s="1047"/>
      <c r="CV9" s="1048"/>
      <c r="CW9" s="1046"/>
      <c r="CX9" s="1047"/>
      <c r="CY9" s="1047"/>
      <c r="CZ9" s="1047"/>
      <c r="DA9" s="1048"/>
      <c r="DB9" s="1046"/>
      <c r="DC9" s="1047"/>
      <c r="DD9" s="1047"/>
      <c r="DE9" s="1047"/>
      <c r="DF9" s="1048"/>
      <c r="DG9" s="1046"/>
      <c r="DH9" s="1047"/>
      <c r="DI9" s="1047"/>
      <c r="DJ9" s="1047"/>
      <c r="DK9" s="1048"/>
      <c r="DL9" s="1046"/>
      <c r="DM9" s="1047"/>
      <c r="DN9" s="1047"/>
      <c r="DO9" s="1047"/>
      <c r="DP9" s="1048"/>
      <c r="DQ9" s="1046"/>
      <c r="DR9" s="1047"/>
      <c r="DS9" s="1047"/>
      <c r="DT9" s="1047"/>
      <c r="DU9" s="1048"/>
      <c r="DV9" s="1049"/>
      <c r="DW9" s="1050"/>
      <c r="DX9" s="1050"/>
      <c r="DY9" s="1050"/>
      <c r="DZ9" s="1051"/>
      <c r="EA9" s="256"/>
    </row>
    <row r="10" spans="1:131" s="257" customFormat="1" ht="26.25" customHeight="1" x14ac:dyDescent="0.15">
      <c r="A10" s="263">
        <v>4</v>
      </c>
      <c r="B10" s="1094"/>
      <c r="C10" s="1095"/>
      <c r="D10" s="1095"/>
      <c r="E10" s="1095"/>
      <c r="F10" s="1095"/>
      <c r="G10" s="1095"/>
      <c r="H10" s="1095"/>
      <c r="I10" s="1095"/>
      <c r="J10" s="1095"/>
      <c r="K10" s="1095"/>
      <c r="L10" s="1095"/>
      <c r="M10" s="1095"/>
      <c r="N10" s="1095"/>
      <c r="O10" s="1095"/>
      <c r="P10" s="1096"/>
      <c r="Q10" s="1100"/>
      <c r="R10" s="1101"/>
      <c r="S10" s="1101"/>
      <c r="T10" s="1101"/>
      <c r="U10" s="1101"/>
      <c r="V10" s="1101"/>
      <c r="W10" s="1101"/>
      <c r="X10" s="1101"/>
      <c r="Y10" s="1101"/>
      <c r="Z10" s="1101"/>
      <c r="AA10" s="1101"/>
      <c r="AB10" s="1101"/>
      <c r="AC10" s="1101"/>
      <c r="AD10" s="1101"/>
      <c r="AE10" s="1102"/>
      <c r="AF10" s="1076"/>
      <c r="AG10" s="1077"/>
      <c r="AH10" s="1077"/>
      <c r="AI10" s="1077"/>
      <c r="AJ10" s="1078"/>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x14ac:dyDescent="0.15">
      <c r="A11" s="263">
        <v>5</v>
      </c>
      <c r="B11" s="1094"/>
      <c r="C11" s="1095"/>
      <c r="D11" s="1095"/>
      <c r="E11" s="1095"/>
      <c r="F11" s="1095"/>
      <c r="G11" s="1095"/>
      <c r="H11" s="1095"/>
      <c r="I11" s="1095"/>
      <c r="J11" s="1095"/>
      <c r="K11" s="1095"/>
      <c r="L11" s="1095"/>
      <c r="M11" s="1095"/>
      <c r="N11" s="1095"/>
      <c r="O11" s="1095"/>
      <c r="P11" s="1096"/>
      <c r="Q11" s="1100"/>
      <c r="R11" s="1101"/>
      <c r="S11" s="1101"/>
      <c r="T11" s="1101"/>
      <c r="U11" s="1101"/>
      <c r="V11" s="1101"/>
      <c r="W11" s="1101"/>
      <c r="X11" s="1101"/>
      <c r="Y11" s="1101"/>
      <c r="Z11" s="1101"/>
      <c r="AA11" s="1101"/>
      <c r="AB11" s="1101"/>
      <c r="AC11" s="1101"/>
      <c r="AD11" s="1101"/>
      <c r="AE11" s="1102"/>
      <c r="AF11" s="1076"/>
      <c r="AG11" s="1077"/>
      <c r="AH11" s="1077"/>
      <c r="AI11" s="1077"/>
      <c r="AJ11" s="1078"/>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x14ac:dyDescent="0.15">
      <c r="A12" s="263">
        <v>6</v>
      </c>
      <c r="B12" s="1094"/>
      <c r="C12" s="1095"/>
      <c r="D12" s="1095"/>
      <c r="E12" s="1095"/>
      <c r="F12" s="1095"/>
      <c r="G12" s="1095"/>
      <c r="H12" s="1095"/>
      <c r="I12" s="1095"/>
      <c r="J12" s="1095"/>
      <c r="K12" s="1095"/>
      <c r="L12" s="1095"/>
      <c r="M12" s="1095"/>
      <c r="N12" s="1095"/>
      <c r="O12" s="1095"/>
      <c r="P12" s="1096"/>
      <c r="Q12" s="1100"/>
      <c r="R12" s="1101"/>
      <c r="S12" s="1101"/>
      <c r="T12" s="1101"/>
      <c r="U12" s="1101"/>
      <c r="V12" s="1101"/>
      <c r="W12" s="1101"/>
      <c r="X12" s="1101"/>
      <c r="Y12" s="1101"/>
      <c r="Z12" s="1101"/>
      <c r="AA12" s="1101"/>
      <c r="AB12" s="1101"/>
      <c r="AC12" s="1101"/>
      <c r="AD12" s="1101"/>
      <c r="AE12" s="1102"/>
      <c r="AF12" s="1076"/>
      <c r="AG12" s="1077"/>
      <c r="AH12" s="1077"/>
      <c r="AI12" s="1077"/>
      <c r="AJ12" s="1078"/>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x14ac:dyDescent="0.15">
      <c r="A13" s="263">
        <v>7</v>
      </c>
      <c r="B13" s="1094"/>
      <c r="C13" s="1095"/>
      <c r="D13" s="1095"/>
      <c r="E13" s="1095"/>
      <c r="F13" s="1095"/>
      <c r="G13" s="1095"/>
      <c r="H13" s="1095"/>
      <c r="I13" s="1095"/>
      <c r="J13" s="1095"/>
      <c r="K13" s="1095"/>
      <c r="L13" s="1095"/>
      <c r="M13" s="1095"/>
      <c r="N13" s="1095"/>
      <c r="O13" s="1095"/>
      <c r="P13" s="1096"/>
      <c r="Q13" s="1100"/>
      <c r="R13" s="1101"/>
      <c r="S13" s="1101"/>
      <c r="T13" s="1101"/>
      <c r="U13" s="1101"/>
      <c r="V13" s="1101"/>
      <c r="W13" s="1101"/>
      <c r="X13" s="1101"/>
      <c r="Y13" s="1101"/>
      <c r="Z13" s="1101"/>
      <c r="AA13" s="1101"/>
      <c r="AB13" s="1101"/>
      <c r="AC13" s="1101"/>
      <c r="AD13" s="1101"/>
      <c r="AE13" s="1102"/>
      <c r="AF13" s="1076"/>
      <c r="AG13" s="1077"/>
      <c r="AH13" s="1077"/>
      <c r="AI13" s="1077"/>
      <c r="AJ13" s="1078"/>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x14ac:dyDescent="0.15">
      <c r="A14" s="263">
        <v>8</v>
      </c>
      <c r="B14" s="1094"/>
      <c r="C14" s="1095"/>
      <c r="D14" s="1095"/>
      <c r="E14" s="1095"/>
      <c r="F14" s="1095"/>
      <c r="G14" s="1095"/>
      <c r="H14" s="1095"/>
      <c r="I14" s="1095"/>
      <c r="J14" s="1095"/>
      <c r="K14" s="1095"/>
      <c r="L14" s="1095"/>
      <c r="M14" s="1095"/>
      <c r="N14" s="1095"/>
      <c r="O14" s="1095"/>
      <c r="P14" s="1096"/>
      <c r="Q14" s="1100"/>
      <c r="R14" s="1101"/>
      <c r="S14" s="1101"/>
      <c r="T14" s="1101"/>
      <c r="U14" s="1101"/>
      <c r="V14" s="1101"/>
      <c r="W14" s="1101"/>
      <c r="X14" s="1101"/>
      <c r="Y14" s="1101"/>
      <c r="Z14" s="1101"/>
      <c r="AA14" s="1101"/>
      <c r="AB14" s="1101"/>
      <c r="AC14" s="1101"/>
      <c r="AD14" s="1101"/>
      <c r="AE14" s="1102"/>
      <c r="AF14" s="1076"/>
      <c r="AG14" s="1077"/>
      <c r="AH14" s="1077"/>
      <c r="AI14" s="1077"/>
      <c r="AJ14" s="1078"/>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x14ac:dyDescent="0.15">
      <c r="A15" s="263">
        <v>9</v>
      </c>
      <c r="B15" s="1094"/>
      <c r="C15" s="1095"/>
      <c r="D15" s="1095"/>
      <c r="E15" s="1095"/>
      <c r="F15" s="1095"/>
      <c r="G15" s="1095"/>
      <c r="H15" s="1095"/>
      <c r="I15" s="1095"/>
      <c r="J15" s="1095"/>
      <c r="K15" s="1095"/>
      <c r="L15" s="1095"/>
      <c r="M15" s="1095"/>
      <c r="N15" s="1095"/>
      <c r="O15" s="1095"/>
      <c r="P15" s="1096"/>
      <c r="Q15" s="1100"/>
      <c r="R15" s="1101"/>
      <c r="S15" s="1101"/>
      <c r="T15" s="1101"/>
      <c r="U15" s="1101"/>
      <c r="V15" s="1101"/>
      <c r="W15" s="1101"/>
      <c r="X15" s="1101"/>
      <c r="Y15" s="1101"/>
      <c r="Z15" s="1101"/>
      <c r="AA15" s="1101"/>
      <c r="AB15" s="1101"/>
      <c r="AC15" s="1101"/>
      <c r="AD15" s="1101"/>
      <c r="AE15" s="1102"/>
      <c r="AF15" s="1076"/>
      <c r="AG15" s="1077"/>
      <c r="AH15" s="1077"/>
      <c r="AI15" s="1077"/>
      <c r="AJ15" s="1078"/>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x14ac:dyDescent="0.15">
      <c r="A16" s="263">
        <v>10</v>
      </c>
      <c r="B16" s="1094"/>
      <c r="C16" s="1095"/>
      <c r="D16" s="1095"/>
      <c r="E16" s="1095"/>
      <c r="F16" s="1095"/>
      <c r="G16" s="1095"/>
      <c r="H16" s="1095"/>
      <c r="I16" s="1095"/>
      <c r="J16" s="1095"/>
      <c r="K16" s="1095"/>
      <c r="L16" s="1095"/>
      <c r="M16" s="1095"/>
      <c r="N16" s="1095"/>
      <c r="O16" s="1095"/>
      <c r="P16" s="1096"/>
      <c r="Q16" s="1100"/>
      <c r="R16" s="1101"/>
      <c r="S16" s="1101"/>
      <c r="T16" s="1101"/>
      <c r="U16" s="1101"/>
      <c r="V16" s="1101"/>
      <c r="W16" s="1101"/>
      <c r="X16" s="1101"/>
      <c r="Y16" s="1101"/>
      <c r="Z16" s="1101"/>
      <c r="AA16" s="1101"/>
      <c r="AB16" s="1101"/>
      <c r="AC16" s="1101"/>
      <c r="AD16" s="1101"/>
      <c r="AE16" s="1102"/>
      <c r="AF16" s="1076"/>
      <c r="AG16" s="1077"/>
      <c r="AH16" s="1077"/>
      <c r="AI16" s="1077"/>
      <c r="AJ16" s="1078"/>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x14ac:dyDescent="0.15">
      <c r="A17" s="263">
        <v>11</v>
      </c>
      <c r="B17" s="1094"/>
      <c r="C17" s="1095"/>
      <c r="D17" s="1095"/>
      <c r="E17" s="1095"/>
      <c r="F17" s="1095"/>
      <c r="G17" s="1095"/>
      <c r="H17" s="1095"/>
      <c r="I17" s="1095"/>
      <c r="J17" s="1095"/>
      <c r="K17" s="1095"/>
      <c r="L17" s="1095"/>
      <c r="M17" s="1095"/>
      <c r="N17" s="1095"/>
      <c r="O17" s="1095"/>
      <c r="P17" s="1096"/>
      <c r="Q17" s="1100"/>
      <c r="R17" s="1101"/>
      <c r="S17" s="1101"/>
      <c r="T17" s="1101"/>
      <c r="U17" s="1101"/>
      <c r="V17" s="1101"/>
      <c r="W17" s="1101"/>
      <c r="X17" s="1101"/>
      <c r="Y17" s="1101"/>
      <c r="Z17" s="1101"/>
      <c r="AA17" s="1101"/>
      <c r="AB17" s="1101"/>
      <c r="AC17" s="1101"/>
      <c r="AD17" s="1101"/>
      <c r="AE17" s="1102"/>
      <c r="AF17" s="1076"/>
      <c r="AG17" s="1077"/>
      <c r="AH17" s="1077"/>
      <c r="AI17" s="1077"/>
      <c r="AJ17" s="1078"/>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x14ac:dyDescent="0.15">
      <c r="A18" s="263">
        <v>12</v>
      </c>
      <c r="B18" s="1094"/>
      <c r="C18" s="1095"/>
      <c r="D18" s="1095"/>
      <c r="E18" s="1095"/>
      <c r="F18" s="1095"/>
      <c r="G18" s="1095"/>
      <c r="H18" s="1095"/>
      <c r="I18" s="1095"/>
      <c r="J18" s="1095"/>
      <c r="K18" s="1095"/>
      <c r="L18" s="1095"/>
      <c r="M18" s="1095"/>
      <c r="N18" s="1095"/>
      <c r="O18" s="1095"/>
      <c r="P18" s="1096"/>
      <c r="Q18" s="1100"/>
      <c r="R18" s="1101"/>
      <c r="S18" s="1101"/>
      <c r="T18" s="1101"/>
      <c r="U18" s="1101"/>
      <c r="V18" s="1101"/>
      <c r="W18" s="1101"/>
      <c r="X18" s="1101"/>
      <c r="Y18" s="1101"/>
      <c r="Z18" s="1101"/>
      <c r="AA18" s="1101"/>
      <c r="AB18" s="1101"/>
      <c r="AC18" s="1101"/>
      <c r="AD18" s="1101"/>
      <c r="AE18" s="1102"/>
      <c r="AF18" s="1076"/>
      <c r="AG18" s="1077"/>
      <c r="AH18" s="1077"/>
      <c r="AI18" s="1077"/>
      <c r="AJ18" s="1078"/>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x14ac:dyDescent="0.15">
      <c r="A19" s="263">
        <v>13</v>
      </c>
      <c r="B19" s="1094"/>
      <c r="C19" s="1095"/>
      <c r="D19" s="1095"/>
      <c r="E19" s="1095"/>
      <c r="F19" s="1095"/>
      <c r="G19" s="1095"/>
      <c r="H19" s="1095"/>
      <c r="I19" s="1095"/>
      <c r="J19" s="1095"/>
      <c r="K19" s="1095"/>
      <c r="L19" s="1095"/>
      <c r="M19" s="1095"/>
      <c r="N19" s="1095"/>
      <c r="O19" s="1095"/>
      <c r="P19" s="1096"/>
      <c r="Q19" s="1100"/>
      <c r="R19" s="1101"/>
      <c r="S19" s="1101"/>
      <c r="T19" s="1101"/>
      <c r="U19" s="1101"/>
      <c r="V19" s="1101"/>
      <c r="W19" s="1101"/>
      <c r="X19" s="1101"/>
      <c r="Y19" s="1101"/>
      <c r="Z19" s="1101"/>
      <c r="AA19" s="1101"/>
      <c r="AB19" s="1101"/>
      <c r="AC19" s="1101"/>
      <c r="AD19" s="1101"/>
      <c r="AE19" s="1102"/>
      <c r="AF19" s="1076"/>
      <c r="AG19" s="1077"/>
      <c r="AH19" s="1077"/>
      <c r="AI19" s="1077"/>
      <c r="AJ19" s="1078"/>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15">
      <c r="A20" s="263">
        <v>14</v>
      </c>
      <c r="B20" s="1094"/>
      <c r="C20" s="1095"/>
      <c r="D20" s="1095"/>
      <c r="E20" s="1095"/>
      <c r="F20" s="1095"/>
      <c r="G20" s="1095"/>
      <c r="H20" s="1095"/>
      <c r="I20" s="1095"/>
      <c r="J20" s="1095"/>
      <c r="K20" s="1095"/>
      <c r="L20" s="1095"/>
      <c r="M20" s="1095"/>
      <c r="N20" s="1095"/>
      <c r="O20" s="1095"/>
      <c r="P20" s="1096"/>
      <c r="Q20" s="1100"/>
      <c r="R20" s="1101"/>
      <c r="S20" s="1101"/>
      <c r="T20" s="1101"/>
      <c r="U20" s="1101"/>
      <c r="V20" s="1101"/>
      <c r="W20" s="1101"/>
      <c r="X20" s="1101"/>
      <c r="Y20" s="1101"/>
      <c r="Z20" s="1101"/>
      <c r="AA20" s="1101"/>
      <c r="AB20" s="1101"/>
      <c r="AC20" s="1101"/>
      <c r="AD20" s="1101"/>
      <c r="AE20" s="1102"/>
      <c r="AF20" s="1076"/>
      <c r="AG20" s="1077"/>
      <c r="AH20" s="1077"/>
      <c r="AI20" s="1077"/>
      <c r="AJ20" s="1078"/>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
      <c r="A21" s="263">
        <v>15</v>
      </c>
      <c r="B21" s="1094"/>
      <c r="C21" s="1095"/>
      <c r="D21" s="1095"/>
      <c r="E21" s="1095"/>
      <c r="F21" s="1095"/>
      <c r="G21" s="1095"/>
      <c r="H21" s="1095"/>
      <c r="I21" s="1095"/>
      <c r="J21" s="1095"/>
      <c r="K21" s="1095"/>
      <c r="L21" s="1095"/>
      <c r="M21" s="1095"/>
      <c r="N21" s="1095"/>
      <c r="O21" s="1095"/>
      <c r="P21" s="1096"/>
      <c r="Q21" s="1100"/>
      <c r="R21" s="1101"/>
      <c r="S21" s="1101"/>
      <c r="T21" s="1101"/>
      <c r="U21" s="1101"/>
      <c r="V21" s="1101"/>
      <c r="W21" s="1101"/>
      <c r="X21" s="1101"/>
      <c r="Y21" s="1101"/>
      <c r="Z21" s="1101"/>
      <c r="AA21" s="1101"/>
      <c r="AB21" s="1101"/>
      <c r="AC21" s="1101"/>
      <c r="AD21" s="1101"/>
      <c r="AE21" s="1102"/>
      <c r="AF21" s="1076"/>
      <c r="AG21" s="1077"/>
      <c r="AH21" s="1077"/>
      <c r="AI21" s="1077"/>
      <c r="AJ21" s="1078"/>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15">
      <c r="A22" s="263">
        <v>16</v>
      </c>
      <c r="B22" s="1094"/>
      <c r="C22" s="1095"/>
      <c r="D22" s="1095"/>
      <c r="E22" s="1095"/>
      <c r="F22" s="1095"/>
      <c r="G22" s="1095"/>
      <c r="H22" s="1095"/>
      <c r="I22" s="1095"/>
      <c r="J22" s="1095"/>
      <c r="K22" s="1095"/>
      <c r="L22" s="1095"/>
      <c r="M22" s="1095"/>
      <c r="N22" s="1095"/>
      <c r="O22" s="1095"/>
      <c r="P22" s="1096"/>
      <c r="Q22" s="1138"/>
      <c r="R22" s="1139"/>
      <c r="S22" s="1139"/>
      <c r="T22" s="1139"/>
      <c r="U22" s="1139"/>
      <c r="V22" s="1139"/>
      <c r="W22" s="1139"/>
      <c r="X22" s="1139"/>
      <c r="Y22" s="1139"/>
      <c r="Z22" s="1139"/>
      <c r="AA22" s="1139"/>
      <c r="AB22" s="1139"/>
      <c r="AC22" s="1139"/>
      <c r="AD22" s="1139"/>
      <c r="AE22" s="1140"/>
      <c r="AF22" s="1076"/>
      <c r="AG22" s="1077"/>
      <c r="AH22" s="1077"/>
      <c r="AI22" s="1077"/>
      <c r="AJ22" s="1078"/>
      <c r="AK22" s="1134"/>
      <c r="AL22" s="1135"/>
      <c r="AM22" s="1135"/>
      <c r="AN22" s="1135"/>
      <c r="AO22" s="1135"/>
      <c r="AP22" s="1135"/>
      <c r="AQ22" s="1135"/>
      <c r="AR22" s="1135"/>
      <c r="AS22" s="1135"/>
      <c r="AT22" s="1135"/>
      <c r="AU22" s="1136"/>
      <c r="AV22" s="1136"/>
      <c r="AW22" s="1136"/>
      <c r="AX22" s="1136"/>
      <c r="AY22" s="1137"/>
      <c r="AZ22" s="1092" t="s">
        <v>388</v>
      </c>
      <c r="BA22" s="1092"/>
      <c r="BB22" s="1092"/>
      <c r="BC22" s="1092"/>
      <c r="BD22" s="1093"/>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
      <c r="A23" s="266" t="s">
        <v>389</v>
      </c>
      <c r="B23" s="1001" t="s">
        <v>390</v>
      </c>
      <c r="C23" s="1002"/>
      <c r="D23" s="1002"/>
      <c r="E23" s="1002"/>
      <c r="F23" s="1002"/>
      <c r="G23" s="1002"/>
      <c r="H23" s="1002"/>
      <c r="I23" s="1002"/>
      <c r="J23" s="1002"/>
      <c r="K23" s="1002"/>
      <c r="L23" s="1002"/>
      <c r="M23" s="1002"/>
      <c r="N23" s="1002"/>
      <c r="O23" s="1002"/>
      <c r="P23" s="1003"/>
      <c r="Q23" s="1125">
        <v>5905</v>
      </c>
      <c r="R23" s="1126"/>
      <c r="S23" s="1126"/>
      <c r="T23" s="1126"/>
      <c r="U23" s="1126"/>
      <c r="V23" s="1126">
        <v>5324</v>
      </c>
      <c r="W23" s="1126"/>
      <c r="X23" s="1126"/>
      <c r="Y23" s="1126"/>
      <c r="Z23" s="1126"/>
      <c r="AA23" s="1126">
        <v>581</v>
      </c>
      <c r="AB23" s="1126"/>
      <c r="AC23" s="1126"/>
      <c r="AD23" s="1126"/>
      <c r="AE23" s="1127"/>
      <c r="AF23" s="1128">
        <v>452</v>
      </c>
      <c r="AG23" s="1126"/>
      <c r="AH23" s="1126"/>
      <c r="AI23" s="1126"/>
      <c r="AJ23" s="1129"/>
      <c r="AK23" s="1130"/>
      <c r="AL23" s="1131"/>
      <c r="AM23" s="1131"/>
      <c r="AN23" s="1131"/>
      <c r="AO23" s="1131"/>
      <c r="AP23" s="1126">
        <v>1768</v>
      </c>
      <c r="AQ23" s="1126"/>
      <c r="AR23" s="1126"/>
      <c r="AS23" s="1126"/>
      <c r="AT23" s="1126"/>
      <c r="AU23" s="1132"/>
      <c r="AV23" s="1132"/>
      <c r="AW23" s="1132"/>
      <c r="AX23" s="1132"/>
      <c r="AY23" s="1133"/>
      <c r="AZ23" s="1122" t="s">
        <v>391</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15">
      <c r="A24" s="1121" t="s">
        <v>392</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
      <c r="A25" s="1120" t="s">
        <v>393</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15">
      <c r="A26" s="1052" t="s">
        <v>370</v>
      </c>
      <c r="B26" s="1053"/>
      <c r="C26" s="1053"/>
      <c r="D26" s="1053"/>
      <c r="E26" s="1053"/>
      <c r="F26" s="1053"/>
      <c r="G26" s="1053"/>
      <c r="H26" s="1053"/>
      <c r="I26" s="1053"/>
      <c r="J26" s="1053"/>
      <c r="K26" s="1053"/>
      <c r="L26" s="1053"/>
      <c r="M26" s="1053"/>
      <c r="N26" s="1053"/>
      <c r="O26" s="1053"/>
      <c r="P26" s="1054"/>
      <c r="Q26" s="1058" t="s">
        <v>394</v>
      </c>
      <c r="R26" s="1059"/>
      <c r="S26" s="1059"/>
      <c r="T26" s="1059"/>
      <c r="U26" s="1060"/>
      <c r="V26" s="1058" t="s">
        <v>395</v>
      </c>
      <c r="W26" s="1059"/>
      <c r="X26" s="1059"/>
      <c r="Y26" s="1059"/>
      <c r="Z26" s="1060"/>
      <c r="AA26" s="1058" t="s">
        <v>396</v>
      </c>
      <c r="AB26" s="1059"/>
      <c r="AC26" s="1059"/>
      <c r="AD26" s="1059"/>
      <c r="AE26" s="1059"/>
      <c r="AF26" s="1116" t="s">
        <v>397</v>
      </c>
      <c r="AG26" s="1065"/>
      <c r="AH26" s="1065"/>
      <c r="AI26" s="1065"/>
      <c r="AJ26" s="1117"/>
      <c r="AK26" s="1059" t="s">
        <v>398</v>
      </c>
      <c r="AL26" s="1059"/>
      <c r="AM26" s="1059"/>
      <c r="AN26" s="1059"/>
      <c r="AO26" s="1060"/>
      <c r="AP26" s="1058" t="s">
        <v>399</v>
      </c>
      <c r="AQ26" s="1059"/>
      <c r="AR26" s="1059"/>
      <c r="AS26" s="1059"/>
      <c r="AT26" s="1060"/>
      <c r="AU26" s="1058" t="s">
        <v>400</v>
      </c>
      <c r="AV26" s="1059"/>
      <c r="AW26" s="1059"/>
      <c r="AX26" s="1059"/>
      <c r="AY26" s="1060"/>
      <c r="AZ26" s="1058" t="s">
        <v>401</v>
      </c>
      <c r="BA26" s="1059"/>
      <c r="BB26" s="1059"/>
      <c r="BC26" s="1059"/>
      <c r="BD26" s="1060"/>
      <c r="BE26" s="1058" t="s">
        <v>377</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15">
      <c r="A28" s="268">
        <v>1</v>
      </c>
      <c r="B28" s="1107" t="s">
        <v>402</v>
      </c>
      <c r="C28" s="1108"/>
      <c r="D28" s="1108"/>
      <c r="E28" s="1108"/>
      <c r="F28" s="1108"/>
      <c r="G28" s="1108"/>
      <c r="H28" s="1108"/>
      <c r="I28" s="1108"/>
      <c r="J28" s="1108"/>
      <c r="K28" s="1108"/>
      <c r="L28" s="1108"/>
      <c r="M28" s="1108"/>
      <c r="N28" s="1108"/>
      <c r="O28" s="1108"/>
      <c r="P28" s="1109"/>
      <c r="Q28" s="1110">
        <v>770</v>
      </c>
      <c r="R28" s="1111"/>
      <c r="S28" s="1111"/>
      <c r="T28" s="1111"/>
      <c r="U28" s="1111"/>
      <c r="V28" s="1111">
        <v>729</v>
      </c>
      <c r="W28" s="1111"/>
      <c r="X28" s="1111"/>
      <c r="Y28" s="1111"/>
      <c r="Z28" s="1111"/>
      <c r="AA28" s="1111">
        <v>41</v>
      </c>
      <c r="AB28" s="1111"/>
      <c r="AC28" s="1111"/>
      <c r="AD28" s="1111"/>
      <c r="AE28" s="1112"/>
      <c r="AF28" s="1113">
        <v>41</v>
      </c>
      <c r="AG28" s="1111"/>
      <c r="AH28" s="1111"/>
      <c r="AI28" s="1111"/>
      <c r="AJ28" s="1114"/>
      <c r="AK28" s="1115">
        <v>63</v>
      </c>
      <c r="AL28" s="1103"/>
      <c r="AM28" s="1103"/>
      <c r="AN28" s="1103"/>
      <c r="AO28" s="1103"/>
      <c r="AP28" s="1103"/>
      <c r="AQ28" s="1103"/>
      <c r="AR28" s="1103"/>
      <c r="AS28" s="1103"/>
      <c r="AT28" s="1103"/>
      <c r="AU28" s="1103"/>
      <c r="AV28" s="1103"/>
      <c r="AW28" s="1103"/>
      <c r="AX28" s="1103"/>
      <c r="AY28" s="1103"/>
      <c r="AZ28" s="1104"/>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15">
      <c r="A29" s="268">
        <v>2</v>
      </c>
      <c r="B29" s="1094" t="s">
        <v>403</v>
      </c>
      <c r="C29" s="1095"/>
      <c r="D29" s="1095"/>
      <c r="E29" s="1095"/>
      <c r="F29" s="1095"/>
      <c r="G29" s="1095"/>
      <c r="H29" s="1095"/>
      <c r="I29" s="1095"/>
      <c r="J29" s="1095"/>
      <c r="K29" s="1095"/>
      <c r="L29" s="1095"/>
      <c r="M29" s="1095"/>
      <c r="N29" s="1095"/>
      <c r="O29" s="1095"/>
      <c r="P29" s="1096"/>
      <c r="Q29" s="1100">
        <v>632</v>
      </c>
      <c r="R29" s="1101"/>
      <c r="S29" s="1101"/>
      <c r="T29" s="1101"/>
      <c r="U29" s="1101"/>
      <c r="V29" s="1101">
        <v>600</v>
      </c>
      <c r="W29" s="1101"/>
      <c r="X29" s="1101"/>
      <c r="Y29" s="1101"/>
      <c r="Z29" s="1101"/>
      <c r="AA29" s="1101">
        <v>32</v>
      </c>
      <c r="AB29" s="1101"/>
      <c r="AC29" s="1101"/>
      <c r="AD29" s="1101"/>
      <c r="AE29" s="1102"/>
      <c r="AF29" s="1076">
        <v>32</v>
      </c>
      <c r="AG29" s="1077"/>
      <c r="AH29" s="1077"/>
      <c r="AI29" s="1077"/>
      <c r="AJ29" s="1078"/>
      <c r="AK29" s="1037">
        <v>115</v>
      </c>
      <c r="AL29" s="1028"/>
      <c r="AM29" s="1028"/>
      <c r="AN29" s="1028"/>
      <c r="AO29" s="1028"/>
      <c r="AP29" s="1028"/>
      <c r="AQ29" s="1028"/>
      <c r="AR29" s="1028"/>
      <c r="AS29" s="1028"/>
      <c r="AT29" s="1028"/>
      <c r="AU29" s="1028"/>
      <c r="AV29" s="1028"/>
      <c r="AW29" s="1028"/>
      <c r="AX29" s="1028"/>
      <c r="AY29" s="1028"/>
      <c r="AZ29" s="1099"/>
      <c r="BA29" s="1099"/>
      <c r="BB29" s="1099"/>
      <c r="BC29" s="1099"/>
      <c r="BD29" s="1099"/>
      <c r="BE29" s="1089"/>
      <c r="BF29" s="1089"/>
      <c r="BG29" s="1089"/>
      <c r="BH29" s="1089"/>
      <c r="BI29" s="1090"/>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15">
      <c r="A30" s="268">
        <v>3</v>
      </c>
      <c r="B30" s="1094" t="s">
        <v>404</v>
      </c>
      <c r="C30" s="1095"/>
      <c r="D30" s="1095"/>
      <c r="E30" s="1095"/>
      <c r="F30" s="1095"/>
      <c r="G30" s="1095"/>
      <c r="H30" s="1095"/>
      <c r="I30" s="1095"/>
      <c r="J30" s="1095"/>
      <c r="K30" s="1095"/>
      <c r="L30" s="1095"/>
      <c r="M30" s="1095"/>
      <c r="N30" s="1095"/>
      <c r="O30" s="1095"/>
      <c r="P30" s="1096"/>
      <c r="Q30" s="1100">
        <v>22</v>
      </c>
      <c r="R30" s="1101"/>
      <c r="S30" s="1101"/>
      <c r="T30" s="1101"/>
      <c r="U30" s="1101"/>
      <c r="V30" s="1101">
        <v>22</v>
      </c>
      <c r="W30" s="1101"/>
      <c r="X30" s="1101"/>
      <c r="Y30" s="1101"/>
      <c r="Z30" s="1101"/>
      <c r="AA30" s="1101">
        <v>0</v>
      </c>
      <c r="AB30" s="1101"/>
      <c r="AC30" s="1101"/>
      <c r="AD30" s="1101"/>
      <c r="AE30" s="1102"/>
      <c r="AF30" s="1076">
        <v>0</v>
      </c>
      <c r="AG30" s="1077"/>
      <c r="AH30" s="1077"/>
      <c r="AI30" s="1077"/>
      <c r="AJ30" s="1078"/>
      <c r="AK30" s="1037">
        <v>13</v>
      </c>
      <c r="AL30" s="1028"/>
      <c r="AM30" s="1028"/>
      <c r="AN30" s="1028"/>
      <c r="AO30" s="1028"/>
      <c r="AP30" s="1028"/>
      <c r="AQ30" s="1028"/>
      <c r="AR30" s="1028"/>
      <c r="AS30" s="1028"/>
      <c r="AT30" s="1028"/>
      <c r="AU30" s="1028"/>
      <c r="AV30" s="1028"/>
      <c r="AW30" s="1028"/>
      <c r="AX30" s="1028"/>
      <c r="AY30" s="1028"/>
      <c r="AZ30" s="1099"/>
      <c r="BA30" s="1099"/>
      <c r="BB30" s="1099"/>
      <c r="BC30" s="1099"/>
      <c r="BD30" s="1099"/>
      <c r="BE30" s="1089"/>
      <c r="BF30" s="1089"/>
      <c r="BG30" s="1089"/>
      <c r="BH30" s="1089"/>
      <c r="BI30" s="1090"/>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15">
      <c r="A31" s="268">
        <v>4</v>
      </c>
      <c r="B31" s="1094" t="s">
        <v>405</v>
      </c>
      <c r="C31" s="1095"/>
      <c r="D31" s="1095"/>
      <c r="E31" s="1095"/>
      <c r="F31" s="1095"/>
      <c r="G31" s="1095"/>
      <c r="H31" s="1095"/>
      <c r="I31" s="1095"/>
      <c r="J31" s="1095"/>
      <c r="K31" s="1095"/>
      <c r="L31" s="1095"/>
      <c r="M31" s="1095"/>
      <c r="N31" s="1095"/>
      <c r="O31" s="1095"/>
      <c r="P31" s="1096"/>
      <c r="Q31" s="1100">
        <v>258</v>
      </c>
      <c r="R31" s="1101"/>
      <c r="S31" s="1101"/>
      <c r="T31" s="1101"/>
      <c r="U31" s="1101"/>
      <c r="V31" s="1101">
        <v>248</v>
      </c>
      <c r="W31" s="1101"/>
      <c r="X31" s="1101"/>
      <c r="Y31" s="1101"/>
      <c r="Z31" s="1101"/>
      <c r="AA31" s="1101">
        <v>10</v>
      </c>
      <c r="AB31" s="1101"/>
      <c r="AC31" s="1101"/>
      <c r="AD31" s="1101"/>
      <c r="AE31" s="1102"/>
      <c r="AF31" s="1076">
        <v>10</v>
      </c>
      <c r="AG31" s="1077"/>
      <c r="AH31" s="1077"/>
      <c r="AI31" s="1077"/>
      <c r="AJ31" s="1078"/>
      <c r="AK31" s="1037">
        <v>193</v>
      </c>
      <c r="AL31" s="1028"/>
      <c r="AM31" s="1028"/>
      <c r="AN31" s="1028"/>
      <c r="AO31" s="1028"/>
      <c r="AP31" s="1028">
        <v>529</v>
      </c>
      <c r="AQ31" s="1028"/>
      <c r="AR31" s="1028"/>
      <c r="AS31" s="1028"/>
      <c r="AT31" s="1028"/>
      <c r="AU31" s="1028">
        <v>438</v>
      </c>
      <c r="AV31" s="1028"/>
      <c r="AW31" s="1028"/>
      <c r="AX31" s="1028"/>
      <c r="AY31" s="1028"/>
      <c r="AZ31" s="1099"/>
      <c r="BA31" s="1099"/>
      <c r="BB31" s="1099"/>
      <c r="BC31" s="1099"/>
      <c r="BD31" s="1099"/>
      <c r="BE31" s="1089" t="s">
        <v>406</v>
      </c>
      <c r="BF31" s="1089"/>
      <c r="BG31" s="1089"/>
      <c r="BH31" s="1089"/>
      <c r="BI31" s="1090"/>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15">
      <c r="A32" s="268">
        <v>5</v>
      </c>
      <c r="B32" s="1094" t="s">
        <v>407</v>
      </c>
      <c r="C32" s="1095"/>
      <c r="D32" s="1095"/>
      <c r="E32" s="1095"/>
      <c r="F32" s="1095"/>
      <c r="G32" s="1095"/>
      <c r="H32" s="1095"/>
      <c r="I32" s="1095"/>
      <c r="J32" s="1095"/>
      <c r="K32" s="1095"/>
      <c r="L32" s="1095"/>
      <c r="M32" s="1095"/>
      <c r="N32" s="1095"/>
      <c r="O32" s="1095"/>
      <c r="P32" s="1096"/>
      <c r="Q32" s="1100">
        <v>52</v>
      </c>
      <c r="R32" s="1101"/>
      <c r="S32" s="1101"/>
      <c r="T32" s="1101"/>
      <c r="U32" s="1101"/>
      <c r="V32" s="1101">
        <v>50</v>
      </c>
      <c r="W32" s="1101"/>
      <c r="X32" s="1101"/>
      <c r="Y32" s="1101"/>
      <c r="Z32" s="1101"/>
      <c r="AA32" s="1101">
        <v>2</v>
      </c>
      <c r="AB32" s="1101"/>
      <c r="AC32" s="1101"/>
      <c r="AD32" s="1101"/>
      <c r="AE32" s="1102"/>
      <c r="AF32" s="1076">
        <v>2</v>
      </c>
      <c r="AG32" s="1077"/>
      <c r="AH32" s="1077"/>
      <c r="AI32" s="1077"/>
      <c r="AJ32" s="1078"/>
      <c r="AK32" s="1037">
        <v>37</v>
      </c>
      <c r="AL32" s="1028"/>
      <c r="AM32" s="1028"/>
      <c r="AN32" s="1028"/>
      <c r="AO32" s="1028"/>
      <c r="AP32" s="1028">
        <v>164</v>
      </c>
      <c r="AQ32" s="1028"/>
      <c r="AR32" s="1028"/>
      <c r="AS32" s="1028"/>
      <c r="AT32" s="1028"/>
      <c r="AU32" s="1028">
        <v>164</v>
      </c>
      <c r="AV32" s="1028"/>
      <c r="AW32" s="1028"/>
      <c r="AX32" s="1028"/>
      <c r="AY32" s="1028"/>
      <c r="AZ32" s="1099"/>
      <c r="BA32" s="1099"/>
      <c r="BB32" s="1099"/>
      <c r="BC32" s="1099"/>
      <c r="BD32" s="1099"/>
      <c r="BE32" s="1089" t="s">
        <v>406</v>
      </c>
      <c r="BF32" s="1089"/>
      <c r="BG32" s="1089"/>
      <c r="BH32" s="1089"/>
      <c r="BI32" s="1090"/>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15">
      <c r="A33" s="268">
        <v>6</v>
      </c>
      <c r="B33" s="1094" t="s">
        <v>408</v>
      </c>
      <c r="C33" s="1095"/>
      <c r="D33" s="1095"/>
      <c r="E33" s="1095"/>
      <c r="F33" s="1095"/>
      <c r="G33" s="1095"/>
      <c r="H33" s="1095"/>
      <c r="I33" s="1095"/>
      <c r="J33" s="1095"/>
      <c r="K33" s="1095"/>
      <c r="L33" s="1095"/>
      <c r="M33" s="1095"/>
      <c r="N33" s="1095"/>
      <c r="O33" s="1095"/>
      <c r="P33" s="1096"/>
      <c r="Q33" s="1100">
        <v>123</v>
      </c>
      <c r="R33" s="1101"/>
      <c r="S33" s="1101"/>
      <c r="T33" s="1101"/>
      <c r="U33" s="1101"/>
      <c r="V33" s="1101">
        <v>123</v>
      </c>
      <c r="W33" s="1101"/>
      <c r="X33" s="1101"/>
      <c r="Y33" s="1101"/>
      <c r="Z33" s="1101"/>
      <c r="AA33" s="1101">
        <v>0</v>
      </c>
      <c r="AB33" s="1101"/>
      <c r="AC33" s="1101"/>
      <c r="AD33" s="1101"/>
      <c r="AE33" s="1102"/>
      <c r="AF33" s="1076" t="s">
        <v>409</v>
      </c>
      <c r="AG33" s="1077"/>
      <c r="AH33" s="1077"/>
      <c r="AI33" s="1077"/>
      <c r="AJ33" s="1078"/>
      <c r="AK33" s="1037">
        <v>64</v>
      </c>
      <c r="AL33" s="1028"/>
      <c r="AM33" s="1028"/>
      <c r="AN33" s="1028"/>
      <c r="AO33" s="1028"/>
      <c r="AP33" s="1028">
        <v>151</v>
      </c>
      <c r="AQ33" s="1028"/>
      <c r="AR33" s="1028"/>
      <c r="AS33" s="1028"/>
      <c r="AT33" s="1028"/>
      <c r="AU33" s="1028"/>
      <c r="AV33" s="1028"/>
      <c r="AW33" s="1028"/>
      <c r="AX33" s="1028"/>
      <c r="AY33" s="1028"/>
      <c r="AZ33" s="1099"/>
      <c r="BA33" s="1099"/>
      <c r="BB33" s="1099"/>
      <c r="BC33" s="1099"/>
      <c r="BD33" s="1099"/>
      <c r="BE33" s="1089" t="s">
        <v>406</v>
      </c>
      <c r="BF33" s="1089"/>
      <c r="BG33" s="1089"/>
      <c r="BH33" s="1089"/>
      <c r="BI33" s="1090"/>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15">
      <c r="A34" s="268">
        <v>7</v>
      </c>
      <c r="B34" s="1094"/>
      <c r="C34" s="1095"/>
      <c r="D34" s="1095"/>
      <c r="E34" s="1095"/>
      <c r="F34" s="1095"/>
      <c r="G34" s="1095"/>
      <c r="H34" s="1095"/>
      <c r="I34" s="1095"/>
      <c r="J34" s="1095"/>
      <c r="K34" s="1095"/>
      <c r="L34" s="1095"/>
      <c r="M34" s="1095"/>
      <c r="N34" s="1095"/>
      <c r="O34" s="1095"/>
      <c r="P34" s="1096"/>
      <c r="Q34" s="1100"/>
      <c r="R34" s="1101"/>
      <c r="S34" s="1101"/>
      <c r="T34" s="1101"/>
      <c r="U34" s="1101"/>
      <c r="V34" s="1101"/>
      <c r="W34" s="1101"/>
      <c r="X34" s="1101"/>
      <c r="Y34" s="1101"/>
      <c r="Z34" s="1101"/>
      <c r="AA34" s="1101"/>
      <c r="AB34" s="1101"/>
      <c r="AC34" s="1101"/>
      <c r="AD34" s="1101"/>
      <c r="AE34" s="1102"/>
      <c r="AF34" s="1076"/>
      <c r="AG34" s="1077"/>
      <c r="AH34" s="1077"/>
      <c r="AI34" s="1077"/>
      <c r="AJ34" s="1078"/>
      <c r="AK34" s="1037"/>
      <c r="AL34" s="1028"/>
      <c r="AM34" s="1028"/>
      <c r="AN34" s="1028"/>
      <c r="AO34" s="1028"/>
      <c r="AP34" s="1028"/>
      <c r="AQ34" s="1028"/>
      <c r="AR34" s="1028"/>
      <c r="AS34" s="1028"/>
      <c r="AT34" s="1028"/>
      <c r="AU34" s="1028"/>
      <c r="AV34" s="1028"/>
      <c r="AW34" s="1028"/>
      <c r="AX34" s="1028"/>
      <c r="AY34" s="1028"/>
      <c r="AZ34" s="1099"/>
      <c r="BA34" s="1099"/>
      <c r="BB34" s="1099"/>
      <c r="BC34" s="1099"/>
      <c r="BD34" s="1099"/>
      <c r="BE34" s="1089"/>
      <c r="BF34" s="1089"/>
      <c r="BG34" s="1089"/>
      <c r="BH34" s="1089"/>
      <c r="BI34" s="1090"/>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15">
      <c r="A35" s="268">
        <v>8</v>
      </c>
      <c r="B35" s="1094"/>
      <c r="C35" s="1095"/>
      <c r="D35" s="1095"/>
      <c r="E35" s="1095"/>
      <c r="F35" s="1095"/>
      <c r="G35" s="1095"/>
      <c r="H35" s="1095"/>
      <c r="I35" s="1095"/>
      <c r="J35" s="1095"/>
      <c r="K35" s="1095"/>
      <c r="L35" s="1095"/>
      <c r="M35" s="1095"/>
      <c r="N35" s="1095"/>
      <c r="O35" s="1095"/>
      <c r="P35" s="1096"/>
      <c r="Q35" s="1100"/>
      <c r="R35" s="1101"/>
      <c r="S35" s="1101"/>
      <c r="T35" s="1101"/>
      <c r="U35" s="1101"/>
      <c r="V35" s="1101"/>
      <c r="W35" s="1101"/>
      <c r="X35" s="1101"/>
      <c r="Y35" s="1101"/>
      <c r="Z35" s="1101"/>
      <c r="AA35" s="1101"/>
      <c r="AB35" s="1101"/>
      <c r="AC35" s="1101"/>
      <c r="AD35" s="1101"/>
      <c r="AE35" s="1102"/>
      <c r="AF35" s="1076"/>
      <c r="AG35" s="1077"/>
      <c r="AH35" s="1077"/>
      <c r="AI35" s="1077"/>
      <c r="AJ35" s="1078"/>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9"/>
      <c r="BF35" s="1089"/>
      <c r="BG35" s="1089"/>
      <c r="BH35" s="1089"/>
      <c r="BI35" s="1090"/>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15">
      <c r="A36" s="268">
        <v>9</v>
      </c>
      <c r="B36" s="1094"/>
      <c r="C36" s="1095"/>
      <c r="D36" s="1095"/>
      <c r="E36" s="1095"/>
      <c r="F36" s="1095"/>
      <c r="G36" s="1095"/>
      <c r="H36" s="1095"/>
      <c r="I36" s="1095"/>
      <c r="J36" s="1095"/>
      <c r="K36" s="1095"/>
      <c r="L36" s="1095"/>
      <c r="M36" s="1095"/>
      <c r="N36" s="1095"/>
      <c r="O36" s="1095"/>
      <c r="P36" s="1096"/>
      <c r="Q36" s="1100"/>
      <c r="R36" s="1101"/>
      <c r="S36" s="1101"/>
      <c r="T36" s="1101"/>
      <c r="U36" s="1101"/>
      <c r="V36" s="1101"/>
      <c r="W36" s="1101"/>
      <c r="X36" s="1101"/>
      <c r="Y36" s="1101"/>
      <c r="Z36" s="1101"/>
      <c r="AA36" s="1101"/>
      <c r="AB36" s="1101"/>
      <c r="AC36" s="1101"/>
      <c r="AD36" s="1101"/>
      <c r="AE36" s="1102"/>
      <c r="AF36" s="1076"/>
      <c r="AG36" s="1077"/>
      <c r="AH36" s="1077"/>
      <c r="AI36" s="1077"/>
      <c r="AJ36" s="1078"/>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9"/>
      <c r="BF36" s="1089"/>
      <c r="BG36" s="1089"/>
      <c r="BH36" s="1089"/>
      <c r="BI36" s="1090"/>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15">
      <c r="A37" s="268">
        <v>10</v>
      </c>
      <c r="B37" s="1094"/>
      <c r="C37" s="1095"/>
      <c r="D37" s="1095"/>
      <c r="E37" s="1095"/>
      <c r="F37" s="1095"/>
      <c r="G37" s="1095"/>
      <c r="H37" s="1095"/>
      <c r="I37" s="1095"/>
      <c r="J37" s="1095"/>
      <c r="K37" s="1095"/>
      <c r="L37" s="1095"/>
      <c r="M37" s="1095"/>
      <c r="N37" s="1095"/>
      <c r="O37" s="1095"/>
      <c r="P37" s="1096"/>
      <c r="Q37" s="1100"/>
      <c r="R37" s="1101"/>
      <c r="S37" s="1101"/>
      <c r="T37" s="1101"/>
      <c r="U37" s="1101"/>
      <c r="V37" s="1101"/>
      <c r="W37" s="1101"/>
      <c r="X37" s="1101"/>
      <c r="Y37" s="1101"/>
      <c r="Z37" s="1101"/>
      <c r="AA37" s="1101"/>
      <c r="AB37" s="1101"/>
      <c r="AC37" s="1101"/>
      <c r="AD37" s="1101"/>
      <c r="AE37" s="1102"/>
      <c r="AF37" s="1076"/>
      <c r="AG37" s="1077"/>
      <c r="AH37" s="1077"/>
      <c r="AI37" s="1077"/>
      <c r="AJ37" s="1078"/>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9"/>
      <c r="BF37" s="1089"/>
      <c r="BG37" s="1089"/>
      <c r="BH37" s="1089"/>
      <c r="BI37" s="1090"/>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15">
      <c r="A38" s="268">
        <v>11</v>
      </c>
      <c r="B38" s="1094"/>
      <c r="C38" s="1095"/>
      <c r="D38" s="1095"/>
      <c r="E38" s="1095"/>
      <c r="F38" s="1095"/>
      <c r="G38" s="1095"/>
      <c r="H38" s="1095"/>
      <c r="I38" s="1095"/>
      <c r="J38" s="1095"/>
      <c r="K38" s="1095"/>
      <c r="L38" s="1095"/>
      <c r="M38" s="1095"/>
      <c r="N38" s="1095"/>
      <c r="O38" s="1095"/>
      <c r="P38" s="1096"/>
      <c r="Q38" s="1100"/>
      <c r="R38" s="1101"/>
      <c r="S38" s="1101"/>
      <c r="T38" s="1101"/>
      <c r="U38" s="1101"/>
      <c r="V38" s="1101"/>
      <c r="W38" s="1101"/>
      <c r="X38" s="1101"/>
      <c r="Y38" s="1101"/>
      <c r="Z38" s="1101"/>
      <c r="AA38" s="1101"/>
      <c r="AB38" s="1101"/>
      <c r="AC38" s="1101"/>
      <c r="AD38" s="1101"/>
      <c r="AE38" s="1102"/>
      <c r="AF38" s="1076"/>
      <c r="AG38" s="1077"/>
      <c r="AH38" s="1077"/>
      <c r="AI38" s="1077"/>
      <c r="AJ38" s="1078"/>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9"/>
      <c r="BF38" s="1089"/>
      <c r="BG38" s="1089"/>
      <c r="BH38" s="1089"/>
      <c r="BI38" s="1090"/>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15">
      <c r="A39" s="268">
        <v>12</v>
      </c>
      <c r="B39" s="1094"/>
      <c r="C39" s="1095"/>
      <c r="D39" s="1095"/>
      <c r="E39" s="1095"/>
      <c r="F39" s="1095"/>
      <c r="G39" s="1095"/>
      <c r="H39" s="1095"/>
      <c r="I39" s="1095"/>
      <c r="J39" s="1095"/>
      <c r="K39" s="1095"/>
      <c r="L39" s="1095"/>
      <c r="M39" s="1095"/>
      <c r="N39" s="1095"/>
      <c r="O39" s="1095"/>
      <c r="P39" s="1096"/>
      <c r="Q39" s="1100"/>
      <c r="R39" s="1101"/>
      <c r="S39" s="1101"/>
      <c r="T39" s="1101"/>
      <c r="U39" s="1101"/>
      <c r="V39" s="1101"/>
      <c r="W39" s="1101"/>
      <c r="X39" s="1101"/>
      <c r="Y39" s="1101"/>
      <c r="Z39" s="1101"/>
      <c r="AA39" s="1101"/>
      <c r="AB39" s="1101"/>
      <c r="AC39" s="1101"/>
      <c r="AD39" s="1101"/>
      <c r="AE39" s="1102"/>
      <c r="AF39" s="1076"/>
      <c r="AG39" s="1077"/>
      <c r="AH39" s="1077"/>
      <c r="AI39" s="1077"/>
      <c r="AJ39" s="1078"/>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9"/>
      <c r="BF39" s="1089"/>
      <c r="BG39" s="1089"/>
      <c r="BH39" s="1089"/>
      <c r="BI39" s="1090"/>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15">
      <c r="A40" s="263">
        <v>13</v>
      </c>
      <c r="B40" s="1094"/>
      <c r="C40" s="1095"/>
      <c r="D40" s="1095"/>
      <c r="E40" s="1095"/>
      <c r="F40" s="1095"/>
      <c r="G40" s="1095"/>
      <c r="H40" s="1095"/>
      <c r="I40" s="1095"/>
      <c r="J40" s="1095"/>
      <c r="K40" s="1095"/>
      <c r="L40" s="1095"/>
      <c r="M40" s="1095"/>
      <c r="N40" s="1095"/>
      <c r="O40" s="1095"/>
      <c r="P40" s="1096"/>
      <c r="Q40" s="1100"/>
      <c r="R40" s="1101"/>
      <c r="S40" s="1101"/>
      <c r="T40" s="1101"/>
      <c r="U40" s="1101"/>
      <c r="V40" s="1101"/>
      <c r="W40" s="1101"/>
      <c r="X40" s="1101"/>
      <c r="Y40" s="1101"/>
      <c r="Z40" s="1101"/>
      <c r="AA40" s="1101"/>
      <c r="AB40" s="1101"/>
      <c r="AC40" s="1101"/>
      <c r="AD40" s="1101"/>
      <c r="AE40" s="1102"/>
      <c r="AF40" s="1076"/>
      <c r="AG40" s="1077"/>
      <c r="AH40" s="1077"/>
      <c r="AI40" s="1077"/>
      <c r="AJ40" s="1078"/>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9"/>
      <c r="BF40" s="1089"/>
      <c r="BG40" s="1089"/>
      <c r="BH40" s="1089"/>
      <c r="BI40" s="1090"/>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15">
      <c r="A41" s="263">
        <v>14</v>
      </c>
      <c r="B41" s="1094"/>
      <c r="C41" s="1095"/>
      <c r="D41" s="1095"/>
      <c r="E41" s="1095"/>
      <c r="F41" s="1095"/>
      <c r="G41" s="1095"/>
      <c r="H41" s="1095"/>
      <c r="I41" s="1095"/>
      <c r="J41" s="1095"/>
      <c r="K41" s="1095"/>
      <c r="L41" s="1095"/>
      <c r="M41" s="1095"/>
      <c r="N41" s="1095"/>
      <c r="O41" s="1095"/>
      <c r="P41" s="1096"/>
      <c r="Q41" s="1100"/>
      <c r="R41" s="1101"/>
      <c r="S41" s="1101"/>
      <c r="T41" s="1101"/>
      <c r="U41" s="1101"/>
      <c r="V41" s="1101"/>
      <c r="W41" s="1101"/>
      <c r="X41" s="1101"/>
      <c r="Y41" s="1101"/>
      <c r="Z41" s="1101"/>
      <c r="AA41" s="1101"/>
      <c r="AB41" s="1101"/>
      <c r="AC41" s="1101"/>
      <c r="AD41" s="1101"/>
      <c r="AE41" s="1102"/>
      <c r="AF41" s="1076"/>
      <c r="AG41" s="1077"/>
      <c r="AH41" s="1077"/>
      <c r="AI41" s="1077"/>
      <c r="AJ41" s="1078"/>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9"/>
      <c r="BF41" s="1089"/>
      <c r="BG41" s="1089"/>
      <c r="BH41" s="1089"/>
      <c r="BI41" s="1090"/>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15">
      <c r="A42" s="263">
        <v>15</v>
      </c>
      <c r="B42" s="1094"/>
      <c r="C42" s="1095"/>
      <c r="D42" s="1095"/>
      <c r="E42" s="1095"/>
      <c r="F42" s="1095"/>
      <c r="G42" s="1095"/>
      <c r="H42" s="1095"/>
      <c r="I42" s="1095"/>
      <c r="J42" s="1095"/>
      <c r="K42" s="1095"/>
      <c r="L42" s="1095"/>
      <c r="M42" s="1095"/>
      <c r="N42" s="1095"/>
      <c r="O42" s="1095"/>
      <c r="P42" s="1096"/>
      <c r="Q42" s="1100"/>
      <c r="R42" s="1101"/>
      <c r="S42" s="1101"/>
      <c r="T42" s="1101"/>
      <c r="U42" s="1101"/>
      <c r="V42" s="1101"/>
      <c r="W42" s="1101"/>
      <c r="X42" s="1101"/>
      <c r="Y42" s="1101"/>
      <c r="Z42" s="1101"/>
      <c r="AA42" s="1101"/>
      <c r="AB42" s="1101"/>
      <c r="AC42" s="1101"/>
      <c r="AD42" s="1101"/>
      <c r="AE42" s="1102"/>
      <c r="AF42" s="1076"/>
      <c r="AG42" s="1077"/>
      <c r="AH42" s="1077"/>
      <c r="AI42" s="1077"/>
      <c r="AJ42" s="1078"/>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9"/>
      <c r="BF42" s="1089"/>
      <c r="BG42" s="1089"/>
      <c r="BH42" s="1089"/>
      <c r="BI42" s="1090"/>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15">
      <c r="A43" s="263">
        <v>16</v>
      </c>
      <c r="B43" s="1094"/>
      <c r="C43" s="1095"/>
      <c r="D43" s="1095"/>
      <c r="E43" s="1095"/>
      <c r="F43" s="1095"/>
      <c r="G43" s="1095"/>
      <c r="H43" s="1095"/>
      <c r="I43" s="1095"/>
      <c r="J43" s="1095"/>
      <c r="K43" s="1095"/>
      <c r="L43" s="1095"/>
      <c r="M43" s="1095"/>
      <c r="N43" s="1095"/>
      <c r="O43" s="1095"/>
      <c r="P43" s="1096"/>
      <c r="Q43" s="1100"/>
      <c r="R43" s="1101"/>
      <c r="S43" s="1101"/>
      <c r="T43" s="1101"/>
      <c r="U43" s="1101"/>
      <c r="V43" s="1101"/>
      <c r="W43" s="1101"/>
      <c r="X43" s="1101"/>
      <c r="Y43" s="1101"/>
      <c r="Z43" s="1101"/>
      <c r="AA43" s="1101"/>
      <c r="AB43" s="1101"/>
      <c r="AC43" s="1101"/>
      <c r="AD43" s="1101"/>
      <c r="AE43" s="1102"/>
      <c r="AF43" s="1076"/>
      <c r="AG43" s="1077"/>
      <c r="AH43" s="1077"/>
      <c r="AI43" s="1077"/>
      <c r="AJ43" s="1078"/>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9"/>
      <c r="BF43" s="1089"/>
      <c r="BG43" s="1089"/>
      <c r="BH43" s="1089"/>
      <c r="BI43" s="1090"/>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15">
      <c r="A44" s="263">
        <v>17</v>
      </c>
      <c r="B44" s="1094"/>
      <c r="C44" s="1095"/>
      <c r="D44" s="1095"/>
      <c r="E44" s="1095"/>
      <c r="F44" s="1095"/>
      <c r="G44" s="1095"/>
      <c r="H44" s="1095"/>
      <c r="I44" s="1095"/>
      <c r="J44" s="1095"/>
      <c r="K44" s="1095"/>
      <c r="L44" s="1095"/>
      <c r="M44" s="1095"/>
      <c r="N44" s="1095"/>
      <c r="O44" s="1095"/>
      <c r="P44" s="1096"/>
      <c r="Q44" s="1100"/>
      <c r="R44" s="1101"/>
      <c r="S44" s="1101"/>
      <c r="T44" s="1101"/>
      <c r="U44" s="1101"/>
      <c r="V44" s="1101"/>
      <c r="W44" s="1101"/>
      <c r="X44" s="1101"/>
      <c r="Y44" s="1101"/>
      <c r="Z44" s="1101"/>
      <c r="AA44" s="1101"/>
      <c r="AB44" s="1101"/>
      <c r="AC44" s="1101"/>
      <c r="AD44" s="1101"/>
      <c r="AE44" s="1102"/>
      <c r="AF44" s="1076"/>
      <c r="AG44" s="1077"/>
      <c r="AH44" s="1077"/>
      <c r="AI44" s="1077"/>
      <c r="AJ44" s="1078"/>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9"/>
      <c r="BF44" s="1089"/>
      <c r="BG44" s="1089"/>
      <c r="BH44" s="1089"/>
      <c r="BI44" s="1090"/>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15">
      <c r="A45" s="263">
        <v>18</v>
      </c>
      <c r="B45" s="1094"/>
      <c r="C45" s="1095"/>
      <c r="D45" s="1095"/>
      <c r="E45" s="1095"/>
      <c r="F45" s="1095"/>
      <c r="G45" s="1095"/>
      <c r="H45" s="1095"/>
      <c r="I45" s="1095"/>
      <c r="J45" s="1095"/>
      <c r="K45" s="1095"/>
      <c r="L45" s="1095"/>
      <c r="M45" s="1095"/>
      <c r="N45" s="1095"/>
      <c r="O45" s="1095"/>
      <c r="P45" s="1096"/>
      <c r="Q45" s="1100"/>
      <c r="R45" s="1101"/>
      <c r="S45" s="1101"/>
      <c r="T45" s="1101"/>
      <c r="U45" s="1101"/>
      <c r="V45" s="1101"/>
      <c r="W45" s="1101"/>
      <c r="X45" s="1101"/>
      <c r="Y45" s="1101"/>
      <c r="Z45" s="1101"/>
      <c r="AA45" s="1101"/>
      <c r="AB45" s="1101"/>
      <c r="AC45" s="1101"/>
      <c r="AD45" s="1101"/>
      <c r="AE45" s="1102"/>
      <c r="AF45" s="1076"/>
      <c r="AG45" s="1077"/>
      <c r="AH45" s="1077"/>
      <c r="AI45" s="1077"/>
      <c r="AJ45" s="1078"/>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9"/>
      <c r="BF45" s="1089"/>
      <c r="BG45" s="1089"/>
      <c r="BH45" s="1089"/>
      <c r="BI45" s="1090"/>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15">
      <c r="A46" s="263">
        <v>19</v>
      </c>
      <c r="B46" s="1094"/>
      <c r="C46" s="1095"/>
      <c r="D46" s="1095"/>
      <c r="E46" s="1095"/>
      <c r="F46" s="1095"/>
      <c r="G46" s="1095"/>
      <c r="H46" s="1095"/>
      <c r="I46" s="1095"/>
      <c r="J46" s="1095"/>
      <c r="K46" s="1095"/>
      <c r="L46" s="1095"/>
      <c r="M46" s="1095"/>
      <c r="N46" s="1095"/>
      <c r="O46" s="1095"/>
      <c r="P46" s="1096"/>
      <c r="Q46" s="1100"/>
      <c r="R46" s="1101"/>
      <c r="S46" s="1101"/>
      <c r="T46" s="1101"/>
      <c r="U46" s="1101"/>
      <c r="V46" s="1101"/>
      <c r="W46" s="1101"/>
      <c r="X46" s="1101"/>
      <c r="Y46" s="1101"/>
      <c r="Z46" s="1101"/>
      <c r="AA46" s="1101"/>
      <c r="AB46" s="1101"/>
      <c r="AC46" s="1101"/>
      <c r="AD46" s="1101"/>
      <c r="AE46" s="1102"/>
      <c r="AF46" s="1076"/>
      <c r="AG46" s="1077"/>
      <c r="AH46" s="1077"/>
      <c r="AI46" s="1077"/>
      <c r="AJ46" s="1078"/>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9"/>
      <c r="BF46" s="1089"/>
      <c r="BG46" s="1089"/>
      <c r="BH46" s="1089"/>
      <c r="BI46" s="1090"/>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15">
      <c r="A47" s="263">
        <v>20</v>
      </c>
      <c r="B47" s="1094"/>
      <c r="C47" s="1095"/>
      <c r="D47" s="1095"/>
      <c r="E47" s="1095"/>
      <c r="F47" s="1095"/>
      <c r="G47" s="1095"/>
      <c r="H47" s="1095"/>
      <c r="I47" s="1095"/>
      <c r="J47" s="1095"/>
      <c r="K47" s="1095"/>
      <c r="L47" s="1095"/>
      <c r="M47" s="1095"/>
      <c r="N47" s="1095"/>
      <c r="O47" s="1095"/>
      <c r="P47" s="1096"/>
      <c r="Q47" s="1100"/>
      <c r="R47" s="1101"/>
      <c r="S47" s="1101"/>
      <c r="T47" s="1101"/>
      <c r="U47" s="1101"/>
      <c r="V47" s="1101"/>
      <c r="W47" s="1101"/>
      <c r="X47" s="1101"/>
      <c r="Y47" s="1101"/>
      <c r="Z47" s="1101"/>
      <c r="AA47" s="1101"/>
      <c r="AB47" s="1101"/>
      <c r="AC47" s="1101"/>
      <c r="AD47" s="1101"/>
      <c r="AE47" s="1102"/>
      <c r="AF47" s="1076"/>
      <c r="AG47" s="1077"/>
      <c r="AH47" s="1077"/>
      <c r="AI47" s="1077"/>
      <c r="AJ47" s="1078"/>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9"/>
      <c r="BF47" s="1089"/>
      <c r="BG47" s="1089"/>
      <c r="BH47" s="1089"/>
      <c r="BI47" s="1090"/>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15">
      <c r="A48" s="263">
        <v>21</v>
      </c>
      <c r="B48" s="1094"/>
      <c r="C48" s="1095"/>
      <c r="D48" s="1095"/>
      <c r="E48" s="1095"/>
      <c r="F48" s="1095"/>
      <c r="G48" s="1095"/>
      <c r="H48" s="1095"/>
      <c r="I48" s="1095"/>
      <c r="J48" s="1095"/>
      <c r="K48" s="1095"/>
      <c r="L48" s="1095"/>
      <c r="M48" s="1095"/>
      <c r="N48" s="1095"/>
      <c r="O48" s="1095"/>
      <c r="P48" s="1096"/>
      <c r="Q48" s="1100"/>
      <c r="R48" s="1101"/>
      <c r="S48" s="1101"/>
      <c r="T48" s="1101"/>
      <c r="U48" s="1101"/>
      <c r="V48" s="1101"/>
      <c r="W48" s="1101"/>
      <c r="X48" s="1101"/>
      <c r="Y48" s="1101"/>
      <c r="Z48" s="1101"/>
      <c r="AA48" s="1101"/>
      <c r="AB48" s="1101"/>
      <c r="AC48" s="1101"/>
      <c r="AD48" s="1101"/>
      <c r="AE48" s="1102"/>
      <c r="AF48" s="1076"/>
      <c r="AG48" s="1077"/>
      <c r="AH48" s="1077"/>
      <c r="AI48" s="1077"/>
      <c r="AJ48" s="1078"/>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9"/>
      <c r="BF48" s="1089"/>
      <c r="BG48" s="1089"/>
      <c r="BH48" s="1089"/>
      <c r="BI48" s="1090"/>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15">
      <c r="A49" s="263">
        <v>22</v>
      </c>
      <c r="B49" s="1094"/>
      <c r="C49" s="1095"/>
      <c r="D49" s="1095"/>
      <c r="E49" s="1095"/>
      <c r="F49" s="1095"/>
      <c r="G49" s="1095"/>
      <c r="H49" s="1095"/>
      <c r="I49" s="1095"/>
      <c r="J49" s="1095"/>
      <c r="K49" s="1095"/>
      <c r="L49" s="1095"/>
      <c r="M49" s="1095"/>
      <c r="N49" s="1095"/>
      <c r="O49" s="1095"/>
      <c r="P49" s="1096"/>
      <c r="Q49" s="1100"/>
      <c r="R49" s="1101"/>
      <c r="S49" s="1101"/>
      <c r="T49" s="1101"/>
      <c r="U49" s="1101"/>
      <c r="V49" s="1101"/>
      <c r="W49" s="1101"/>
      <c r="X49" s="1101"/>
      <c r="Y49" s="1101"/>
      <c r="Z49" s="1101"/>
      <c r="AA49" s="1101"/>
      <c r="AB49" s="1101"/>
      <c r="AC49" s="1101"/>
      <c r="AD49" s="1101"/>
      <c r="AE49" s="1102"/>
      <c r="AF49" s="1076"/>
      <c r="AG49" s="1077"/>
      <c r="AH49" s="1077"/>
      <c r="AI49" s="1077"/>
      <c r="AJ49" s="1078"/>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9"/>
      <c r="BF49" s="1089"/>
      <c r="BG49" s="1089"/>
      <c r="BH49" s="1089"/>
      <c r="BI49" s="1090"/>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15">
      <c r="A50" s="263">
        <v>23</v>
      </c>
      <c r="B50" s="1094"/>
      <c r="C50" s="1095"/>
      <c r="D50" s="1095"/>
      <c r="E50" s="1095"/>
      <c r="F50" s="1095"/>
      <c r="G50" s="1095"/>
      <c r="H50" s="1095"/>
      <c r="I50" s="1095"/>
      <c r="J50" s="1095"/>
      <c r="K50" s="1095"/>
      <c r="L50" s="1095"/>
      <c r="M50" s="1095"/>
      <c r="N50" s="1095"/>
      <c r="O50" s="1095"/>
      <c r="P50" s="1096"/>
      <c r="Q50" s="1097"/>
      <c r="R50" s="1080"/>
      <c r="S50" s="1080"/>
      <c r="T50" s="1080"/>
      <c r="U50" s="1080"/>
      <c r="V50" s="1080"/>
      <c r="W50" s="1080"/>
      <c r="X50" s="1080"/>
      <c r="Y50" s="1080"/>
      <c r="Z50" s="1080"/>
      <c r="AA50" s="1080"/>
      <c r="AB50" s="1080"/>
      <c r="AC50" s="1080"/>
      <c r="AD50" s="1080"/>
      <c r="AE50" s="1098"/>
      <c r="AF50" s="1076"/>
      <c r="AG50" s="1077"/>
      <c r="AH50" s="1077"/>
      <c r="AI50" s="1077"/>
      <c r="AJ50" s="1078"/>
      <c r="AK50" s="1079"/>
      <c r="AL50" s="1080"/>
      <c r="AM50" s="1080"/>
      <c r="AN50" s="1080"/>
      <c r="AO50" s="1080"/>
      <c r="AP50" s="1080"/>
      <c r="AQ50" s="1080"/>
      <c r="AR50" s="1080"/>
      <c r="AS50" s="1080"/>
      <c r="AT50" s="1080"/>
      <c r="AU50" s="1080"/>
      <c r="AV50" s="1080"/>
      <c r="AW50" s="1080"/>
      <c r="AX50" s="1080"/>
      <c r="AY50" s="1080"/>
      <c r="AZ50" s="1081"/>
      <c r="BA50" s="1081"/>
      <c r="BB50" s="1081"/>
      <c r="BC50" s="1081"/>
      <c r="BD50" s="1081"/>
      <c r="BE50" s="1089"/>
      <c r="BF50" s="1089"/>
      <c r="BG50" s="1089"/>
      <c r="BH50" s="1089"/>
      <c r="BI50" s="1090"/>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15">
      <c r="A51" s="263">
        <v>24</v>
      </c>
      <c r="B51" s="1094"/>
      <c r="C51" s="1095"/>
      <c r="D51" s="1095"/>
      <c r="E51" s="1095"/>
      <c r="F51" s="1095"/>
      <c r="G51" s="1095"/>
      <c r="H51" s="1095"/>
      <c r="I51" s="1095"/>
      <c r="J51" s="1095"/>
      <c r="K51" s="1095"/>
      <c r="L51" s="1095"/>
      <c r="M51" s="1095"/>
      <c r="N51" s="1095"/>
      <c r="O51" s="1095"/>
      <c r="P51" s="1096"/>
      <c r="Q51" s="1097"/>
      <c r="R51" s="1080"/>
      <c r="S51" s="1080"/>
      <c r="T51" s="1080"/>
      <c r="U51" s="1080"/>
      <c r="V51" s="1080"/>
      <c r="W51" s="1080"/>
      <c r="X51" s="1080"/>
      <c r="Y51" s="1080"/>
      <c r="Z51" s="1080"/>
      <c r="AA51" s="1080"/>
      <c r="AB51" s="1080"/>
      <c r="AC51" s="1080"/>
      <c r="AD51" s="1080"/>
      <c r="AE51" s="1098"/>
      <c r="AF51" s="1076"/>
      <c r="AG51" s="1077"/>
      <c r="AH51" s="1077"/>
      <c r="AI51" s="1077"/>
      <c r="AJ51" s="1078"/>
      <c r="AK51" s="1079"/>
      <c r="AL51" s="1080"/>
      <c r="AM51" s="1080"/>
      <c r="AN51" s="1080"/>
      <c r="AO51" s="1080"/>
      <c r="AP51" s="1080"/>
      <c r="AQ51" s="1080"/>
      <c r="AR51" s="1080"/>
      <c r="AS51" s="1080"/>
      <c r="AT51" s="1080"/>
      <c r="AU51" s="1080"/>
      <c r="AV51" s="1080"/>
      <c r="AW51" s="1080"/>
      <c r="AX51" s="1080"/>
      <c r="AY51" s="1080"/>
      <c r="AZ51" s="1081"/>
      <c r="BA51" s="1081"/>
      <c r="BB51" s="1081"/>
      <c r="BC51" s="1081"/>
      <c r="BD51" s="1081"/>
      <c r="BE51" s="1089"/>
      <c r="BF51" s="1089"/>
      <c r="BG51" s="1089"/>
      <c r="BH51" s="1089"/>
      <c r="BI51" s="1090"/>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15">
      <c r="A52" s="263">
        <v>25</v>
      </c>
      <c r="B52" s="1094"/>
      <c r="C52" s="1095"/>
      <c r="D52" s="1095"/>
      <c r="E52" s="1095"/>
      <c r="F52" s="1095"/>
      <c r="G52" s="1095"/>
      <c r="H52" s="1095"/>
      <c r="I52" s="1095"/>
      <c r="J52" s="1095"/>
      <c r="K52" s="1095"/>
      <c r="L52" s="1095"/>
      <c r="M52" s="1095"/>
      <c r="N52" s="1095"/>
      <c r="O52" s="1095"/>
      <c r="P52" s="1096"/>
      <c r="Q52" s="1097"/>
      <c r="R52" s="1080"/>
      <c r="S52" s="1080"/>
      <c r="T52" s="1080"/>
      <c r="U52" s="1080"/>
      <c r="V52" s="1080"/>
      <c r="W52" s="1080"/>
      <c r="X52" s="1080"/>
      <c r="Y52" s="1080"/>
      <c r="Z52" s="1080"/>
      <c r="AA52" s="1080"/>
      <c r="AB52" s="1080"/>
      <c r="AC52" s="1080"/>
      <c r="AD52" s="1080"/>
      <c r="AE52" s="1098"/>
      <c r="AF52" s="1076"/>
      <c r="AG52" s="1077"/>
      <c r="AH52" s="1077"/>
      <c r="AI52" s="1077"/>
      <c r="AJ52" s="1078"/>
      <c r="AK52" s="1079"/>
      <c r="AL52" s="1080"/>
      <c r="AM52" s="1080"/>
      <c r="AN52" s="1080"/>
      <c r="AO52" s="1080"/>
      <c r="AP52" s="1080"/>
      <c r="AQ52" s="1080"/>
      <c r="AR52" s="1080"/>
      <c r="AS52" s="1080"/>
      <c r="AT52" s="1080"/>
      <c r="AU52" s="1080"/>
      <c r="AV52" s="1080"/>
      <c r="AW52" s="1080"/>
      <c r="AX52" s="1080"/>
      <c r="AY52" s="1080"/>
      <c r="AZ52" s="1081"/>
      <c r="BA52" s="1081"/>
      <c r="BB52" s="1081"/>
      <c r="BC52" s="1081"/>
      <c r="BD52" s="1081"/>
      <c r="BE52" s="1089"/>
      <c r="BF52" s="1089"/>
      <c r="BG52" s="1089"/>
      <c r="BH52" s="1089"/>
      <c r="BI52" s="1090"/>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15">
      <c r="A53" s="263">
        <v>26</v>
      </c>
      <c r="B53" s="1094"/>
      <c r="C53" s="1095"/>
      <c r="D53" s="1095"/>
      <c r="E53" s="1095"/>
      <c r="F53" s="1095"/>
      <c r="G53" s="1095"/>
      <c r="H53" s="1095"/>
      <c r="I53" s="1095"/>
      <c r="J53" s="1095"/>
      <c r="K53" s="1095"/>
      <c r="L53" s="1095"/>
      <c r="M53" s="1095"/>
      <c r="N53" s="1095"/>
      <c r="O53" s="1095"/>
      <c r="P53" s="1096"/>
      <c r="Q53" s="1097"/>
      <c r="R53" s="1080"/>
      <c r="S53" s="1080"/>
      <c r="T53" s="1080"/>
      <c r="U53" s="1080"/>
      <c r="V53" s="1080"/>
      <c r="W53" s="1080"/>
      <c r="X53" s="1080"/>
      <c r="Y53" s="1080"/>
      <c r="Z53" s="1080"/>
      <c r="AA53" s="1080"/>
      <c r="AB53" s="1080"/>
      <c r="AC53" s="1080"/>
      <c r="AD53" s="1080"/>
      <c r="AE53" s="1098"/>
      <c r="AF53" s="1076"/>
      <c r="AG53" s="1077"/>
      <c r="AH53" s="1077"/>
      <c r="AI53" s="1077"/>
      <c r="AJ53" s="1078"/>
      <c r="AK53" s="1079"/>
      <c r="AL53" s="1080"/>
      <c r="AM53" s="1080"/>
      <c r="AN53" s="1080"/>
      <c r="AO53" s="1080"/>
      <c r="AP53" s="1080"/>
      <c r="AQ53" s="1080"/>
      <c r="AR53" s="1080"/>
      <c r="AS53" s="1080"/>
      <c r="AT53" s="1080"/>
      <c r="AU53" s="1080"/>
      <c r="AV53" s="1080"/>
      <c r="AW53" s="1080"/>
      <c r="AX53" s="1080"/>
      <c r="AY53" s="1080"/>
      <c r="AZ53" s="1081"/>
      <c r="BA53" s="1081"/>
      <c r="BB53" s="1081"/>
      <c r="BC53" s="1081"/>
      <c r="BD53" s="1081"/>
      <c r="BE53" s="1089"/>
      <c r="BF53" s="1089"/>
      <c r="BG53" s="1089"/>
      <c r="BH53" s="1089"/>
      <c r="BI53" s="1090"/>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15">
      <c r="A54" s="263">
        <v>27</v>
      </c>
      <c r="B54" s="1094"/>
      <c r="C54" s="1095"/>
      <c r="D54" s="1095"/>
      <c r="E54" s="1095"/>
      <c r="F54" s="1095"/>
      <c r="G54" s="1095"/>
      <c r="H54" s="1095"/>
      <c r="I54" s="1095"/>
      <c r="J54" s="1095"/>
      <c r="K54" s="1095"/>
      <c r="L54" s="1095"/>
      <c r="M54" s="1095"/>
      <c r="N54" s="1095"/>
      <c r="O54" s="1095"/>
      <c r="P54" s="1096"/>
      <c r="Q54" s="1097"/>
      <c r="R54" s="1080"/>
      <c r="S54" s="1080"/>
      <c r="T54" s="1080"/>
      <c r="U54" s="1080"/>
      <c r="V54" s="1080"/>
      <c r="W54" s="1080"/>
      <c r="X54" s="1080"/>
      <c r="Y54" s="1080"/>
      <c r="Z54" s="1080"/>
      <c r="AA54" s="1080"/>
      <c r="AB54" s="1080"/>
      <c r="AC54" s="1080"/>
      <c r="AD54" s="1080"/>
      <c r="AE54" s="1098"/>
      <c r="AF54" s="1076"/>
      <c r="AG54" s="1077"/>
      <c r="AH54" s="1077"/>
      <c r="AI54" s="1077"/>
      <c r="AJ54" s="1078"/>
      <c r="AK54" s="1079"/>
      <c r="AL54" s="1080"/>
      <c r="AM54" s="1080"/>
      <c r="AN54" s="1080"/>
      <c r="AO54" s="1080"/>
      <c r="AP54" s="1080"/>
      <c r="AQ54" s="1080"/>
      <c r="AR54" s="1080"/>
      <c r="AS54" s="1080"/>
      <c r="AT54" s="1080"/>
      <c r="AU54" s="1080"/>
      <c r="AV54" s="1080"/>
      <c r="AW54" s="1080"/>
      <c r="AX54" s="1080"/>
      <c r="AY54" s="1080"/>
      <c r="AZ54" s="1081"/>
      <c r="BA54" s="1081"/>
      <c r="BB54" s="1081"/>
      <c r="BC54" s="1081"/>
      <c r="BD54" s="1081"/>
      <c r="BE54" s="1089"/>
      <c r="BF54" s="1089"/>
      <c r="BG54" s="1089"/>
      <c r="BH54" s="1089"/>
      <c r="BI54" s="1090"/>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15">
      <c r="A55" s="263">
        <v>28</v>
      </c>
      <c r="B55" s="1094"/>
      <c r="C55" s="1095"/>
      <c r="D55" s="1095"/>
      <c r="E55" s="1095"/>
      <c r="F55" s="1095"/>
      <c r="G55" s="1095"/>
      <c r="H55" s="1095"/>
      <c r="I55" s="1095"/>
      <c r="J55" s="1095"/>
      <c r="K55" s="1095"/>
      <c r="L55" s="1095"/>
      <c r="M55" s="1095"/>
      <c r="N55" s="1095"/>
      <c r="O55" s="1095"/>
      <c r="P55" s="1096"/>
      <c r="Q55" s="1097"/>
      <c r="R55" s="1080"/>
      <c r="S55" s="1080"/>
      <c r="T55" s="1080"/>
      <c r="U55" s="1080"/>
      <c r="V55" s="1080"/>
      <c r="W55" s="1080"/>
      <c r="X55" s="1080"/>
      <c r="Y55" s="1080"/>
      <c r="Z55" s="1080"/>
      <c r="AA55" s="1080"/>
      <c r="AB55" s="1080"/>
      <c r="AC55" s="1080"/>
      <c r="AD55" s="1080"/>
      <c r="AE55" s="1098"/>
      <c r="AF55" s="1076"/>
      <c r="AG55" s="1077"/>
      <c r="AH55" s="1077"/>
      <c r="AI55" s="1077"/>
      <c r="AJ55" s="1078"/>
      <c r="AK55" s="1079"/>
      <c r="AL55" s="1080"/>
      <c r="AM55" s="1080"/>
      <c r="AN55" s="1080"/>
      <c r="AO55" s="1080"/>
      <c r="AP55" s="1080"/>
      <c r="AQ55" s="1080"/>
      <c r="AR55" s="1080"/>
      <c r="AS55" s="1080"/>
      <c r="AT55" s="1080"/>
      <c r="AU55" s="1080"/>
      <c r="AV55" s="1080"/>
      <c r="AW55" s="1080"/>
      <c r="AX55" s="1080"/>
      <c r="AY55" s="1080"/>
      <c r="AZ55" s="1081"/>
      <c r="BA55" s="1081"/>
      <c r="BB55" s="1081"/>
      <c r="BC55" s="1081"/>
      <c r="BD55" s="1081"/>
      <c r="BE55" s="1089"/>
      <c r="BF55" s="1089"/>
      <c r="BG55" s="1089"/>
      <c r="BH55" s="1089"/>
      <c r="BI55" s="1090"/>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15">
      <c r="A56" s="263">
        <v>29</v>
      </c>
      <c r="B56" s="1094"/>
      <c r="C56" s="1095"/>
      <c r="D56" s="1095"/>
      <c r="E56" s="1095"/>
      <c r="F56" s="1095"/>
      <c r="G56" s="1095"/>
      <c r="H56" s="1095"/>
      <c r="I56" s="1095"/>
      <c r="J56" s="1095"/>
      <c r="K56" s="1095"/>
      <c r="L56" s="1095"/>
      <c r="M56" s="1095"/>
      <c r="N56" s="1095"/>
      <c r="O56" s="1095"/>
      <c r="P56" s="1096"/>
      <c r="Q56" s="1097"/>
      <c r="R56" s="1080"/>
      <c r="S56" s="1080"/>
      <c r="T56" s="1080"/>
      <c r="U56" s="1080"/>
      <c r="V56" s="1080"/>
      <c r="W56" s="1080"/>
      <c r="X56" s="1080"/>
      <c r="Y56" s="1080"/>
      <c r="Z56" s="1080"/>
      <c r="AA56" s="1080"/>
      <c r="AB56" s="1080"/>
      <c r="AC56" s="1080"/>
      <c r="AD56" s="1080"/>
      <c r="AE56" s="1098"/>
      <c r="AF56" s="1076"/>
      <c r="AG56" s="1077"/>
      <c r="AH56" s="1077"/>
      <c r="AI56" s="1077"/>
      <c r="AJ56" s="1078"/>
      <c r="AK56" s="1079"/>
      <c r="AL56" s="1080"/>
      <c r="AM56" s="1080"/>
      <c r="AN56" s="1080"/>
      <c r="AO56" s="1080"/>
      <c r="AP56" s="1080"/>
      <c r="AQ56" s="1080"/>
      <c r="AR56" s="1080"/>
      <c r="AS56" s="1080"/>
      <c r="AT56" s="1080"/>
      <c r="AU56" s="1080"/>
      <c r="AV56" s="1080"/>
      <c r="AW56" s="1080"/>
      <c r="AX56" s="1080"/>
      <c r="AY56" s="1080"/>
      <c r="AZ56" s="1081"/>
      <c r="BA56" s="1081"/>
      <c r="BB56" s="1081"/>
      <c r="BC56" s="1081"/>
      <c r="BD56" s="1081"/>
      <c r="BE56" s="1089"/>
      <c r="BF56" s="1089"/>
      <c r="BG56" s="1089"/>
      <c r="BH56" s="1089"/>
      <c r="BI56" s="1090"/>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15">
      <c r="A57" s="263">
        <v>30</v>
      </c>
      <c r="B57" s="1094"/>
      <c r="C57" s="1095"/>
      <c r="D57" s="1095"/>
      <c r="E57" s="1095"/>
      <c r="F57" s="1095"/>
      <c r="G57" s="1095"/>
      <c r="H57" s="1095"/>
      <c r="I57" s="1095"/>
      <c r="J57" s="1095"/>
      <c r="K57" s="1095"/>
      <c r="L57" s="1095"/>
      <c r="M57" s="1095"/>
      <c r="N57" s="1095"/>
      <c r="O57" s="1095"/>
      <c r="P57" s="1096"/>
      <c r="Q57" s="1097"/>
      <c r="R57" s="1080"/>
      <c r="S57" s="1080"/>
      <c r="T57" s="1080"/>
      <c r="U57" s="1080"/>
      <c r="V57" s="1080"/>
      <c r="W57" s="1080"/>
      <c r="X57" s="1080"/>
      <c r="Y57" s="1080"/>
      <c r="Z57" s="1080"/>
      <c r="AA57" s="1080"/>
      <c r="AB57" s="1080"/>
      <c r="AC57" s="1080"/>
      <c r="AD57" s="1080"/>
      <c r="AE57" s="1098"/>
      <c r="AF57" s="1076"/>
      <c r="AG57" s="1077"/>
      <c r="AH57" s="1077"/>
      <c r="AI57" s="1077"/>
      <c r="AJ57" s="1078"/>
      <c r="AK57" s="1079"/>
      <c r="AL57" s="1080"/>
      <c r="AM57" s="1080"/>
      <c r="AN57" s="1080"/>
      <c r="AO57" s="1080"/>
      <c r="AP57" s="1080"/>
      <c r="AQ57" s="1080"/>
      <c r="AR57" s="1080"/>
      <c r="AS57" s="1080"/>
      <c r="AT57" s="1080"/>
      <c r="AU57" s="1080"/>
      <c r="AV57" s="1080"/>
      <c r="AW57" s="1080"/>
      <c r="AX57" s="1080"/>
      <c r="AY57" s="1080"/>
      <c r="AZ57" s="1081"/>
      <c r="BA57" s="1081"/>
      <c r="BB57" s="1081"/>
      <c r="BC57" s="1081"/>
      <c r="BD57" s="1081"/>
      <c r="BE57" s="1089"/>
      <c r="BF57" s="1089"/>
      <c r="BG57" s="1089"/>
      <c r="BH57" s="1089"/>
      <c r="BI57" s="1090"/>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15">
      <c r="A58" s="263">
        <v>31</v>
      </c>
      <c r="B58" s="1094"/>
      <c r="C58" s="1095"/>
      <c r="D58" s="1095"/>
      <c r="E58" s="1095"/>
      <c r="F58" s="1095"/>
      <c r="G58" s="1095"/>
      <c r="H58" s="1095"/>
      <c r="I58" s="1095"/>
      <c r="J58" s="1095"/>
      <c r="K58" s="1095"/>
      <c r="L58" s="1095"/>
      <c r="M58" s="1095"/>
      <c r="N58" s="1095"/>
      <c r="O58" s="1095"/>
      <c r="P58" s="1096"/>
      <c r="Q58" s="1097"/>
      <c r="R58" s="1080"/>
      <c r="S58" s="1080"/>
      <c r="T58" s="1080"/>
      <c r="U58" s="1080"/>
      <c r="V58" s="1080"/>
      <c r="W58" s="1080"/>
      <c r="X58" s="1080"/>
      <c r="Y58" s="1080"/>
      <c r="Z58" s="1080"/>
      <c r="AA58" s="1080"/>
      <c r="AB58" s="1080"/>
      <c r="AC58" s="1080"/>
      <c r="AD58" s="1080"/>
      <c r="AE58" s="1098"/>
      <c r="AF58" s="1076"/>
      <c r="AG58" s="1077"/>
      <c r="AH58" s="1077"/>
      <c r="AI58" s="1077"/>
      <c r="AJ58" s="1078"/>
      <c r="AK58" s="1079"/>
      <c r="AL58" s="1080"/>
      <c r="AM58" s="1080"/>
      <c r="AN58" s="1080"/>
      <c r="AO58" s="1080"/>
      <c r="AP58" s="1080"/>
      <c r="AQ58" s="1080"/>
      <c r="AR58" s="1080"/>
      <c r="AS58" s="1080"/>
      <c r="AT58" s="1080"/>
      <c r="AU58" s="1080"/>
      <c r="AV58" s="1080"/>
      <c r="AW58" s="1080"/>
      <c r="AX58" s="1080"/>
      <c r="AY58" s="1080"/>
      <c r="AZ58" s="1081"/>
      <c r="BA58" s="1081"/>
      <c r="BB58" s="1081"/>
      <c r="BC58" s="1081"/>
      <c r="BD58" s="1081"/>
      <c r="BE58" s="1089"/>
      <c r="BF58" s="1089"/>
      <c r="BG58" s="1089"/>
      <c r="BH58" s="1089"/>
      <c r="BI58" s="1090"/>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15">
      <c r="A59" s="263">
        <v>32</v>
      </c>
      <c r="B59" s="1094"/>
      <c r="C59" s="1095"/>
      <c r="D59" s="1095"/>
      <c r="E59" s="1095"/>
      <c r="F59" s="1095"/>
      <c r="G59" s="1095"/>
      <c r="H59" s="1095"/>
      <c r="I59" s="1095"/>
      <c r="J59" s="1095"/>
      <c r="K59" s="1095"/>
      <c r="L59" s="1095"/>
      <c r="M59" s="1095"/>
      <c r="N59" s="1095"/>
      <c r="O59" s="1095"/>
      <c r="P59" s="1096"/>
      <c r="Q59" s="1097"/>
      <c r="R59" s="1080"/>
      <c r="S59" s="1080"/>
      <c r="T59" s="1080"/>
      <c r="U59" s="1080"/>
      <c r="V59" s="1080"/>
      <c r="W59" s="1080"/>
      <c r="X59" s="1080"/>
      <c r="Y59" s="1080"/>
      <c r="Z59" s="1080"/>
      <c r="AA59" s="1080"/>
      <c r="AB59" s="1080"/>
      <c r="AC59" s="1080"/>
      <c r="AD59" s="1080"/>
      <c r="AE59" s="1098"/>
      <c r="AF59" s="1076"/>
      <c r="AG59" s="1077"/>
      <c r="AH59" s="1077"/>
      <c r="AI59" s="1077"/>
      <c r="AJ59" s="1078"/>
      <c r="AK59" s="1079"/>
      <c r="AL59" s="1080"/>
      <c r="AM59" s="1080"/>
      <c r="AN59" s="1080"/>
      <c r="AO59" s="1080"/>
      <c r="AP59" s="1080"/>
      <c r="AQ59" s="1080"/>
      <c r="AR59" s="1080"/>
      <c r="AS59" s="1080"/>
      <c r="AT59" s="1080"/>
      <c r="AU59" s="1080"/>
      <c r="AV59" s="1080"/>
      <c r="AW59" s="1080"/>
      <c r="AX59" s="1080"/>
      <c r="AY59" s="1080"/>
      <c r="AZ59" s="1081"/>
      <c r="BA59" s="1081"/>
      <c r="BB59" s="1081"/>
      <c r="BC59" s="1081"/>
      <c r="BD59" s="1081"/>
      <c r="BE59" s="1089"/>
      <c r="BF59" s="1089"/>
      <c r="BG59" s="1089"/>
      <c r="BH59" s="1089"/>
      <c r="BI59" s="1090"/>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15">
      <c r="A60" s="263">
        <v>33</v>
      </c>
      <c r="B60" s="1094"/>
      <c r="C60" s="1095"/>
      <c r="D60" s="1095"/>
      <c r="E60" s="1095"/>
      <c r="F60" s="1095"/>
      <c r="G60" s="1095"/>
      <c r="H60" s="1095"/>
      <c r="I60" s="1095"/>
      <c r="J60" s="1095"/>
      <c r="K60" s="1095"/>
      <c r="L60" s="1095"/>
      <c r="M60" s="1095"/>
      <c r="N60" s="1095"/>
      <c r="O60" s="1095"/>
      <c r="P60" s="1096"/>
      <c r="Q60" s="1097"/>
      <c r="R60" s="1080"/>
      <c r="S60" s="1080"/>
      <c r="T60" s="1080"/>
      <c r="U60" s="1080"/>
      <c r="V60" s="1080"/>
      <c r="W60" s="1080"/>
      <c r="X60" s="1080"/>
      <c r="Y60" s="1080"/>
      <c r="Z60" s="1080"/>
      <c r="AA60" s="1080"/>
      <c r="AB60" s="1080"/>
      <c r="AC60" s="1080"/>
      <c r="AD60" s="1080"/>
      <c r="AE60" s="1098"/>
      <c r="AF60" s="1076"/>
      <c r="AG60" s="1077"/>
      <c r="AH60" s="1077"/>
      <c r="AI60" s="1077"/>
      <c r="AJ60" s="1078"/>
      <c r="AK60" s="1079"/>
      <c r="AL60" s="1080"/>
      <c r="AM60" s="1080"/>
      <c r="AN60" s="1080"/>
      <c r="AO60" s="1080"/>
      <c r="AP60" s="1080"/>
      <c r="AQ60" s="1080"/>
      <c r="AR60" s="1080"/>
      <c r="AS60" s="1080"/>
      <c r="AT60" s="1080"/>
      <c r="AU60" s="1080"/>
      <c r="AV60" s="1080"/>
      <c r="AW60" s="1080"/>
      <c r="AX60" s="1080"/>
      <c r="AY60" s="1080"/>
      <c r="AZ60" s="1081"/>
      <c r="BA60" s="1081"/>
      <c r="BB60" s="1081"/>
      <c r="BC60" s="1081"/>
      <c r="BD60" s="1081"/>
      <c r="BE60" s="1089"/>
      <c r="BF60" s="1089"/>
      <c r="BG60" s="1089"/>
      <c r="BH60" s="1089"/>
      <c r="BI60" s="1090"/>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
      <c r="A61" s="263">
        <v>34</v>
      </c>
      <c r="B61" s="1094"/>
      <c r="C61" s="1095"/>
      <c r="D61" s="1095"/>
      <c r="E61" s="1095"/>
      <c r="F61" s="1095"/>
      <c r="G61" s="1095"/>
      <c r="H61" s="1095"/>
      <c r="I61" s="1095"/>
      <c r="J61" s="1095"/>
      <c r="K61" s="1095"/>
      <c r="L61" s="1095"/>
      <c r="M61" s="1095"/>
      <c r="N61" s="1095"/>
      <c r="O61" s="1095"/>
      <c r="P61" s="1096"/>
      <c r="Q61" s="1097"/>
      <c r="R61" s="1080"/>
      <c r="S61" s="1080"/>
      <c r="T61" s="1080"/>
      <c r="U61" s="1080"/>
      <c r="V61" s="1080"/>
      <c r="W61" s="1080"/>
      <c r="X61" s="1080"/>
      <c r="Y61" s="1080"/>
      <c r="Z61" s="1080"/>
      <c r="AA61" s="1080"/>
      <c r="AB61" s="1080"/>
      <c r="AC61" s="1080"/>
      <c r="AD61" s="1080"/>
      <c r="AE61" s="1098"/>
      <c r="AF61" s="1076"/>
      <c r="AG61" s="1077"/>
      <c r="AH61" s="1077"/>
      <c r="AI61" s="1077"/>
      <c r="AJ61" s="1078"/>
      <c r="AK61" s="1079"/>
      <c r="AL61" s="1080"/>
      <c r="AM61" s="1080"/>
      <c r="AN61" s="1080"/>
      <c r="AO61" s="1080"/>
      <c r="AP61" s="1080"/>
      <c r="AQ61" s="1080"/>
      <c r="AR61" s="1080"/>
      <c r="AS61" s="1080"/>
      <c r="AT61" s="1080"/>
      <c r="AU61" s="1080"/>
      <c r="AV61" s="1080"/>
      <c r="AW61" s="1080"/>
      <c r="AX61" s="1080"/>
      <c r="AY61" s="1080"/>
      <c r="AZ61" s="1081"/>
      <c r="BA61" s="1081"/>
      <c r="BB61" s="1081"/>
      <c r="BC61" s="1081"/>
      <c r="BD61" s="1081"/>
      <c r="BE61" s="1089"/>
      <c r="BF61" s="1089"/>
      <c r="BG61" s="1089"/>
      <c r="BH61" s="1089"/>
      <c r="BI61" s="1090"/>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15">
      <c r="A62" s="263">
        <v>35</v>
      </c>
      <c r="B62" s="1094"/>
      <c r="C62" s="1095"/>
      <c r="D62" s="1095"/>
      <c r="E62" s="1095"/>
      <c r="F62" s="1095"/>
      <c r="G62" s="1095"/>
      <c r="H62" s="1095"/>
      <c r="I62" s="1095"/>
      <c r="J62" s="1095"/>
      <c r="K62" s="1095"/>
      <c r="L62" s="1095"/>
      <c r="M62" s="1095"/>
      <c r="N62" s="1095"/>
      <c r="O62" s="1095"/>
      <c r="P62" s="1096"/>
      <c r="Q62" s="1097"/>
      <c r="R62" s="1080"/>
      <c r="S62" s="1080"/>
      <c r="T62" s="1080"/>
      <c r="U62" s="1080"/>
      <c r="V62" s="1080"/>
      <c r="W62" s="1080"/>
      <c r="X62" s="1080"/>
      <c r="Y62" s="1080"/>
      <c r="Z62" s="1080"/>
      <c r="AA62" s="1080"/>
      <c r="AB62" s="1080"/>
      <c r="AC62" s="1080"/>
      <c r="AD62" s="1080"/>
      <c r="AE62" s="1098"/>
      <c r="AF62" s="1076"/>
      <c r="AG62" s="1077"/>
      <c r="AH62" s="1077"/>
      <c r="AI62" s="1077"/>
      <c r="AJ62" s="1078"/>
      <c r="AK62" s="1079"/>
      <c r="AL62" s="1080"/>
      <c r="AM62" s="1080"/>
      <c r="AN62" s="1080"/>
      <c r="AO62" s="1080"/>
      <c r="AP62" s="1080"/>
      <c r="AQ62" s="1080"/>
      <c r="AR62" s="1080"/>
      <c r="AS62" s="1080"/>
      <c r="AT62" s="1080"/>
      <c r="AU62" s="1080"/>
      <c r="AV62" s="1080"/>
      <c r="AW62" s="1080"/>
      <c r="AX62" s="1080"/>
      <c r="AY62" s="1080"/>
      <c r="AZ62" s="1081"/>
      <c r="BA62" s="1081"/>
      <c r="BB62" s="1081"/>
      <c r="BC62" s="1081"/>
      <c r="BD62" s="1081"/>
      <c r="BE62" s="1089"/>
      <c r="BF62" s="1089"/>
      <c r="BG62" s="1089"/>
      <c r="BH62" s="1089"/>
      <c r="BI62" s="1090"/>
      <c r="BJ62" s="1091" t="s">
        <v>410</v>
      </c>
      <c r="BK62" s="1092"/>
      <c r="BL62" s="1092"/>
      <c r="BM62" s="1092"/>
      <c r="BN62" s="1093"/>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
      <c r="A63" s="266" t="s">
        <v>389</v>
      </c>
      <c r="B63" s="1001" t="s">
        <v>411</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5"/>
      <c r="AF63" s="1086">
        <v>85</v>
      </c>
      <c r="AG63" s="1016"/>
      <c r="AH63" s="1016"/>
      <c r="AI63" s="1016"/>
      <c r="AJ63" s="1087"/>
      <c r="AK63" s="1088"/>
      <c r="AL63" s="1020"/>
      <c r="AM63" s="1020"/>
      <c r="AN63" s="1020"/>
      <c r="AO63" s="1020"/>
      <c r="AP63" s="1016">
        <v>844</v>
      </c>
      <c r="AQ63" s="1016"/>
      <c r="AR63" s="1016"/>
      <c r="AS63" s="1016"/>
      <c r="AT63" s="1016"/>
      <c r="AU63" s="1016">
        <v>602</v>
      </c>
      <c r="AV63" s="1016"/>
      <c r="AW63" s="1016"/>
      <c r="AX63" s="1016"/>
      <c r="AY63" s="1016"/>
      <c r="AZ63" s="1082"/>
      <c r="BA63" s="1082"/>
      <c r="BB63" s="1082"/>
      <c r="BC63" s="1082"/>
      <c r="BD63" s="1082"/>
      <c r="BE63" s="1017"/>
      <c r="BF63" s="1017"/>
      <c r="BG63" s="1017"/>
      <c r="BH63" s="1017"/>
      <c r="BI63" s="1018"/>
      <c r="BJ63" s="1083" t="s">
        <v>128</v>
      </c>
      <c r="BK63" s="1008"/>
      <c r="BL63" s="1008"/>
      <c r="BM63" s="1008"/>
      <c r="BN63" s="1084"/>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
      <c r="A65" s="254" t="s">
        <v>412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15">
      <c r="A66" s="1052" t="s">
        <v>413</v>
      </c>
      <c r="B66" s="1053"/>
      <c r="C66" s="1053"/>
      <c r="D66" s="1053"/>
      <c r="E66" s="1053"/>
      <c r="F66" s="1053"/>
      <c r="G66" s="1053"/>
      <c r="H66" s="1053"/>
      <c r="I66" s="1053"/>
      <c r="J66" s="1053"/>
      <c r="K66" s="1053"/>
      <c r="L66" s="1053"/>
      <c r="M66" s="1053"/>
      <c r="N66" s="1053"/>
      <c r="O66" s="1053"/>
      <c r="P66" s="1054"/>
      <c r="Q66" s="1058" t="s">
        <v>394</v>
      </c>
      <c r="R66" s="1059"/>
      <c r="S66" s="1059"/>
      <c r="T66" s="1059"/>
      <c r="U66" s="1060"/>
      <c r="V66" s="1058" t="s">
        <v>414</v>
      </c>
      <c r="W66" s="1059"/>
      <c r="X66" s="1059"/>
      <c r="Y66" s="1059"/>
      <c r="Z66" s="1060"/>
      <c r="AA66" s="1058" t="s">
        <v>415</v>
      </c>
      <c r="AB66" s="1059"/>
      <c r="AC66" s="1059"/>
      <c r="AD66" s="1059"/>
      <c r="AE66" s="1060"/>
      <c r="AF66" s="1064" t="s">
        <v>397</v>
      </c>
      <c r="AG66" s="1065"/>
      <c r="AH66" s="1065"/>
      <c r="AI66" s="1065"/>
      <c r="AJ66" s="1066"/>
      <c r="AK66" s="1058" t="s">
        <v>416</v>
      </c>
      <c r="AL66" s="1053"/>
      <c r="AM66" s="1053"/>
      <c r="AN66" s="1053"/>
      <c r="AO66" s="1054"/>
      <c r="AP66" s="1058" t="s">
        <v>417</v>
      </c>
      <c r="AQ66" s="1059"/>
      <c r="AR66" s="1059"/>
      <c r="AS66" s="1059"/>
      <c r="AT66" s="1060"/>
      <c r="AU66" s="1058" t="s">
        <v>418</v>
      </c>
      <c r="AV66" s="1059"/>
      <c r="AW66" s="1059"/>
      <c r="AX66" s="1059"/>
      <c r="AY66" s="1060"/>
      <c r="AZ66" s="1058" t="s">
        <v>377</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2" t="s">
        <v>577</v>
      </c>
      <c r="C68" s="1043"/>
      <c r="D68" s="1043"/>
      <c r="E68" s="1043"/>
      <c r="F68" s="1043"/>
      <c r="G68" s="1043"/>
      <c r="H68" s="1043"/>
      <c r="I68" s="1043"/>
      <c r="J68" s="1043"/>
      <c r="K68" s="1043"/>
      <c r="L68" s="1043"/>
      <c r="M68" s="1043"/>
      <c r="N68" s="1043"/>
      <c r="O68" s="1043"/>
      <c r="P68" s="1044"/>
      <c r="Q68" s="1045">
        <v>7331</v>
      </c>
      <c r="R68" s="1039"/>
      <c r="S68" s="1039"/>
      <c r="T68" s="1039"/>
      <c r="U68" s="1039"/>
      <c r="V68" s="1039">
        <v>7190</v>
      </c>
      <c r="W68" s="1039"/>
      <c r="X68" s="1039"/>
      <c r="Y68" s="1039"/>
      <c r="Z68" s="1039"/>
      <c r="AA68" s="1039">
        <v>141</v>
      </c>
      <c r="AB68" s="1039"/>
      <c r="AC68" s="1039"/>
      <c r="AD68" s="1039"/>
      <c r="AE68" s="1039"/>
      <c r="AF68" s="1039">
        <v>141</v>
      </c>
      <c r="AG68" s="1039"/>
      <c r="AH68" s="1039"/>
      <c r="AI68" s="1039"/>
      <c r="AJ68" s="1039"/>
      <c r="AK68" s="1039"/>
      <c r="AL68" s="1039"/>
      <c r="AM68" s="1039"/>
      <c r="AN68" s="1039"/>
      <c r="AO68" s="1039"/>
      <c r="AP68" s="1039">
        <v>473</v>
      </c>
      <c r="AQ68" s="1039"/>
      <c r="AR68" s="1039"/>
      <c r="AS68" s="1039"/>
      <c r="AT68" s="1039"/>
      <c r="AU68" s="1039">
        <v>37</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578</v>
      </c>
      <c r="C69" s="1032"/>
      <c r="D69" s="1032"/>
      <c r="E69" s="1032"/>
      <c r="F69" s="1032"/>
      <c r="G69" s="1032"/>
      <c r="H69" s="1032"/>
      <c r="I69" s="1032"/>
      <c r="J69" s="1032"/>
      <c r="K69" s="1032"/>
      <c r="L69" s="1032"/>
      <c r="M69" s="1032"/>
      <c r="N69" s="1032"/>
      <c r="O69" s="1032"/>
      <c r="P69" s="1033"/>
      <c r="Q69" s="1034">
        <v>61</v>
      </c>
      <c r="R69" s="1028"/>
      <c r="S69" s="1028"/>
      <c r="T69" s="1028"/>
      <c r="U69" s="1028"/>
      <c r="V69" s="1028">
        <v>60</v>
      </c>
      <c r="W69" s="1028"/>
      <c r="X69" s="1028"/>
      <c r="Y69" s="1028"/>
      <c r="Z69" s="1028"/>
      <c r="AA69" s="1028">
        <v>1</v>
      </c>
      <c r="AB69" s="1028"/>
      <c r="AC69" s="1028"/>
      <c r="AD69" s="1028"/>
      <c r="AE69" s="1028"/>
      <c r="AF69" s="1028">
        <v>1</v>
      </c>
      <c r="AG69" s="1028"/>
      <c r="AH69" s="1028"/>
      <c r="AI69" s="1028"/>
      <c r="AJ69" s="1028"/>
      <c r="AK69" s="1028"/>
      <c r="AL69" s="1028"/>
      <c r="AM69" s="1028"/>
      <c r="AN69" s="1028"/>
      <c r="AO69" s="1028"/>
      <c r="AP69" s="1028"/>
      <c r="AQ69" s="1028"/>
      <c r="AR69" s="1028"/>
      <c r="AS69" s="1028"/>
      <c r="AT69" s="1028"/>
      <c r="AU69" s="1028"/>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579</v>
      </c>
      <c r="C70" s="1032"/>
      <c r="D70" s="1032"/>
      <c r="E70" s="1032"/>
      <c r="F70" s="1032"/>
      <c r="G70" s="1032"/>
      <c r="H70" s="1032"/>
      <c r="I70" s="1032"/>
      <c r="J70" s="1032"/>
      <c r="K70" s="1032"/>
      <c r="L70" s="1032"/>
      <c r="M70" s="1032"/>
      <c r="N70" s="1032"/>
      <c r="O70" s="1032"/>
      <c r="P70" s="1033"/>
      <c r="Q70" s="1034">
        <v>2037</v>
      </c>
      <c r="R70" s="1028"/>
      <c r="S70" s="1028"/>
      <c r="T70" s="1028"/>
      <c r="U70" s="1028"/>
      <c r="V70" s="1028">
        <v>1545</v>
      </c>
      <c r="W70" s="1028"/>
      <c r="X70" s="1028"/>
      <c r="Y70" s="1028"/>
      <c r="Z70" s="1028"/>
      <c r="AA70" s="1028">
        <v>492</v>
      </c>
      <c r="AB70" s="1028"/>
      <c r="AC70" s="1028"/>
      <c r="AD70" s="1028"/>
      <c r="AE70" s="1028"/>
      <c r="AF70" s="1028">
        <v>4014</v>
      </c>
      <c r="AG70" s="1028"/>
      <c r="AH70" s="1028"/>
      <c r="AI70" s="1028"/>
      <c r="AJ70" s="1028"/>
      <c r="AK70" s="1028"/>
      <c r="AL70" s="1028"/>
      <c r="AM70" s="1028"/>
      <c r="AN70" s="1028"/>
      <c r="AO70" s="1028"/>
      <c r="AP70" s="1028">
        <v>2578</v>
      </c>
      <c r="AQ70" s="1028"/>
      <c r="AR70" s="1028"/>
      <c r="AS70" s="1028"/>
      <c r="AT70" s="1028"/>
      <c r="AU70" s="1028">
        <v>282</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580</v>
      </c>
      <c r="C71" s="1032"/>
      <c r="D71" s="1032"/>
      <c r="E71" s="1032"/>
      <c r="F71" s="1032"/>
      <c r="G71" s="1032"/>
      <c r="H71" s="1032"/>
      <c r="I71" s="1032"/>
      <c r="J71" s="1032"/>
      <c r="K71" s="1032"/>
      <c r="L71" s="1032"/>
      <c r="M71" s="1032"/>
      <c r="N71" s="1032"/>
      <c r="O71" s="1032"/>
      <c r="P71" s="1033"/>
      <c r="Q71" s="1034">
        <v>718</v>
      </c>
      <c r="R71" s="1028"/>
      <c r="S71" s="1028"/>
      <c r="T71" s="1028"/>
      <c r="U71" s="1028"/>
      <c r="V71" s="1028">
        <v>634</v>
      </c>
      <c r="W71" s="1028"/>
      <c r="X71" s="1028"/>
      <c r="Y71" s="1028"/>
      <c r="Z71" s="1028"/>
      <c r="AA71" s="1028">
        <v>84</v>
      </c>
      <c r="AB71" s="1028"/>
      <c r="AC71" s="1028"/>
      <c r="AD71" s="1028"/>
      <c r="AE71" s="1028"/>
      <c r="AF71" s="1028">
        <v>1308</v>
      </c>
      <c r="AG71" s="1028"/>
      <c r="AH71" s="1028"/>
      <c r="AI71" s="1028"/>
      <c r="AJ71" s="1028"/>
      <c r="AK71" s="1028"/>
      <c r="AL71" s="1028"/>
      <c r="AM71" s="1028"/>
      <c r="AN71" s="1028"/>
      <c r="AO71" s="1028"/>
      <c r="AP71" s="1028">
        <v>1803</v>
      </c>
      <c r="AQ71" s="1028"/>
      <c r="AR71" s="1028"/>
      <c r="AS71" s="1028"/>
      <c r="AT71" s="1028"/>
      <c r="AU71" s="1028"/>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581</v>
      </c>
      <c r="C72" s="1032"/>
      <c r="D72" s="1032"/>
      <c r="E72" s="1032"/>
      <c r="F72" s="1032"/>
      <c r="G72" s="1032"/>
      <c r="H72" s="1032"/>
      <c r="I72" s="1032"/>
      <c r="J72" s="1032"/>
      <c r="K72" s="1032"/>
      <c r="L72" s="1032"/>
      <c r="M72" s="1032"/>
      <c r="N72" s="1032"/>
      <c r="O72" s="1032"/>
      <c r="P72" s="1033"/>
      <c r="Q72" s="1034">
        <v>7549</v>
      </c>
      <c r="R72" s="1028"/>
      <c r="S72" s="1028"/>
      <c r="T72" s="1028"/>
      <c r="U72" s="1028"/>
      <c r="V72" s="1028">
        <v>6819</v>
      </c>
      <c r="W72" s="1028"/>
      <c r="X72" s="1028"/>
      <c r="Y72" s="1028"/>
      <c r="Z72" s="1028"/>
      <c r="AA72" s="1028">
        <v>730</v>
      </c>
      <c r="AB72" s="1028"/>
      <c r="AC72" s="1028"/>
      <c r="AD72" s="1028"/>
      <c r="AE72" s="1028"/>
      <c r="AF72" s="1028"/>
      <c r="AG72" s="1028"/>
      <c r="AH72" s="1028"/>
      <c r="AI72" s="1028"/>
      <c r="AJ72" s="1028"/>
      <c r="AK72" s="1028">
        <v>15</v>
      </c>
      <c r="AL72" s="1028"/>
      <c r="AM72" s="1028"/>
      <c r="AN72" s="1028"/>
      <c r="AO72" s="1028"/>
      <c r="AP72" s="1028"/>
      <c r="AQ72" s="1028"/>
      <c r="AR72" s="1028"/>
      <c r="AS72" s="1028"/>
      <c r="AT72" s="1028"/>
      <c r="AU72" s="1028"/>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t="s">
        <v>582</v>
      </c>
      <c r="C73" s="1032"/>
      <c r="D73" s="1032"/>
      <c r="E73" s="1032"/>
      <c r="F73" s="1032"/>
      <c r="G73" s="1032"/>
      <c r="H73" s="1032"/>
      <c r="I73" s="1032"/>
      <c r="J73" s="1032"/>
      <c r="K73" s="1032"/>
      <c r="L73" s="1032"/>
      <c r="M73" s="1032"/>
      <c r="N73" s="1032"/>
      <c r="O73" s="1032"/>
      <c r="P73" s="1033"/>
      <c r="Q73" s="1034">
        <v>1576</v>
      </c>
      <c r="R73" s="1028"/>
      <c r="S73" s="1028"/>
      <c r="T73" s="1028"/>
      <c r="U73" s="1028"/>
      <c r="V73" s="1028">
        <v>1575</v>
      </c>
      <c r="W73" s="1028"/>
      <c r="X73" s="1028"/>
      <c r="Y73" s="1028"/>
      <c r="Z73" s="1028"/>
      <c r="AA73" s="1028">
        <v>1</v>
      </c>
      <c r="AB73" s="1028"/>
      <c r="AC73" s="1028"/>
      <c r="AD73" s="1028"/>
      <c r="AE73" s="1028"/>
      <c r="AF73" s="1028"/>
      <c r="AG73" s="1028"/>
      <c r="AH73" s="1028"/>
      <c r="AI73" s="1028"/>
      <c r="AJ73" s="1028"/>
      <c r="AK73" s="1028"/>
      <c r="AL73" s="1028"/>
      <c r="AM73" s="1028"/>
      <c r="AN73" s="1028"/>
      <c r="AO73" s="1028"/>
      <c r="AP73" s="1028"/>
      <c r="AQ73" s="1028"/>
      <c r="AR73" s="1028"/>
      <c r="AS73" s="1028"/>
      <c r="AT73" s="1028"/>
      <c r="AU73" s="1028"/>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t="s">
        <v>583</v>
      </c>
      <c r="C74" s="1032"/>
      <c r="D74" s="1032"/>
      <c r="E74" s="1032"/>
      <c r="F74" s="1032"/>
      <c r="G74" s="1032"/>
      <c r="H74" s="1032"/>
      <c r="I74" s="1032"/>
      <c r="J74" s="1032"/>
      <c r="K74" s="1032"/>
      <c r="L74" s="1032"/>
      <c r="M74" s="1032"/>
      <c r="N74" s="1032"/>
      <c r="O74" s="1032"/>
      <c r="P74" s="1033"/>
      <c r="Q74" s="1034">
        <v>20</v>
      </c>
      <c r="R74" s="1028"/>
      <c r="S74" s="1028"/>
      <c r="T74" s="1028"/>
      <c r="U74" s="1028"/>
      <c r="V74" s="1028">
        <v>19</v>
      </c>
      <c r="W74" s="1028"/>
      <c r="X74" s="1028"/>
      <c r="Y74" s="1028"/>
      <c r="Z74" s="1028"/>
      <c r="AA74" s="1028">
        <v>1</v>
      </c>
      <c r="AB74" s="1028"/>
      <c r="AC74" s="1028"/>
      <c r="AD74" s="1028"/>
      <c r="AE74" s="1028"/>
      <c r="AF74" s="1028"/>
      <c r="AG74" s="1028"/>
      <c r="AH74" s="1028"/>
      <c r="AI74" s="1028"/>
      <c r="AJ74" s="1028"/>
      <c r="AK74" s="1028">
        <v>19</v>
      </c>
      <c r="AL74" s="1028"/>
      <c r="AM74" s="1028"/>
      <c r="AN74" s="1028"/>
      <c r="AO74" s="1028"/>
      <c r="AP74" s="1028"/>
      <c r="AQ74" s="1028"/>
      <c r="AR74" s="1028"/>
      <c r="AS74" s="1028"/>
      <c r="AT74" s="1028"/>
      <c r="AU74" s="1028"/>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t="s">
        <v>584</v>
      </c>
      <c r="C75" s="1032"/>
      <c r="D75" s="1032"/>
      <c r="E75" s="1032"/>
      <c r="F75" s="1032"/>
      <c r="G75" s="1032"/>
      <c r="H75" s="1032"/>
      <c r="I75" s="1032"/>
      <c r="J75" s="1032"/>
      <c r="K75" s="1032"/>
      <c r="L75" s="1032"/>
      <c r="M75" s="1032"/>
      <c r="N75" s="1032"/>
      <c r="O75" s="1032"/>
      <c r="P75" s="1033"/>
      <c r="Q75" s="1035">
        <v>52</v>
      </c>
      <c r="R75" s="1036"/>
      <c r="S75" s="1036"/>
      <c r="T75" s="1036"/>
      <c r="U75" s="1037"/>
      <c r="V75" s="1038">
        <v>30</v>
      </c>
      <c r="W75" s="1036"/>
      <c r="X75" s="1036"/>
      <c r="Y75" s="1036"/>
      <c r="Z75" s="1037"/>
      <c r="AA75" s="1038">
        <v>22</v>
      </c>
      <c r="AB75" s="1036"/>
      <c r="AC75" s="1036"/>
      <c r="AD75" s="1036"/>
      <c r="AE75" s="1037"/>
      <c r="AF75" s="1038"/>
      <c r="AG75" s="1036"/>
      <c r="AH75" s="1036"/>
      <c r="AI75" s="1036"/>
      <c r="AJ75" s="1037"/>
      <c r="AK75" s="1038"/>
      <c r="AL75" s="1036"/>
      <c r="AM75" s="1036"/>
      <c r="AN75" s="1036"/>
      <c r="AO75" s="1037"/>
      <c r="AP75" s="1038"/>
      <c r="AQ75" s="1036"/>
      <c r="AR75" s="1036"/>
      <c r="AS75" s="1036"/>
      <c r="AT75" s="1037"/>
      <c r="AU75" s="1038"/>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t="s">
        <v>585</v>
      </c>
      <c r="C76" s="1032"/>
      <c r="D76" s="1032"/>
      <c r="E76" s="1032"/>
      <c r="F76" s="1032"/>
      <c r="G76" s="1032"/>
      <c r="H76" s="1032"/>
      <c r="I76" s="1032"/>
      <c r="J76" s="1032"/>
      <c r="K76" s="1032"/>
      <c r="L76" s="1032"/>
      <c r="M76" s="1032"/>
      <c r="N76" s="1032"/>
      <c r="O76" s="1032"/>
      <c r="P76" s="1033"/>
      <c r="Q76" s="1035">
        <v>36</v>
      </c>
      <c r="R76" s="1036"/>
      <c r="S76" s="1036"/>
      <c r="T76" s="1036"/>
      <c r="U76" s="1037"/>
      <c r="V76" s="1038">
        <v>32</v>
      </c>
      <c r="W76" s="1036"/>
      <c r="X76" s="1036"/>
      <c r="Y76" s="1036"/>
      <c r="Z76" s="1037"/>
      <c r="AA76" s="1038">
        <v>4</v>
      </c>
      <c r="AB76" s="1036"/>
      <c r="AC76" s="1036"/>
      <c r="AD76" s="1036"/>
      <c r="AE76" s="1037"/>
      <c r="AF76" s="1038"/>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t="s">
        <v>586</v>
      </c>
      <c r="C77" s="1032"/>
      <c r="D77" s="1032"/>
      <c r="E77" s="1032"/>
      <c r="F77" s="1032"/>
      <c r="G77" s="1032"/>
      <c r="H77" s="1032"/>
      <c r="I77" s="1032"/>
      <c r="J77" s="1032"/>
      <c r="K77" s="1032"/>
      <c r="L77" s="1032"/>
      <c r="M77" s="1032"/>
      <c r="N77" s="1032"/>
      <c r="O77" s="1032"/>
      <c r="P77" s="1033"/>
      <c r="Q77" s="1035">
        <v>748</v>
      </c>
      <c r="R77" s="1036"/>
      <c r="S77" s="1036"/>
      <c r="T77" s="1036"/>
      <c r="U77" s="1037"/>
      <c r="V77" s="1038">
        <v>694</v>
      </c>
      <c r="W77" s="1036"/>
      <c r="X77" s="1036"/>
      <c r="Y77" s="1036"/>
      <c r="Z77" s="1037"/>
      <c r="AA77" s="1038">
        <v>54</v>
      </c>
      <c r="AB77" s="1036"/>
      <c r="AC77" s="1036"/>
      <c r="AD77" s="1036"/>
      <c r="AE77" s="1037"/>
      <c r="AF77" s="1038">
        <v>54</v>
      </c>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t="s">
        <v>587</v>
      </c>
      <c r="C78" s="1032"/>
      <c r="D78" s="1032"/>
      <c r="E78" s="1032"/>
      <c r="F78" s="1032"/>
      <c r="G78" s="1032"/>
      <c r="H78" s="1032"/>
      <c r="I78" s="1032"/>
      <c r="J78" s="1032"/>
      <c r="K78" s="1032"/>
      <c r="L78" s="1032"/>
      <c r="M78" s="1032"/>
      <c r="N78" s="1032"/>
      <c r="O78" s="1032"/>
      <c r="P78" s="1033"/>
      <c r="Q78" s="1034">
        <v>252648</v>
      </c>
      <c r="R78" s="1028"/>
      <c r="S78" s="1028"/>
      <c r="T78" s="1028"/>
      <c r="U78" s="1028"/>
      <c r="V78" s="1028">
        <v>232839</v>
      </c>
      <c r="W78" s="1028"/>
      <c r="X78" s="1028"/>
      <c r="Y78" s="1028"/>
      <c r="Z78" s="1028"/>
      <c r="AA78" s="1028">
        <v>19809</v>
      </c>
      <c r="AB78" s="1028"/>
      <c r="AC78" s="1028"/>
      <c r="AD78" s="1028"/>
      <c r="AE78" s="1028"/>
      <c r="AF78" s="1028">
        <v>19809</v>
      </c>
      <c r="AG78" s="1028"/>
      <c r="AH78" s="1028"/>
      <c r="AI78" s="1028"/>
      <c r="AJ78" s="1028"/>
      <c r="AK78" s="1028">
        <v>485</v>
      </c>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389</v>
      </c>
      <c r="B88" s="1001" t="s">
        <v>419</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25327</v>
      </c>
      <c r="AG88" s="1016"/>
      <c r="AH88" s="1016"/>
      <c r="AI88" s="1016"/>
      <c r="AJ88" s="1016"/>
      <c r="AK88" s="1020"/>
      <c r="AL88" s="1020"/>
      <c r="AM88" s="1020"/>
      <c r="AN88" s="1020"/>
      <c r="AO88" s="1020"/>
      <c r="AP88" s="1016">
        <v>4854</v>
      </c>
      <c r="AQ88" s="1016"/>
      <c r="AR88" s="1016"/>
      <c r="AS88" s="1016"/>
      <c r="AT88" s="1016"/>
      <c r="AU88" s="1016">
        <v>319</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389</v>
      </c>
      <c r="BR102" s="1001" t="s">
        <v>420</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v>10</v>
      </c>
      <c r="CS102" s="1008"/>
      <c r="CT102" s="1008"/>
      <c r="CU102" s="1008"/>
      <c r="CV102" s="1009"/>
      <c r="CW102" s="1007"/>
      <c r="CX102" s="1008"/>
      <c r="CY102" s="1008"/>
      <c r="CZ102" s="1008"/>
      <c r="DA102" s="1009"/>
      <c r="DB102" s="1007"/>
      <c r="DC102" s="1008"/>
      <c r="DD102" s="1008"/>
      <c r="DE102" s="1008"/>
      <c r="DF102" s="1009"/>
      <c r="DG102" s="1007">
        <v>2</v>
      </c>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421</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422</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423</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424</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425</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426</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427</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428</v>
      </c>
      <c r="AB109" s="951"/>
      <c r="AC109" s="951"/>
      <c r="AD109" s="951"/>
      <c r="AE109" s="952"/>
      <c r="AF109" s="953" t="s">
        <v>429</v>
      </c>
      <c r="AG109" s="951"/>
      <c r="AH109" s="951"/>
      <c r="AI109" s="951"/>
      <c r="AJ109" s="952"/>
      <c r="AK109" s="953" t="s">
        <v>305</v>
      </c>
      <c r="AL109" s="951"/>
      <c r="AM109" s="951"/>
      <c r="AN109" s="951"/>
      <c r="AO109" s="952"/>
      <c r="AP109" s="953" t="s">
        <v>430</v>
      </c>
      <c r="AQ109" s="951"/>
      <c r="AR109" s="951"/>
      <c r="AS109" s="951"/>
      <c r="AT109" s="982"/>
      <c r="AU109" s="950" t="s">
        <v>427</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428</v>
      </c>
      <c r="BR109" s="951"/>
      <c r="BS109" s="951"/>
      <c r="BT109" s="951"/>
      <c r="BU109" s="952"/>
      <c r="BV109" s="953" t="s">
        <v>429</v>
      </c>
      <c r="BW109" s="951"/>
      <c r="BX109" s="951"/>
      <c r="BY109" s="951"/>
      <c r="BZ109" s="952"/>
      <c r="CA109" s="953" t="s">
        <v>305</v>
      </c>
      <c r="CB109" s="951"/>
      <c r="CC109" s="951"/>
      <c r="CD109" s="951"/>
      <c r="CE109" s="952"/>
      <c r="CF109" s="989" t="s">
        <v>430</v>
      </c>
      <c r="CG109" s="989"/>
      <c r="CH109" s="989"/>
      <c r="CI109" s="989"/>
      <c r="CJ109" s="989"/>
      <c r="CK109" s="953" t="s">
        <v>431</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428</v>
      </c>
      <c r="DH109" s="951"/>
      <c r="DI109" s="951"/>
      <c r="DJ109" s="951"/>
      <c r="DK109" s="952"/>
      <c r="DL109" s="953" t="s">
        <v>429</v>
      </c>
      <c r="DM109" s="951"/>
      <c r="DN109" s="951"/>
      <c r="DO109" s="951"/>
      <c r="DP109" s="952"/>
      <c r="DQ109" s="953" t="s">
        <v>305</v>
      </c>
      <c r="DR109" s="951"/>
      <c r="DS109" s="951"/>
      <c r="DT109" s="951"/>
      <c r="DU109" s="952"/>
      <c r="DV109" s="953" t="s">
        <v>430</v>
      </c>
      <c r="DW109" s="951"/>
      <c r="DX109" s="951"/>
      <c r="DY109" s="951"/>
      <c r="DZ109" s="982"/>
    </row>
    <row r="110" spans="1:131" s="248" customFormat="1" ht="26.25" customHeight="1" x14ac:dyDescent="0.15">
      <c r="A110" s="853" t="s">
        <v>432</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214278</v>
      </c>
      <c r="AB110" s="944"/>
      <c r="AC110" s="944"/>
      <c r="AD110" s="944"/>
      <c r="AE110" s="945"/>
      <c r="AF110" s="946">
        <v>221964</v>
      </c>
      <c r="AG110" s="944"/>
      <c r="AH110" s="944"/>
      <c r="AI110" s="944"/>
      <c r="AJ110" s="945"/>
      <c r="AK110" s="946">
        <v>217197</v>
      </c>
      <c r="AL110" s="944"/>
      <c r="AM110" s="944"/>
      <c r="AN110" s="944"/>
      <c r="AO110" s="945"/>
      <c r="AP110" s="947">
        <v>8.9</v>
      </c>
      <c r="AQ110" s="948"/>
      <c r="AR110" s="948"/>
      <c r="AS110" s="948"/>
      <c r="AT110" s="949"/>
      <c r="AU110" s="983" t="s">
        <v>71</v>
      </c>
      <c r="AV110" s="984"/>
      <c r="AW110" s="984"/>
      <c r="AX110" s="984"/>
      <c r="AY110" s="984"/>
      <c r="AZ110" s="909" t="s">
        <v>433</v>
      </c>
      <c r="BA110" s="854"/>
      <c r="BB110" s="854"/>
      <c r="BC110" s="854"/>
      <c r="BD110" s="854"/>
      <c r="BE110" s="854"/>
      <c r="BF110" s="854"/>
      <c r="BG110" s="854"/>
      <c r="BH110" s="854"/>
      <c r="BI110" s="854"/>
      <c r="BJ110" s="854"/>
      <c r="BK110" s="854"/>
      <c r="BL110" s="854"/>
      <c r="BM110" s="854"/>
      <c r="BN110" s="854"/>
      <c r="BO110" s="854"/>
      <c r="BP110" s="855"/>
      <c r="BQ110" s="910">
        <v>2170232</v>
      </c>
      <c r="BR110" s="891"/>
      <c r="BS110" s="891"/>
      <c r="BT110" s="891"/>
      <c r="BU110" s="891"/>
      <c r="BV110" s="891">
        <v>1968041</v>
      </c>
      <c r="BW110" s="891"/>
      <c r="BX110" s="891"/>
      <c r="BY110" s="891"/>
      <c r="BZ110" s="891"/>
      <c r="CA110" s="891">
        <v>1767635</v>
      </c>
      <c r="CB110" s="891"/>
      <c r="CC110" s="891"/>
      <c r="CD110" s="891"/>
      <c r="CE110" s="891"/>
      <c r="CF110" s="915">
        <v>72.5</v>
      </c>
      <c r="CG110" s="916"/>
      <c r="CH110" s="916"/>
      <c r="CI110" s="916"/>
      <c r="CJ110" s="916"/>
      <c r="CK110" s="979" t="s">
        <v>434</v>
      </c>
      <c r="CL110" s="865"/>
      <c r="CM110" s="940" t="s">
        <v>435</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128</v>
      </c>
      <c r="DH110" s="891"/>
      <c r="DI110" s="891"/>
      <c r="DJ110" s="891"/>
      <c r="DK110" s="891"/>
      <c r="DL110" s="891" t="s">
        <v>128</v>
      </c>
      <c r="DM110" s="891"/>
      <c r="DN110" s="891"/>
      <c r="DO110" s="891"/>
      <c r="DP110" s="891"/>
      <c r="DQ110" s="891" t="s">
        <v>391</v>
      </c>
      <c r="DR110" s="891"/>
      <c r="DS110" s="891"/>
      <c r="DT110" s="891"/>
      <c r="DU110" s="891"/>
      <c r="DV110" s="892" t="s">
        <v>128</v>
      </c>
      <c r="DW110" s="892"/>
      <c r="DX110" s="892"/>
      <c r="DY110" s="892"/>
      <c r="DZ110" s="893"/>
    </row>
    <row r="111" spans="1:131" s="248" customFormat="1" ht="26.25" customHeight="1" x14ac:dyDescent="0.15">
      <c r="A111" s="820" t="s">
        <v>436</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437</v>
      </c>
      <c r="AB111" s="972"/>
      <c r="AC111" s="972"/>
      <c r="AD111" s="972"/>
      <c r="AE111" s="973"/>
      <c r="AF111" s="974" t="s">
        <v>128</v>
      </c>
      <c r="AG111" s="972"/>
      <c r="AH111" s="972"/>
      <c r="AI111" s="972"/>
      <c r="AJ111" s="973"/>
      <c r="AK111" s="974" t="s">
        <v>128</v>
      </c>
      <c r="AL111" s="972"/>
      <c r="AM111" s="972"/>
      <c r="AN111" s="972"/>
      <c r="AO111" s="973"/>
      <c r="AP111" s="975" t="s">
        <v>438</v>
      </c>
      <c r="AQ111" s="976"/>
      <c r="AR111" s="976"/>
      <c r="AS111" s="976"/>
      <c r="AT111" s="977"/>
      <c r="AU111" s="985"/>
      <c r="AV111" s="986"/>
      <c r="AW111" s="986"/>
      <c r="AX111" s="986"/>
      <c r="AY111" s="986"/>
      <c r="AZ111" s="861" t="s">
        <v>439</v>
      </c>
      <c r="BA111" s="796"/>
      <c r="BB111" s="796"/>
      <c r="BC111" s="796"/>
      <c r="BD111" s="796"/>
      <c r="BE111" s="796"/>
      <c r="BF111" s="796"/>
      <c r="BG111" s="796"/>
      <c r="BH111" s="796"/>
      <c r="BI111" s="796"/>
      <c r="BJ111" s="796"/>
      <c r="BK111" s="796"/>
      <c r="BL111" s="796"/>
      <c r="BM111" s="796"/>
      <c r="BN111" s="796"/>
      <c r="BO111" s="796"/>
      <c r="BP111" s="797"/>
      <c r="BQ111" s="862" t="s">
        <v>391</v>
      </c>
      <c r="BR111" s="863"/>
      <c r="BS111" s="863"/>
      <c r="BT111" s="863"/>
      <c r="BU111" s="863"/>
      <c r="BV111" s="863" t="s">
        <v>391</v>
      </c>
      <c r="BW111" s="863"/>
      <c r="BX111" s="863"/>
      <c r="BY111" s="863"/>
      <c r="BZ111" s="863"/>
      <c r="CA111" s="863" t="s">
        <v>128</v>
      </c>
      <c r="CB111" s="863"/>
      <c r="CC111" s="863"/>
      <c r="CD111" s="863"/>
      <c r="CE111" s="863"/>
      <c r="CF111" s="924" t="s">
        <v>438</v>
      </c>
      <c r="CG111" s="925"/>
      <c r="CH111" s="925"/>
      <c r="CI111" s="925"/>
      <c r="CJ111" s="925"/>
      <c r="CK111" s="980"/>
      <c r="CL111" s="867"/>
      <c r="CM111" s="870" t="s">
        <v>440</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391</v>
      </c>
      <c r="DH111" s="863"/>
      <c r="DI111" s="863"/>
      <c r="DJ111" s="863"/>
      <c r="DK111" s="863"/>
      <c r="DL111" s="863" t="s">
        <v>409</v>
      </c>
      <c r="DM111" s="863"/>
      <c r="DN111" s="863"/>
      <c r="DO111" s="863"/>
      <c r="DP111" s="863"/>
      <c r="DQ111" s="863" t="s">
        <v>391</v>
      </c>
      <c r="DR111" s="863"/>
      <c r="DS111" s="863"/>
      <c r="DT111" s="863"/>
      <c r="DU111" s="863"/>
      <c r="DV111" s="840" t="s">
        <v>128</v>
      </c>
      <c r="DW111" s="840"/>
      <c r="DX111" s="840"/>
      <c r="DY111" s="840"/>
      <c r="DZ111" s="841"/>
    </row>
    <row r="112" spans="1:131" s="248" customFormat="1" ht="26.25" customHeight="1" x14ac:dyDescent="0.15">
      <c r="A112" s="965" t="s">
        <v>441</v>
      </c>
      <c r="B112" s="966"/>
      <c r="C112" s="796" t="s">
        <v>442</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391</v>
      </c>
      <c r="AB112" s="826"/>
      <c r="AC112" s="826"/>
      <c r="AD112" s="826"/>
      <c r="AE112" s="827"/>
      <c r="AF112" s="828" t="s">
        <v>409</v>
      </c>
      <c r="AG112" s="826"/>
      <c r="AH112" s="826"/>
      <c r="AI112" s="826"/>
      <c r="AJ112" s="827"/>
      <c r="AK112" s="828" t="s">
        <v>128</v>
      </c>
      <c r="AL112" s="826"/>
      <c r="AM112" s="826"/>
      <c r="AN112" s="826"/>
      <c r="AO112" s="827"/>
      <c r="AP112" s="873" t="s">
        <v>438</v>
      </c>
      <c r="AQ112" s="874"/>
      <c r="AR112" s="874"/>
      <c r="AS112" s="874"/>
      <c r="AT112" s="875"/>
      <c r="AU112" s="985"/>
      <c r="AV112" s="986"/>
      <c r="AW112" s="986"/>
      <c r="AX112" s="986"/>
      <c r="AY112" s="986"/>
      <c r="AZ112" s="861" t="s">
        <v>443</v>
      </c>
      <c r="BA112" s="796"/>
      <c r="BB112" s="796"/>
      <c r="BC112" s="796"/>
      <c r="BD112" s="796"/>
      <c r="BE112" s="796"/>
      <c r="BF112" s="796"/>
      <c r="BG112" s="796"/>
      <c r="BH112" s="796"/>
      <c r="BI112" s="796"/>
      <c r="BJ112" s="796"/>
      <c r="BK112" s="796"/>
      <c r="BL112" s="796"/>
      <c r="BM112" s="796"/>
      <c r="BN112" s="796"/>
      <c r="BO112" s="796"/>
      <c r="BP112" s="797"/>
      <c r="BQ112" s="862">
        <v>931479</v>
      </c>
      <c r="BR112" s="863"/>
      <c r="BS112" s="863"/>
      <c r="BT112" s="863"/>
      <c r="BU112" s="863"/>
      <c r="BV112" s="863">
        <v>844624</v>
      </c>
      <c r="BW112" s="863"/>
      <c r="BX112" s="863"/>
      <c r="BY112" s="863"/>
      <c r="BZ112" s="863"/>
      <c r="CA112" s="863">
        <v>704777</v>
      </c>
      <c r="CB112" s="863"/>
      <c r="CC112" s="863"/>
      <c r="CD112" s="863"/>
      <c r="CE112" s="863"/>
      <c r="CF112" s="924">
        <v>28.9</v>
      </c>
      <c r="CG112" s="925"/>
      <c r="CH112" s="925"/>
      <c r="CI112" s="925"/>
      <c r="CJ112" s="925"/>
      <c r="CK112" s="980"/>
      <c r="CL112" s="867"/>
      <c r="CM112" s="870" t="s">
        <v>444</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128</v>
      </c>
      <c r="DH112" s="863"/>
      <c r="DI112" s="863"/>
      <c r="DJ112" s="863"/>
      <c r="DK112" s="863"/>
      <c r="DL112" s="863" t="s">
        <v>128</v>
      </c>
      <c r="DM112" s="863"/>
      <c r="DN112" s="863"/>
      <c r="DO112" s="863"/>
      <c r="DP112" s="863"/>
      <c r="DQ112" s="863" t="s">
        <v>391</v>
      </c>
      <c r="DR112" s="863"/>
      <c r="DS112" s="863"/>
      <c r="DT112" s="863"/>
      <c r="DU112" s="863"/>
      <c r="DV112" s="840" t="s">
        <v>391</v>
      </c>
      <c r="DW112" s="840"/>
      <c r="DX112" s="840"/>
      <c r="DY112" s="840"/>
      <c r="DZ112" s="841"/>
    </row>
    <row r="113" spans="1:130" s="248" customFormat="1" ht="26.25" customHeight="1" x14ac:dyDescent="0.15">
      <c r="A113" s="967"/>
      <c r="B113" s="968"/>
      <c r="C113" s="796" t="s">
        <v>445</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149014</v>
      </c>
      <c r="AB113" s="972"/>
      <c r="AC113" s="972"/>
      <c r="AD113" s="972"/>
      <c r="AE113" s="973"/>
      <c r="AF113" s="974">
        <v>148321</v>
      </c>
      <c r="AG113" s="972"/>
      <c r="AH113" s="972"/>
      <c r="AI113" s="972"/>
      <c r="AJ113" s="973"/>
      <c r="AK113" s="974">
        <v>158757</v>
      </c>
      <c r="AL113" s="972"/>
      <c r="AM113" s="972"/>
      <c r="AN113" s="972"/>
      <c r="AO113" s="973"/>
      <c r="AP113" s="975">
        <v>6.5</v>
      </c>
      <c r="AQ113" s="976"/>
      <c r="AR113" s="976"/>
      <c r="AS113" s="976"/>
      <c r="AT113" s="977"/>
      <c r="AU113" s="985"/>
      <c r="AV113" s="986"/>
      <c r="AW113" s="986"/>
      <c r="AX113" s="986"/>
      <c r="AY113" s="986"/>
      <c r="AZ113" s="861" t="s">
        <v>446</v>
      </c>
      <c r="BA113" s="796"/>
      <c r="BB113" s="796"/>
      <c r="BC113" s="796"/>
      <c r="BD113" s="796"/>
      <c r="BE113" s="796"/>
      <c r="BF113" s="796"/>
      <c r="BG113" s="796"/>
      <c r="BH113" s="796"/>
      <c r="BI113" s="796"/>
      <c r="BJ113" s="796"/>
      <c r="BK113" s="796"/>
      <c r="BL113" s="796"/>
      <c r="BM113" s="796"/>
      <c r="BN113" s="796"/>
      <c r="BO113" s="796"/>
      <c r="BP113" s="797"/>
      <c r="BQ113" s="862">
        <v>130581</v>
      </c>
      <c r="BR113" s="863"/>
      <c r="BS113" s="863"/>
      <c r="BT113" s="863"/>
      <c r="BU113" s="863"/>
      <c r="BV113" s="863">
        <v>259189</v>
      </c>
      <c r="BW113" s="863"/>
      <c r="BX113" s="863"/>
      <c r="BY113" s="863"/>
      <c r="BZ113" s="863"/>
      <c r="CA113" s="863">
        <v>319310</v>
      </c>
      <c r="CB113" s="863"/>
      <c r="CC113" s="863"/>
      <c r="CD113" s="863"/>
      <c r="CE113" s="863"/>
      <c r="CF113" s="924">
        <v>13.1</v>
      </c>
      <c r="CG113" s="925"/>
      <c r="CH113" s="925"/>
      <c r="CI113" s="925"/>
      <c r="CJ113" s="925"/>
      <c r="CK113" s="980"/>
      <c r="CL113" s="867"/>
      <c r="CM113" s="870" t="s">
        <v>447</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409</v>
      </c>
      <c r="DH113" s="826"/>
      <c r="DI113" s="826"/>
      <c r="DJ113" s="826"/>
      <c r="DK113" s="827"/>
      <c r="DL113" s="828" t="s">
        <v>391</v>
      </c>
      <c r="DM113" s="826"/>
      <c r="DN113" s="826"/>
      <c r="DO113" s="826"/>
      <c r="DP113" s="827"/>
      <c r="DQ113" s="828" t="s">
        <v>128</v>
      </c>
      <c r="DR113" s="826"/>
      <c r="DS113" s="826"/>
      <c r="DT113" s="826"/>
      <c r="DU113" s="827"/>
      <c r="DV113" s="873" t="s">
        <v>128</v>
      </c>
      <c r="DW113" s="874"/>
      <c r="DX113" s="874"/>
      <c r="DY113" s="874"/>
      <c r="DZ113" s="875"/>
    </row>
    <row r="114" spans="1:130" s="248" customFormat="1" ht="26.25" customHeight="1" x14ac:dyDescent="0.15">
      <c r="A114" s="967"/>
      <c r="B114" s="968"/>
      <c r="C114" s="796" t="s">
        <v>448</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39259</v>
      </c>
      <c r="AB114" s="826"/>
      <c r="AC114" s="826"/>
      <c r="AD114" s="826"/>
      <c r="AE114" s="827"/>
      <c r="AF114" s="828">
        <v>35292</v>
      </c>
      <c r="AG114" s="826"/>
      <c r="AH114" s="826"/>
      <c r="AI114" s="826"/>
      <c r="AJ114" s="827"/>
      <c r="AK114" s="828">
        <v>35235</v>
      </c>
      <c r="AL114" s="826"/>
      <c r="AM114" s="826"/>
      <c r="AN114" s="826"/>
      <c r="AO114" s="827"/>
      <c r="AP114" s="873">
        <v>1.4</v>
      </c>
      <c r="AQ114" s="874"/>
      <c r="AR114" s="874"/>
      <c r="AS114" s="874"/>
      <c r="AT114" s="875"/>
      <c r="AU114" s="985"/>
      <c r="AV114" s="986"/>
      <c r="AW114" s="986"/>
      <c r="AX114" s="986"/>
      <c r="AY114" s="986"/>
      <c r="AZ114" s="861" t="s">
        <v>449</v>
      </c>
      <c r="BA114" s="796"/>
      <c r="BB114" s="796"/>
      <c r="BC114" s="796"/>
      <c r="BD114" s="796"/>
      <c r="BE114" s="796"/>
      <c r="BF114" s="796"/>
      <c r="BG114" s="796"/>
      <c r="BH114" s="796"/>
      <c r="BI114" s="796"/>
      <c r="BJ114" s="796"/>
      <c r="BK114" s="796"/>
      <c r="BL114" s="796"/>
      <c r="BM114" s="796"/>
      <c r="BN114" s="796"/>
      <c r="BO114" s="796"/>
      <c r="BP114" s="797"/>
      <c r="BQ114" s="862">
        <v>303941</v>
      </c>
      <c r="BR114" s="863"/>
      <c r="BS114" s="863"/>
      <c r="BT114" s="863"/>
      <c r="BU114" s="863"/>
      <c r="BV114" s="863">
        <v>355900</v>
      </c>
      <c r="BW114" s="863"/>
      <c r="BX114" s="863"/>
      <c r="BY114" s="863"/>
      <c r="BZ114" s="863"/>
      <c r="CA114" s="863">
        <v>225144</v>
      </c>
      <c r="CB114" s="863"/>
      <c r="CC114" s="863"/>
      <c r="CD114" s="863"/>
      <c r="CE114" s="863"/>
      <c r="CF114" s="924">
        <v>9.1999999999999993</v>
      </c>
      <c r="CG114" s="925"/>
      <c r="CH114" s="925"/>
      <c r="CI114" s="925"/>
      <c r="CJ114" s="925"/>
      <c r="CK114" s="980"/>
      <c r="CL114" s="867"/>
      <c r="CM114" s="870" t="s">
        <v>450</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438</v>
      </c>
      <c r="DH114" s="826"/>
      <c r="DI114" s="826"/>
      <c r="DJ114" s="826"/>
      <c r="DK114" s="827"/>
      <c r="DL114" s="828" t="s">
        <v>128</v>
      </c>
      <c r="DM114" s="826"/>
      <c r="DN114" s="826"/>
      <c r="DO114" s="826"/>
      <c r="DP114" s="827"/>
      <c r="DQ114" s="828" t="s">
        <v>391</v>
      </c>
      <c r="DR114" s="826"/>
      <c r="DS114" s="826"/>
      <c r="DT114" s="826"/>
      <c r="DU114" s="827"/>
      <c r="DV114" s="873" t="s">
        <v>438</v>
      </c>
      <c r="DW114" s="874"/>
      <c r="DX114" s="874"/>
      <c r="DY114" s="874"/>
      <c r="DZ114" s="875"/>
    </row>
    <row r="115" spans="1:130" s="248" customFormat="1" ht="26.25" customHeight="1" x14ac:dyDescent="0.15">
      <c r="A115" s="967"/>
      <c r="B115" s="968"/>
      <c r="C115" s="796" t="s">
        <v>451</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t="s">
        <v>438</v>
      </c>
      <c r="AB115" s="972"/>
      <c r="AC115" s="972"/>
      <c r="AD115" s="972"/>
      <c r="AE115" s="973"/>
      <c r="AF115" s="974" t="s">
        <v>438</v>
      </c>
      <c r="AG115" s="972"/>
      <c r="AH115" s="972"/>
      <c r="AI115" s="972"/>
      <c r="AJ115" s="973"/>
      <c r="AK115" s="974" t="s">
        <v>438</v>
      </c>
      <c r="AL115" s="972"/>
      <c r="AM115" s="972"/>
      <c r="AN115" s="972"/>
      <c r="AO115" s="973"/>
      <c r="AP115" s="975" t="s">
        <v>438</v>
      </c>
      <c r="AQ115" s="976"/>
      <c r="AR115" s="976"/>
      <c r="AS115" s="976"/>
      <c r="AT115" s="977"/>
      <c r="AU115" s="985"/>
      <c r="AV115" s="986"/>
      <c r="AW115" s="986"/>
      <c r="AX115" s="986"/>
      <c r="AY115" s="986"/>
      <c r="AZ115" s="861" t="s">
        <v>452</v>
      </c>
      <c r="BA115" s="796"/>
      <c r="BB115" s="796"/>
      <c r="BC115" s="796"/>
      <c r="BD115" s="796"/>
      <c r="BE115" s="796"/>
      <c r="BF115" s="796"/>
      <c r="BG115" s="796"/>
      <c r="BH115" s="796"/>
      <c r="BI115" s="796"/>
      <c r="BJ115" s="796"/>
      <c r="BK115" s="796"/>
      <c r="BL115" s="796"/>
      <c r="BM115" s="796"/>
      <c r="BN115" s="796"/>
      <c r="BO115" s="796"/>
      <c r="BP115" s="797"/>
      <c r="BQ115" s="862">
        <v>3581</v>
      </c>
      <c r="BR115" s="863"/>
      <c r="BS115" s="863"/>
      <c r="BT115" s="863"/>
      <c r="BU115" s="863"/>
      <c r="BV115" s="863">
        <v>2745</v>
      </c>
      <c r="BW115" s="863"/>
      <c r="BX115" s="863"/>
      <c r="BY115" s="863"/>
      <c r="BZ115" s="863"/>
      <c r="CA115" s="863">
        <v>1919</v>
      </c>
      <c r="CB115" s="863"/>
      <c r="CC115" s="863"/>
      <c r="CD115" s="863"/>
      <c r="CE115" s="863"/>
      <c r="CF115" s="924">
        <v>0.1</v>
      </c>
      <c r="CG115" s="925"/>
      <c r="CH115" s="925"/>
      <c r="CI115" s="925"/>
      <c r="CJ115" s="925"/>
      <c r="CK115" s="980"/>
      <c r="CL115" s="867"/>
      <c r="CM115" s="861" t="s">
        <v>453</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391</v>
      </c>
      <c r="DH115" s="826"/>
      <c r="DI115" s="826"/>
      <c r="DJ115" s="826"/>
      <c r="DK115" s="827"/>
      <c r="DL115" s="828" t="s">
        <v>391</v>
      </c>
      <c r="DM115" s="826"/>
      <c r="DN115" s="826"/>
      <c r="DO115" s="826"/>
      <c r="DP115" s="827"/>
      <c r="DQ115" s="828" t="s">
        <v>391</v>
      </c>
      <c r="DR115" s="826"/>
      <c r="DS115" s="826"/>
      <c r="DT115" s="826"/>
      <c r="DU115" s="827"/>
      <c r="DV115" s="873" t="s">
        <v>128</v>
      </c>
      <c r="DW115" s="874"/>
      <c r="DX115" s="874"/>
      <c r="DY115" s="874"/>
      <c r="DZ115" s="875"/>
    </row>
    <row r="116" spans="1:130" s="248" customFormat="1" ht="26.25" customHeight="1" x14ac:dyDescent="0.15">
      <c r="A116" s="969"/>
      <c r="B116" s="970"/>
      <c r="C116" s="929" t="s">
        <v>454</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391</v>
      </c>
      <c r="AB116" s="826"/>
      <c r="AC116" s="826"/>
      <c r="AD116" s="826"/>
      <c r="AE116" s="827"/>
      <c r="AF116" s="828" t="s">
        <v>391</v>
      </c>
      <c r="AG116" s="826"/>
      <c r="AH116" s="826"/>
      <c r="AI116" s="826"/>
      <c r="AJ116" s="827"/>
      <c r="AK116" s="828" t="s">
        <v>409</v>
      </c>
      <c r="AL116" s="826"/>
      <c r="AM116" s="826"/>
      <c r="AN116" s="826"/>
      <c r="AO116" s="827"/>
      <c r="AP116" s="873" t="s">
        <v>128</v>
      </c>
      <c r="AQ116" s="874"/>
      <c r="AR116" s="874"/>
      <c r="AS116" s="874"/>
      <c r="AT116" s="875"/>
      <c r="AU116" s="985"/>
      <c r="AV116" s="986"/>
      <c r="AW116" s="986"/>
      <c r="AX116" s="986"/>
      <c r="AY116" s="986"/>
      <c r="AZ116" s="912" t="s">
        <v>455</v>
      </c>
      <c r="BA116" s="913"/>
      <c r="BB116" s="913"/>
      <c r="BC116" s="913"/>
      <c r="BD116" s="913"/>
      <c r="BE116" s="913"/>
      <c r="BF116" s="913"/>
      <c r="BG116" s="913"/>
      <c r="BH116" s="913"/>
      <c r="BI116" s="913"/>
      <c r="BJ116" s="913"/>
      <c r="BK116" s="913"/>
      <c r="BL116" s="913"/>
      <c r="BM116" s="913"/>
      <c r="BN116" s="913"/>
      <c r="BO116" s="913"/>
      <c r="BP116" s="914"/>
      <c r="BQ116" s="862" t="s">
        <v>409</v>
      </c>
      <c r="BR116" s="863"/>
      <c r="BS116" s="863"/>
      <c r="BT116" s="863"/>
      <c r="BU116" s="863"/>
      <c r="BV116" s="863" t="s">
        <v>438</v>
      </c>
      <c r="BW116" s="863"/>
      <c r="BX116" s="863"/>
      <c r="BY116" s="863"/>
      <c r="BZ116" s="863"/>
      <c r="CA116" s="863" t="s">
        <v>391</v>
      </c>
      <c r="CB116" s="863"/>
      <c r="CC116" s="863"/>
      <c r="CD116" s="863"/>
      <c r="CE116" s="863"/>
      <c r="CF116" s="924" t="s">
        <v>391</v>
      </c>
      <c r="CG116" s="925"/>
      <c r="CH116" s="925"/>
      <c r="CI116" s="925"/>
      <c r="CJ116" s="925"/>
      <c r="CK116" s="980"/>
      <c r="CL116" s="867"/>
      <c r="CM116" s="870" t="s">
        <v>456</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438</v>
      </c>
      <c r="DH116" s="826"/>
      <c r="DI116" s="826"/>
      <c r="DJ116" s="826"/>
      <c r="DK116" s="827"/>
      <c r="DL116" s="828" t="s">
        <v>128</v>
      </c>
      <c r="DM116" s="826"/>
      <c r="DN116" s="826"/>
      <c r="DO116" s="826"/>
      <c r="DP116" s="827"/>
      <c r="DQ116" s="828" t="s">
        <v>128</v>
      </c>
      <c r="DR116" s="826"/>
      <c r="DS116" s="826"/>
      <c r="DT116" s="826"/>
      <c r="DU116" s="827"/>
      <c r="DV116" s="873" t="s">
        <v>391</v>
      </c>
      <c r="DW116" s="874"/>
      <c r="DX116" s="874"/>
      <c r="DY116" s="874"/>
      <c r="DZ116" s="875"/>
    </row>
    <row r="117" spans="1:130" s="248" customFormat="1" ht="26.25" customHeight="1" x14ac:dyDescent="0.15">
      <c r="A117" s="950" t="s">
        <v>187</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457</v>
      </c>
      <c r="Z117" s="952"/>
      <c r="AA117" s="957">
        <v>402551</v>
      </c>
      <c r="AB117" s="958"/>
      <c r="AC117" s="958"/>
      <c r="AD117" s="958"/>
      <c r="AE117" s="959"/>
      <c r="AF117" s="960">
        <v>405577</v>
      </c>
      <c r="AG117" s="958"/>
      <c r="AH117" s="958"/>
      <c r="AI117" s="958"/>
      <c r="AJ117" s="959"/>
      <c r="AK117" s="960">
        <v>411189</v>
      </c>
      <c r="AL117" s="958"/>
      <c r="AM117" s="958"/>
      <c r="AN117" s="958"/>
      <c r="AO117" s="959"/>
      <c r="AP117" s="961"/>
      <c r="AQ117" s="962"/>
      <c r="AR117" s="962"/>
      <c r="AS117" s="962"/>
      <c r="AT117" s="963"/>
      <c r="AU117" s="985"/>
      <c r="AV117" s="986"/>
      <c r="AW117" s="986"/>
      <c r="AX117" s="986"/>
      <c r="AY117" s="986"/>
      <c r="AZ117" s="912" t="s">
        <v>458</v>
      </c>
      <c r="BA117" s="913"/>
      <c r="BB117" s="913"/>
      <c r="BC117" s="913"/>
      <c r="BD117" s="913"/>
      <c r="BE117" s="913"/>
      <c r="BF117" s="913"/>
      <c r="BG117" s="913"/>
      <c r="BH117" s="913"/>
      <c r="BI117" s="913"/>
      <c r="BJ117" s="913"/>
      <c r="BK117" s="913"/>
      <c r="BL117" s="913"/>
      <c r="BM117" s="913"/>
      <c r="BN117" s="913"/>
      <c r="BO117" s="913"/>
      <c r="BP117" s="914"/>
      <c r="BQ117" s="862" t="s">
        <v>409</v>
      </c>
      <c r="BR117" s="863"/>
      <c r="BS117" s="863"/>
      <c r="BT117" s="863"/>
      <c r="BU117" s="863"/>
      <c r="BV117" s="863" t="s">
        <v>391</v>
      </c>
      <c r="BW117" s="863"/>
      <c r="BX117" s="863"/>
      <c r="BY117" s="863"/>
      <c r="BZ117" s="863"/>
      <c r="CA117" s="863" t="s">
        <v>128</v>
      </c>
      <c r="CB117" s="863"/>
      <c r="CC117" s="863"/>
      <c r="CD117" s="863"/>
      <c r="CE117" s="863"/>
      <c r="CF117" s="924" t="s">
        <v>438</v>
      </c>
      <c r="CG117" s="925"/>
      <c r="CH117" s="925"/>
      <c r="CI117" s="925"/>
      <c r="CJ117" s="925"/>
      <c r="CK117" s="980"/>
      <c r="CL117" s="867"/>
      <c r="CM117" s="870" t="s">
        <v>459</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128</v>
      </c>
      <c r="DH117" s="826"/>
      <c r="DI117" s="826"/>
      <c r="DJ117" s="826"/>
      <c r="DK117" s="827"/>
      <c r="DL117" s="828" t="s">
        <v>128</v>
      </c>
      <c r="DM117" s="826"/>
      <c r="DN117" s="826"/>
      <c r="DO117" s="826"/>
      <c r="DP117" s="827"/>
      <c r="DQ117" s="828" t="s">
        <v>128</v>
      </c>
      <c r="DR117" s="826"/>
      <c r="DS117" s="826"/>
      <c r="DT117" s="826"/>
      <c r="DU117" s="827"/>
      <c r="DV117" s="873" t="s">
        <v>128</v>
      </c>
      <c r="DW117" s="874"/>
      <c r="DX117" s="874"/>
      <c r="DY117" s="874"/>
      <c r="DZ117" s="875"/>
    </row>
    <row r="118" spans="1:130" s="248" customFormat="1" ht="26.25" customHeight="1" x14ac:dyDescent="0.15">
      <c r="A118" s="950" t="s">
        <v>431</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428</v>
      </c>
      <c r="AB118" s="951"/>
      <c r="AC118" s="951"/>
      <c r="AD118" s="951"/>
      <c r="AE118" s="952"/>
      <c r="AF118" s="953" t="s">
        <v>429</v>
      </c>
      <c r="AG118" s="951"/>
      <c r="AH118" s="951"/>
      <c r="AI118" s="951"/>
      <c r="AJ118" s="952"/>
      <c r="AK118" s="953" t="s">
        <v>305</v>
      </c>
      <c r="AL118" s="951"/>
      <c r="AM118" s="951"/>
      <c r="AN118" s="951"/>
      <c r="AO118" s="952"/>
      <c r="AP118" s="954" t="s">
        <v>430</v>
      </c>
      <c r="AQ118" s="955"/>
      <c r="AR118" s="955"/>
      <c r="AS118" s="955"/>
      <c r="AT118" s="956"/>
      <c r="AU118" s="985"/>
      <c r="AV118" s="986"/>
      <c r="AW118" s="986"/>
      <c r="AX118" s="986"/>
      <c r="AY118" s="986"/>
      <c r="AZ118" s="928" t="s">
        <v>460</v>
      </c>
      <c r="BA118" s="929"/>
      <c r="BB118" s="929"/>
      <c r="BC118" s="929"/>
      <c r="BD118" s="929"/>
      <c r="BE118" s="929"/>
      <c r="BF118" s="929"/>
      <c r="BG118" s="929"/>
      <c r="BH118" s="929"/>
      <c r="BI118" s="929"/>
      <c r="BJ118" s="929"/>
      <c r="BK118" s="929"/>
      <c r="BL118" s="929"/>
      <c r="BM118" s="929"/>
      <c r="BN118" s="929"/>
      <c r="BO118" s="929"/>
      <c r="BP118" s="930"/>
      <c r="BQ118" s="931" t="s">
        <v>128</v>
      </c>
      <c r="BR118" s="894"/>
      <c r="BS118" s="894"/>
      <c r="BT118" s="894"/>
      <c r="BU118" s="894"/>
      <c r="BV118" s="894" t="s">
        <v>128</v>
      </c>
      <c r="BW118" s="894"/>
      <c r="BX118" s="894"/>
      <c r="BY118" s="894"/>
      <c r="BZ118" s="894"/>
      <c r="CA118" s="894" t="s">
        <v>391</v>
      </c>
      <c r="CB118" s="894"/>
      <c r="CC118" s="894"/>
      <c r="CD118" s="894"/>
      <c r="CE118" s="894"/>
      <c r="CF118" s="924" t="s">
        <v>409</v>
      </c>
      <c r="CG118" s="925"/>
      <c r="CH118" s="925"/>
      <c r="CI118" s="925"/>
      <c r="CJ118" s="925"/>
      <c r="CK118" s="980"/>
      <c r="CL118" s="867"/>
      <c r="CM118" s="870" t="s">
        <v>461</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128</v>
      </c>
      <c r="DH118" s="826"/>
      <c r="DI118" s="826"/>
      <c r="DJ118" s="826"/>
      <c r="DK118" s="827"/>
      <c r="DL118" s="828" t="s">
        <v>391</v>
      </c>
      <c r="DM118" s="826"/>
      <c r="DN118" s="826"/>
      <c r="DO118" s="826"/>
      <c r="DP118" s="827"/>
      <c r="DQ118" s="828" t="s">
        <v>391</v>
      </c>
      <c r="DR118" s="826"/>
      <c r="DS118" s="826"/>
      <c r="DT118" s="826"/>
      <c r="DU118" s="827"/>
      <c r="DV118" s="873" t="s">
        <v>128</v>
      </c>
      <c r="DW118" s="874"/>
      <c r="DX118" s="874"/>
      <c r="DY118" s="874"/>
      <c r="DZ118" s="875"/>
    </row>
    <row r="119" spans="1:130" s="248" customFormat="1" ht="26.25" customHeight="1" x14ac:dyDescent="0.15">
      <c r="A119" s="864" t="s">
        <v>434</v>
      </c>
      <c r="B119" s="865"/>
      <c r="C119" s="940" t="s">
        <v>435</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128</v>
      </c>
      <c r="AB119" s="944"/>
      <c r="AC119" s="944"/>
      <c r="AD119" s="944"/>
      <c r="AE119" s="945"/>
      <c r="AF119" s="946" t="s">
        <v>391</v>
      </c>
      <c r="AG119" s="944"/>
      <c r="AH119" s="944"/>
      <c r="AI119" s="944"/>
      <c r="AJ119" s="945"/>
      <c r="AK119" s="946" t="s">
        <v>409</v>
      </c>
      <c r="AL119" s="944"/>
      <c r="AM119" s="944"/>
      <c r="AN119" s="944"/>
      <c r="AO119" s="945"/>
      <c r="AP119" s="947" t="s">
        <v>409</v>
      </c>
      <c r="AQ119" s="948"/>
      <c r="AR119" s="948"/>
      <c r="AS119" s="948"/>
      <c r="AT119" s="949"/>
      <c r="AU119" s="987"/>
      <c r="AV119" s="988"/>
      <c r="AW119" s="988"/>
      <c r="AX119" s="988"/>
      <c r="AY119" s="988"/>
      <c r="AZ119" s="279" t="s">
        <v>187</v>
      </c>
      <c r="BA119" s="279"/>
      <c r="BB119" s="279"/>
      <c r="BC119" s="279"/>
      <c r="BD119" s="279"/>
      <c r="BE119" s="279"/>
      <c r="BF119" s="279"/>
      <c r="BG119" s="279"/>
      <c r="BH119" s="279"/>
      <c r="BI119" s="279"/>
      <c r="BJ119" s="279"/>
      <c r="BK119" s="279"/>
      <c r="BL119" s="279"/>
      <c r="BM119" s="279"/>
      <c r="BN119" s="279"/>
      <c r="BO119" s="926" t="s">
        <v>462</v>
      </c>
      <c r="BP119" s="927"/>
      <c r="BQ119" s="931">
        <v>3539814</v>
      </c>
      <c r="BR119" s="894"/>
      <c r="BS119" s="894"/>
      <c r="BT119" s="894"/>
      <c r="BU119" s="894"/>
      <c r="BV119" s="894">
        <v>3430499</v>
      </c>
      <c r="BW119" s="894"/>
      <c r="BX119" s="894"/>
      <c r="BY119" s="894"/>
      <c r="BZ119" s="894"/>
      <c r="CA119" s="894">
        <v>3018785</v>
      </c>
      <c r="CB119" s="894"/>
      <c r="CC119" s="894"/>
      <c r="CD119" s="894"/>
      <c r="CE119" s="894"/>
      <c r="CF119" s="792"/>
      <c r="CG119" s="793"/>
      <c r="CH119" s="793"/>
      <c r="CI119" s="793"/>
      <c r="CJ119" s="883"/>
      <c r="CK119" s="981"/>
      <c r="CL119" s="869"/>
      <c r="CM119" s="887" t="s">
        <v>463</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391</v>
      </c>
      <c r="DH119" s="809"/>
      <c r="DI119" s="809"/>
      <c r="DJ119" s="809"/>
      <c r="DK119" s="810"/>
      <c r="DL119" s="811" t="s">
        <v>409</v>
      </c>
      <c r="DM119" s="809"/>
      <c r="DN119" s="809"/>
      <c r="DO119" s="809"/>
      <c r="DP119" s="810"/>
      <c r="DQ119" s="811" t="s">
        <v>128</v>
      </c>
      <c r="DR119" s="809"/>
      <c r="DS119" s="809"/>
      <c r="DT119" s="809"/>
      <c r="DU119" s="810"/>
      <c r="DV119" s="897" t="s">
        <v>409</v>
      </c>
      <c r="DW119" s="898"/>
      <c r="DX119" s="898"/>
      <c r="DY119" s="898"/>
      <c r="DZ119" s="899"/>
    </row>
    <row r="120" spans="1:130" s="248" customFormat="1" ht="26.25" customHeight="1" x14ac:dyDescent="0.15">
      <c r="A120" s="866"/>
      <c r="B120" s="867"/>
      <c r="C120" s="870" t="s">
        <v>440</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128</v>
      </c>
      <c r="AB120" s="826"/>
      <c r="AC120" s="826"/>
      <c r="AD120" s="826"/>
      <c r="AE120" s="827"/>
      <c r="AF120" s="828" t="s">
        <v>391</v>
      </c>
      <c r="AG120" s="826"/>
      <c r="AH120" s="826"/>
      <c r="AI120" s="826"/>
      <c r="AJ120" s="827"/>
      <c r="AK120" s="828" t="s">
        <v>409</v>
      </c>
      <c r="AL120" s="826"/>
      <c r="AM120" s="826"/>
      <c r="AN120" s="826"/>
      <c r="AO120" s="827"/>
      <c r="AP120" s="873" t="s">
        <v>128</v>
      </c>
      <c r="AQ120" s="874"/>
      <c r="AR120" s="874"/>
      <c r="AS120" s="874"/>
      <c r="AT120" s="875"/>
      <c r="AU120" s="932" t="s">
        <v>464</v>
      </c>
      <c r="AV120" s="933"/>
      <c r="AW120" s="933"/>
      <c r="AX120" s="933"/>
      <c r="AY120" s="934"/>
      <c r="AZ120" s="909" t="s">
        <v>465</v>
      </c>
      <c r="BA120" s="854"/>
      <c r="BB120" s="854"/>
      <c r="BC120" s="854"/>
      <c r="BD120" s="854"/>
      <c r="BE120" s="854"/>
      <c r="BF120" s="854"/>
      <c r="BG120" s="854"/>
      <c r="BH120" s="854"/>
      <c r="BI120" s="854"/>
      <c r="BJ120" s="854"/>
      <c r="BK120" s="854"/>
      <c r="BL120" s="854"/>
      <c r="BM120" s="854"/>
      <c r="BN120" s="854"/>
      <c r="BO120" s="854"/>
      <c r="BP120" s="855"/>
      <c r="BQ120" s="910">
        <v>3843285</v>
      </c>
      <c r="BR120" s="891"/>
      <c r="BS120" s="891"/>
      <c r="BT120" s="891"/>
      <c r="BU120" s="891"/>
      <c r="BV120" s="891">
        <v>3836916</v>
      </c>
      <c r="BW120" s="891"/>
      <c r="BX120" s="891"/>
      <c r="BY120" s="891"/>
      <c r="BZ120" s="891"/>
      <c r="CA120" s="891">
        <v>3917840</v>
      </c>
      <c r="CB120" s="891"/>
      <c r="CC120" s="891"/>
      <c r="CD120" s="891"/>
      <c r="CE120" s="891"/>
      <c r="CF120" s="915">
        <v>160.69999999999999</v>
      </c>
      <c r="CG120" s="916"/>
      <c r="CH120" s="916"/>
      <c r="CI120" s="916"/>
      <c r="CJ120" s="916"/>
      <c r="CK120" s="917" t="s">
        <v>466</v>
      </c>
      <c r="CL120" s="901"/>
      <c r="CM120" s="901"/>
      <c r="CN120" s="901"/>
      <c r="CO120" s="902"/>
      <c r="CP120" s="921" t="s">
        <v>467</v>
      </c>
      <c r="CQ120" s="922"/>
      <c r="CR120" s="922"/>
      <c r="CS120" s="922"/>
      <c r="CT120" s="922"/>
      <c r="CU120" s="922"/>
      <c r="CV120" s="922"/>
      <c r="CW120" s="922"/>
      <c r="CX120" s="922"/>
      <c r="CY120" s="922"/>
      <c r="CZ120" s="922"/>
      <c r="DA120" s="922"/>
      <c r="DB120" s="922"/>
      <c r="DC120" s="922"/>
      <c r="DD120" s="922"/>
      <c r="DE120" s="922"/>
      <c r="DF120" s="923"/>
      <c r="DG120" s="910">
        <v>575203</v>
      </c>
      <c r="DH120" s="891"/>
      <c r="DI120" s="891"/>
      <c r="DJ120" s="891"/>
      <c r="DK120" s="891"/>
      <c r="DL120" s="891">
        <v>503055</v>
      </c>
      <c r="DM120" s="891"/>
      <c r="DN120" s="891"/>
      <c r="DO120" s="891"/>
      <c r="DP120" s="891"/>
      <c r="DQ120" s="891">
        <v>437573</v>
      </c>
      <c r="DR120" s="891"/>
      <c r="DS120" s="891"/>
      <c r="DT120" s="891"/>
      <c r="DU120" s="891"/>
      <c r="DV120" s="892">
        <v>17.899999999999999</v>
      </c>
      <c r="DW120" s="892"/>
      <c r="DX120" s="892"/>
      <c r="DY120" s="892"/>
      <c r="DZ120" s="893"/>
    </row>
    <row r="121" spans="1:130" s="248" customFormat="1" ht="26.25" customHeight="1" x14ac:dyDescent="0.15">
      <c r="A121" s="866"/>
      <c r="B121" s="867"/>
      <c r="C121" s="912" t="s">
        <v>468</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391</v>
      </c>
      <c r="AB121" s="826"/>
      <c r="AC121" s="826"/>
      <c r="AD121" s="826"/>
      <c r="AE121" s="827"/>
      <c r="AF121" s="828" t="s">
        <v>391</v>
      </c>
      <c r="AG121" s="826"/>
      <c r="AH121" s="826"/>
      <c r="AI121" s="826"/>
      <c r="AJ121" s="827"/>
      <c r="AK121" s="828" t="s">
        <v>128</v>
      </c>
      <c r="AL121" s="826"/>
      <c r="AM121" s="826"/>
      <c r="AN121" s="826"/>
      <c r="AO121" s="827"/>
      <c r="AP121" s="873" t="s">
        <v>128</v>
      </c>
      <c r="AQ121" s="874"/>
      <c r="AR121" s="874"/>
      <c r="AS121" s="874"/>
      <c r="AT121" s="875"/>
      <c r="AU121" s="935"/>
      <c r="AV121" s="936"/>
      <c r="AW121" s="936"/>
      <c r="AX121" s="936"/>
      <c r="AY121" s="937"/>
      <c r="AZ121" s="861" t="s">
        <v>469</v>
      </c>
      <c r="BA121" s="796"/>
      <c r="BB121" s="796"/>
      <c r="BC121" s="796"/>
      <c r="BD121" s="796"/>
      <c r="BE121" s="796"/>
      <c r="BF121" s="796"/>
      <c r="BG121" s="796"/>
      <c r="BH121" s="796"/>
      <c r="BI121" s="796"/>
      <c r="BJ121" s="796"/>
      <c r="BK121" s="796"/>
      <c r="BL121" s="796"/>
      <c r="BM121" s="796"/>
      <c r="BN121" s="796"/>
      <c r="BO121" s="796"/>
      <c r="BP121" s="797"/>
      <c r="BQ121" s="862">
        <v>277458</v>
      </c>
      <c r="BR121" s="863"/>
      <c r="BS121" s="863"/>
      <c r="BT121" s="863"/>
      <c r="BU121" s="863"/>
      <c r="BV121" s="863">
        <v>259431</v>
      </c>
      <c r="BW121" s="863"/>
      <c r="BX121" s="863"/>
      <c r="BY121" s="863"/>
      <c r="BZ121" s="863"/>
      <c r="CA121" s="863">
        <v>240623</v>
      </c>
      <c r="CB121" s="863"/>
      <c r="CC121" s="863"/>
      <c r="CD121" s="863"/>
      <c r="CE121" s="863"/>
      <c r="CF121" s="924">
        <v>9.9</v>
      </c>
      <c r="CG121" s="925"/>
      <c r="CH121" s="925"/>
      <c r="CI121" s="925"/>
      <c r="CJ121" s="925"/>
      <c r="CK121" s="918"/>
      <c r="CL121" s="904"/>
      <c r="CM121" s="904"/>
      <c r="CN121" s="904"/>
      <c r="CO121" s="905"/>
      <c r="CP121" s="884" t="s">
        <v>470</v>
      </c>
      <c r="CQ121" s="885"/>
      <c r="CR121" s="885"/>
      <c r="CS121" s="885"/>
      <c r="CT121" s="885"/>
      <c r="CU121" s="885"/>
      <c r="CV121" s="885"/>
      <c r="CW121" s="885"/>
      <c r="CX121" s="885"/>
      <c r="CY121" s="885"/>
      <c r="CZ121" s="885"/>
      <c r="DA121" s="885"/>
      <c r="DB121" s="885"/>
      <c r="DC121" s="885"/>
      <c r="DD121" s="885"/>
      <c r="DE121" s="885"/>
      <c r="DF121" s="886"/>
      <c r="DG121" s="862">
        <v>193941</v>
      </c>
      <c r="DH121" s="863"/>
      <c r="DI121" s="863"/>
      <c r="DJ121" s="863"/>
      <c r="DK121" s="863"/>
      <c r="DL121" s="863">
        <v>176480</v>
      </c>
      <c r="DM121" s="863"/>
      <c r="DN121" s="863"/>
      <c r="DO121" s="863"/>
      <c r="DP121" s="863"/>
      <c r="DQ121" s="863">
        <v>163713</v>
      </c>
      <c r="DR121" s="863"/>
      <c r="DS121" s="863"/>
      <c r="DT121" s="863"/>
      <c r="DU121" s="863"/>
      <c r="DV121" s="840">
        <v>6.7</v>
      </c>
      <c r="DW121" s="840"/>
      <c r="DX121" s="840"/>
      <c r="DY121" s="840"/>
      <c r="DZ121" s="841"/>
    </row>
    <row r="122" spans="1:130" s="248" customFormat="1" ht="26.25" customHeight="1" x14ac:dyDescent="0.15">
      <c r="A122" s="866"/>
      <c r="B122" s="867"/>
      <c r="C122" s="870" t="s">
        <v>450</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128</v>
      </c>
      <c r="AB122" s="826"/>
      <c r="AC122" s="826"/>
      <c r="AD122" s="826"/>
      <c r="AE122" s="827"/>
      <c r="AF122" s="828" t="s">
        <v>391</v>
      </c>
      <c r="AG122" s="826"/>
      <c r="AH122" s="826"/>
      <c r="AI122" s="826"/>
      <c r="AJ122" s="827"/>
      <c r="AK122" s="828" t="s">
        <v>391</v>
      </c>
      <c r="AL122" s="826"/>
      <c r="AM122" s="826"/>
      <c r="AN122" s="826"/>
      <c r="AO122" s="827"/>
      <c r="AP122" s="873" t="s">
        <v>128</v>
      </c>
      <c r="AQ122" s="874"/>
      <c r="AR122" s="874"/>
      <c r="AS122" s="874"/>
      <c r="AT122" s="875"/>
      <c r="AU122" s="935"/>
      <c r="AV122" s="936"/>
      <c r="AW122" s="936"/>
      <c r="AX122" s="936"/>
      <c r="AY122" s="937"/>
      <c r="AZ122" s="928" t="s">
        <v>471</v>
      </c>
      <c r="BA122" s="929"/>
      <c r="BB122" s="929"/>
      <c r="BC122" s="929"/>
      <c r="BD122" s="929"/>
      <c r="BE122" s="929"/>
      <c r="BF122" s="929"/>
      <c r="BG122" s="929"/>
      <c r="BH122" s="929"/>
      <c r="BI122" s="929"/>
      <c r="BJ122" s="929"/>
      <c r="BK122" s="929"/>
      <c r="BL122" s="929"/>
      <c r="BM122" s="929"/>
      <c r="BN122" s="929"/>
      <c r="BO122" s="929"/>
      <c r="BP122" s="930"/>
      <c r="BQ122" s="931">
        <v>1846638</v>
      </c>
      <c r="BR122" s="894"/>
      <c r="BS122" s="894"/>
      <c r="BT122" s="894"/>
      <c r="BU122" s="894"/>
      <c r="BV122" s="894">
        <v>1639053</v>
      </c>
      <c r="BW122" s="894"/>
      <c r="BX122" s="894"/>
      <c r="BY122" s="894"/>
      <c r="BZ122" s="894"/>
      <c r="CA122" s="894">
        <v>1436387</v>
      </c>
      <c r="CB122" s="894"/>
      <c r="CC122" s="894"/>
      <c r="CD122" s="894"/>
      <c r="CE122" s="894"/>
      <c r="CF122" s="895">
        <v>58.9</v>
      </c>
      <c r="CG122" s="896"/>
      <c r="CH122" s="896"/>
      <c r="CI122" s="896"/>
      <c r="CJ122" s="896"/>
      <c r="CK122" s="918"/>
      <c r="CL122" s="904"/>
      <c r="CM122" s="904"/>
      <c r="CN122" s="904"/>
      <c r="CO122" s="905"/>
      <c r="CP122" s="884" t="s">
        <v>408</v>
      </c>
      <c r="CQ122" s="885"/>
      <c r="CR122" s="885"/>
      <c r="CS122" s="885"/>
      <c r="CT122" s="885"/>
      <c r="CU122" s="885"/>
      <c r="CV122" s="885"/>
      <c r="CW122" s="885"/>
      <c r="CX122" s="885"/>
      <c r="CY122" s="885"/>
      <c r="CZ122" s="885"/>
      <c r="DA122" s="885"/>
      <c r="DB122" s="885"/>
      <c r="DC122" s="885"/>
      <c r="DD122" s="885"/>
      <c r="DE122" s="885"/>
      <c r="DF122" s="886"/>
      <c r="DG122" s="862">
        <v>162335</v>
      </c>
      <c r="DH122" s="863"/>
      <c r="DI122" s="863"/>
      <c r="DJ122" s="863"/>
      <c r="DK122" s="863"/>
      <c r="DL122" s="863">
        <v>165089</v>
      </c>
      <c r="DM122" s="863"/>
      <c r="DN122" s="863"/>
      <c r="DO122" s="863"/>
      <c r="DP122" s="863"/>
      <c r="DQ122" s="863">
        <v>103491</v>
      </c>
      <c r="DR122" s="863"/>
      <c r="DS122" s="863"/>
      <c r="DT122" s="863"/>
      <c r="DU122" s="863"/>
      <c r="DV122" s="840">
        <v>4.2</v>
      </c>
      <c r="DW122" s="840"/>
      <c r="DX122" s="840"/>
      <c r="DY122" s="840"/>
      <c r="DZ122" s="841"/>
    </row>
    <row r="123" spans="1:130" s="248" customFormat="1" ht="26.25" customHeight="1" x14ac:dyDescent="0.15">
      <c r="A123" s="866"/>
      <c r="B123" s="867"/>
      <c r="C123" s="870" t="s">
        <v>456</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391</v>
      </c>
      <c r="AB123" s="826"/>
      <c r="AC123" s="826"/>
      <c r="AD123" s="826"/>
      <c r="AE123" s="827"/>
      <c r="AF123" s="828" t="s">
        <v>391</v>
      </c>
      <c r="AG123" s="826"/>
      <c r="AH123" s="826"/>
      <c r="AI123" s="826"/>
      <c r="AJ123" s="827"/>
      <c r="AK123" s="828" t="s">
        <v>128</v>
      </c>
      <c r="AL123" s="826"/>
      <c r="AM123" s="826"/>
      <c r="AN123" s="826"/>
      <c r="AO123" s="827"/>
      <c r="AP123" s="873" t="s">
        <v>391</v>
      </c>
      <c r="AQ123" s="874"/>
      <c r="AR123" s="874"/>
      <c r="AS123" s="874"/>
      <c r="AT123" s="875"/>
      <c r="AU123" s="938"/>
      <c r="AV123" s="939"/>
      <c r="AW123" s="939"/>
      <c r="AX123" s="939"/>
      <c r="AY123" s="939"/>
      <c r="AZ123" s="279" t="s">
        <v>187</v>
      </c>
      <c r="BA123" s="279"/>
      <c r="BB123" s="279"/>
      <c r="BC123" s="279"/>
      <c r="BD123" s="279"/>
      <c r="BE123" s="279"/>
      <c r="BF123" s="279"/>
      <c r="BG123" s="279"/>
      <c r="BH123" s="279"/>
      <c r="BI123" s="279"/>
      <c r="BJ123" s="279"/>
      <c r="BK123" s="279"/>
      <c r="BL123" s="279"/>
      <c r="BM123" s="279"/>
      <c r="BN123" s="279"/>
      <c r="BO123" s="926" t="s">
        <v>472</v>
      </c>
      <c r="BP123" s="927"/>
      <c r="BQ123" s="881">
        <v>5967381</v>
      </c>
      <c r="BR123" s="882"/>
      <c r="BS123" s="882"/>
      <c r="BT123" s="882"/>
      <c r="BU123" s="882"/>
      <c r="BV123" s="882">
        <v>5735400</v>
      </c>
      <c r="BW123" s="882"/>
      <c r="BX123" s="882"/>
      <c r="BY123" s="882"/>
      <c r="BZ123" s="882"/>
      <c r="CA123" s="882">
        <v>5594850</v>
      </c>
      <c r="CB123" s="882"/>
      <c r="CC123" s="882"/>
      <c r="CD123" s="882"/>
      <c r="CE123" s="882"/>
      <c r="CF123" s="792"/>
      <c r="CG123" s="793"/>
      <c r="CH123" s="793"/>
      <c r="CI123" s="793"/>
      <c r="CJ123" s="883"/>
      <c r="CK123" s="918"/>
      <c r="CL123" s="904"/>
      <c r="CM123" s="904"/>
      <c r="CN123" s="904"/>
      <c r="CO123" s="905"/>
      <c r="CP123" s="884" t="s">
        <v>473</v>
      </c>
      <c r="CQ123" s="885"/>
      <c r="CR123" s="885"/>
      <c r="CS123" s="885"/>
      <c r="CT123" s="885"/>
      <c r="CU123" s="885"/>
      <c r="CV123" s="885"/>
      <c r="CW123" s="885"/>
      <c r="CX123" s="885"/>
      <c r="CY123" s="885"/>
      <c r="CZ123" s="885"/>
      <c r="DA123" s="885"/>
      <c r="DB123" s="885"/>
      <c r="DC123" s="885"/>
      <c r="DD123" s="885"/>
      <c r="DE123" s="885"/>
      <c r="DF123" s="886"/>
      <c r="DG123" s="825" t="s">
        <v>128</v>
      </c>
      <c r="DH123" s="826"/>
      <c r="DI123" s="826"/>
      <c r="DJ123" s="826"/>
      <c r="DK123" s="827"/>
      <c r="DL123" s="828" t="s">
        <v>128</v>
      </c>
      <c r="DM123" s="826"/>
      <c r="DN123" s="826"/>
      <c r="DO123" s="826"/>
      <c r="DP123" s="827"/>
      <c r="DQ123" s="828" t="s">
        <v>391</v>
      </c>
      <c r="DR123" s="826"/>
      <c r="DS123" s="826"/>
      <c r="DT123" s="826"/>
      <c r="DU123" s="827"/>
      <c r="DV123" s="873" t="s">
        <v>128</v>
      </c>
      <c r="DW123" s="874"/>
      <c r="DX123" s="874"/>
      <c r="DY123" s="874"/>
      <c r="DZ123" s="875"/>
    </row>
    <row r="124" spans="1:130" s="248" customFormat="1" ht="26.25" customHeight="1" thickBot="1" x14ac:dyDescent="0.2">
      <c r="A124" s="866"/>
      <c r="B124" s="867"/>
      <c r="C124" s="870" t="s">
        <v>459</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391</v>
      </c>
      <c r="AB124" s="826"/>
      <c r="AC124" s="826"/>
      <c r="AD124" s="826"/>
      <c r="AE124" s="827"/>
      <c r="AF124" s="828" t="s">
        <v>128</v>
      </c>
      <c r="AG124" s="826"/>
      <c r="AH124" s="826"/>
      <c r="AI124" s="826"/>
      <c r="AJ124" s="827"/>
      <c r="AK124" s="828" t="s">
        <v>128</v>
      </c>
      <c r="AL124" s="826"/>
      <c r="AM124" s="826"/>
      <c r="AN124" s="826"/>
      <c r="AO124" s="827"/>
      <c r="AP124" s="873" t="s">
        <v>128</v>
      </c>
      <c r="AQ124" s="874"/>
      <c r="AR124" s="874"/>
      <c r="AS124" s="874"/>
      <c r="AT124" s="875"/>
      <c r="AU124" s="876" t="s">
        <v>474</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t="s">
        <v>128</v>
      </c>
      <c r="BR124" s="880"/>
      <c r="BS124" s="880"/>
      <c r="BT124" s="880"/>
      <c r="BU124" s="880"/>
      <c r="BV124" s="880" t="s">
        <v>128</v>
      </c>
      <c r="BW124" s="880"/>
      <c r="BX124" s="880"/>
      <c r="BY124" s="880"/>
      <c r="BZ124" s="880"/>
      <c r="CA124" s="880" t="s">
        <v>128</v>
      </c>
      <c r="CB124" s="880"/>
      <c r="CC124" s="880"/>
      <c r="CD124" s="880"/>
      <c r="CE124" s="880"/>
      <c r="CF124" s="770"/>
      <c r="CG124" s="771"/>
      <c r="CH124" s="771"/>
      <c r="CI124" s="771"/>
      <c r="CJ124" s="911"/>
      <c r="CK124" s="919"/>
      <c r="CL124" s="919"/>
      <c r="CM124" s="919"/>
      <c r="CN124" s="919"/>
      <c r="CO124" s="920"/>
      <c r="CP124" s="884" t="s">
        <v>475</v>
      </c>
      <c r="CQ124" s="885"/>
      <c r="CR124" s="885"/>
      <c r="CS124" s="885"/>
      <c r="CT124" s="885"/>
      <c r="CU124" s="885"/>
      <c r="CV124" s="885"/>
      <c r="CW124" s="885"/>
      <c r="CX124" s="885"/>
      <c r="CY124" s="885"/>
      <c r="CZ124" s="885"/>
      <c r="DA124" s="885"/>
      <c r="DB124" s="885"/>
      <c r="DC124" s="885"/>
      <c r="DD124" s="885"/>
      <c r="DE124" s="885"/>
      <c r="DF124" s="886"/>
      <c r="DG124" s="808" t="s">
        <v>391</v>
      </c>
      <c r="DH124" s="809"/>
      <c r="DI124" s="809"/>
      <c r="DJ124" s="809"/>
      <c r="DK124" s="810"/>
      <c r="DL124" s="811" t="s">
        <v>128</v>
      </c>
      <c r="DM124" s="809"/>
      <c r="DN124" s="809"/>
      <c r="DO124" s="809"/>
      <c r="DP124" s="810"/>
      <c r="DQ124" s="811" t="s">
        <v>128</v>
      </c>
      <c r="DR124" s="809"/>
      <c r="DS124" s="809"/>
      <c r="DT124" s="809"/>
      <c r="DU124" s="810"/>
      <c r="DV124" s="897" t="s">
        <v>128</v>
      </c>
      <c r="DW124" s="898"/>
      <c r="DX124" s="898"/>
      <c r="DY124" s="898"/>
      <c r="DZ124" s="899"/>
    </row>
    <row r="125" spans="1:130" s="248" customFormat="1" ht="26.25" customHeight="1" x14ac:dyDescent="0.15">
      <c r="A125" s="866"/>
      <c r="B125" s="867"/>
      <c r="C125" s="870" t="s">
        <v>461</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128</v>
      </c>
      <c r="AB125" s="826"/>
      <c r="AC125" s="826"/>
      <c r="AD125" s="826"/>
      <c r="AE125" s="827"/>
      <c r="AF125" s="828" t="s">
        <v>128</v>
      </c>
      <c r="AG125" s="826"/>
      <c r="AH125" s="826"/>
      <c r="AI125" s="826"/>
      <c r="AJ125" s="827"/>
      <c r="AK125" s="828" t="s">
        <v>128</v>
      </c>
      <c r="AL125" s="826"/>
      <c r="AM125" s="826"/>
      <c r="AN125" s="826"/>
      <c r="AO125" s="827"/>
      <c r="AP125" s="873" t="s">
        <v>128</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476</v>
      </c>
      <c r="CL125" s="901"/>
      <c r="CM125" s="901"/>
      <c r="CN125" s="901"/>
      <c r="CO125" s="902"/>
      <c r="CP125" s="909" t="s">
        <v>477</v>
      </c>
      <c r="CQ125" s="854"/>
      <c r="CR125" s="854"/>
      <c r="CS125" s="854"/>
      <c r="CT125" s="854"/>
      <c r="CU125" s="854"/>
      <c r="CV125" s="854"/>
      <c r="CW125" s="854"/>
      <c r="CX125" s="854"/>
      <c r="CY125" s="854"/>
      <c r="CZ125" s="854"/>
      <c r="DA125" s="854"/>
      <c r="DB125" s="854"/>
      <c r="DC125" s="854"/>
      <c r="DD125" s="854"/>
      <c r="DE125" s="854"/>
      <c r="DF125" s="855"/>
      <c r="DG125" s="910" t="s">
        <v>128</v>
      </c>
      <c r="DH125" s="891"/>
      <c r="DI125" s="891"/>
      <c r="DJ125" s="891"/>
      <c r="DK125" s="891"/>
      <c r="DL125" s="891" t="s">
        <v>128</v>
      </c>
      <c r="DM125" s="891"/>
      <c r="DN125" s="891"/>
      <c r="DO125" s="891"/>
      <c r="DP125" s="891"/>
      <c r="DQ125" s="891" t="s">
        <v>128</v>
      </c>
      <c r="DR125" s="891"/>
      <c r="DS125" s="891"/>
      <c r="DT125" s="891"/>
      <c r="DU125" s="891"/>
      <c r="DV125" s="892" t="s">
        <v>391</v>
      </c>
      <c r="DW125" s="892"/>
      <c r="DX125" s="892"/>
      <c r="DY125" s="892"/>
      <c r="DZ125" s="893"/>
    </row>
    <row r="126" spans="1:130" s="248" customFormat="1" ht="26.25" customHeight="1" thickBot="1" x14ac:dyDescent="0.2">
      <c r="A126" s="866"/>
      <c r="B126" s="867"/>
      <c r="C126" s="870" t="s">
        <v>463</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391</v>
      </c>
      <c r="AB126" s="826"/>
      <c r="AC126" s="826"/>
      <c r="AD126" s="826"/>
      <c r="AE126" s="827"/>
      <c r="AF126" s="828" t="s">
        <v>128</v>
      </c>
      <c r="AG126" s="826"/>
      <c r="AH126" s="826"/>
      <c r="AI126" s="826"/>
      <c r="AJ126" s="827"/>
      <c r="AK126" s="828" t="s">
        <v>391</v>
      </c>
      <c r="AL126" s="826"/>
      <c r="AM126" s="826"/>
      <c r="AN126" s="826"/>
      <c r="AO126" s="827"/>
      <c r="AP126" s="873" t="s">
        <v>128</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478</v>
      </c>
      <c r="CQ126" s="796"/>
      <c r="CR126" s="796"/>
      <c r="CS126" s="796"/>
      <c r="CT126" s="796"/>
      <c r="CU126" s="796"/>
      <c r="CV126" s="796"/>
      <c r="CW126" s="796"/>
      <c r="CX126" s="796"/>
      <c r="CY126" s="796"/>
      <c r="CZ126" s="796"/>
      <c r="DA126" s="796"/>
      <c r="DB126" s="796"/>
      <c r="DC126" s="796"/>
      <c r="DD126" s="796"/>
      <c r="DE126" s="796"/>
      <c r="DF126" s="797"/>
      <c r="DG126" s="862" t="s">
        <v>391</v>
      </c>
      <c r="DH126" s="863"/>
      <c r="DI126" s="863"/>
      <c r="DJ126" s="863"/>
      <c r="DK126" s="863"/>
      <c r="DL126" s="863" t="s">
        <v>128</v>
      </c>
      <c r="DM126" s="863"/>
      <c r="DN126" s="863"/>
      <c r="DO126" s="863"/>
      <c r="DP126" s="863"/>
      <c r="DQ126" s="863" t="s">
        <v>128</v>
      </c>
      <c r="DR126" s="863"/>
      <c r="DS126" s="863"/>
      <c r="DT126" s="863"/>
      <c r="DU126" s="863"/>
      <c r="DV126" s="840" t="s">
        <v>128</v>
      </c>
      <c r="DW126" s="840"/>
      <c r="DX126" s="840"/>
      <c r="DY126" s="840"/>
      <c r="DZ126" s="841"/>
    </row>
    <row r="127" spans="1:130" s="248" customFormat="1" ht="26.25" customHeight="1" x14ac:dyDescent="0.15">
      <c r="A127" s="868"/>
      <c r="B127" s="869"/>
      <c r="C127" s="887" t="s">
        <v>479</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128</v>
      </c>
      <c r="AB127" s="826"/>
      <c r="AC127" s="826"/>
      <c r="AD127" s="826"/>
      <c r="AE127" s="827"/>
      <c r="AF127" s="828" t="s">
        <v>391</v>
      </c>
      <c r="AG127" s="826"/>
      <c r="AH127" s="826"/>
      <c r="AI127" s="826"/>
      <c r="AJ127" s="827"/>
      <c r="AK127" s="828" t="s">
        <v>128</v>
      </c>
      <c r="AL127" s="826"/>
      <c r="AM127" s="826"/>
      <c r="AN127" s="826"/>
      <c r="AO127" s="827"/>
      <c r="AP127" s="873" t="s">
        <v>391</v>
      </c>
      <c r="AQ127" s="874"/>
      <c r="AR127" s="874"/>
      <c r="AS127" s="874"/>
      <c r="AT127" s="875"/>
      <c r="AU127" s="284"/>
      <c r="AV127" s="284"/>
      <c r="AW127" s="284"/>
      <c r="AX127" s="890" t="s">
        <v>480</v>
      </c>
      <c r="AY127" s="858"/>
      <c r="AZ127" s="858"/>
      <c r="BA127" s="858"/>
      <c r="BB127" s="858"/>
      <c r="BC127" s="858"/>
      <c r="BD127" s="858"/>
      <c r="BE127" s="859"/>
      <c r="BF127" s="857" t="s">
        <v>481</v>
      </c>
      <c r="BG127" s="858"/>
      <c r="BH127" s="858"/>
      <c r="BI127" s="858"/>
      <c r="BJ127" s="858"/>
      <c r="BK127" s="858"/>
      <c r="BL127" s="859"/>
      <c r="BM127" s="857" t="s">
        <v>482</v>
      </c>
      <c r="BN127" s="858"/>
      <c r="BO127" s="858"/>
      <c r="BP127" s="858"/>
      <c r="BQ127" s="858"/>
      <c r="BR127" s="858"/>
      <c r="BS127" s="859"/>
      <c r="BT127" s="857" t="s">
        <v>483</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484</v>
      </c>
      <c r="CQ127" s="796"/>
      <c r="CR127" s="796"/>
      <c r="CS127" s="796"/>
      <c r="CT127" s="796"/>
      <c r="CU127" s="796"/>
      <c r="CV127" s="796"/>
      <c r="CW127" s="796"/>
      <c r="CX127" s="796"/>
      <c r="CY127" s="796"/>
      <c r="CZ127" s="796"/>
      <c r="DA127" s="796"/>
      <c r="DB127" s="796"/>
      <c r="DC127" s="796"/>
      <c r="DD127" s="796"/>
      <c r="DE127" s="796"/>
      <c r="DF127" s="797"/>
      <c r="DG127" s="862" t="s">
        <v>128</v>
      </c>
      <c r="DH127" s="863"/>
      <c r="DI127" s="863"/>
      <c r="DJ127" s="863"/>
      <c r="DK127" s="863"/>
      <c r="DL127" s="863" t="s">
        <v>391</v>
      </c>
      <c r="DM127" s="863"/>
      <c r="DN127" s="863"/>
      <c r="DO127" s="863"/>
      <c r="DP127" s="863"/>
      <c r="DQ127" s="863" t="s">
        <v>391</v>
      </c>
      <c r="DR127" s="863"/>
      <c r="DS127" s="863"/>
      <c r="DT127" s="863"/>
      <c r="DU127" s="863"/>
      <c r="DV127" s="840" t="s">
        <v>128</v>
      </c>
      <c r="DW127" s="840"/>
      <c r="DX127" s="840"/>
      <c r="DY127" s="840"/>
      <c r="DZ127" s="841"/>
    </row>
    <row r="128" spans="1:130" s="248" customFormat="1" ht="26.25" customHeight="1" thickBot="1" x14ac:dyDescent="0.2">
      <c r="A128" s="842" t="s">
        <v>485</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486</v>
      </c>
      <c r="X128" s="844"/>
      <c r="Y128" s="844"/>
      <c r="Z128" s="845"/>
      <c r="AA128" s="846">
        <v>21045</v>
      </c>
      <c r="AB128" s="847"/>
      <c r="AC128" s="847"/>
      <c r="AD128" s="847"/>
      <c r="AE128" s="848"/>
      <c r="AF128" s="849">
        <v>21151</v>
      </c>
      <c r="AG128" s="847"/>
      <c r="AH128" s="847"/>
      <c r="AI128" s="847"/>
      <c r="AJ128" s="848"/>
      <c r="AK128" s="849">
        <v>21773</v>
      </c>
      <c r="AL128" s="847"/>
      <c r="AM128" s="847"/>
      <c r="AN128" s="847"/>
      <c r="AO128" s="848"/>
      <c r="AP128" s="850"/>
      <c r="AQ128" s="851"/>
      <c r="AR128" s="851"/>
      <c r="AS128" s="851"/>
      <c r="AT128" s="852"/>
      <c r="AU128" s="284"/>
      <c r="AV128" s="284"/>
      <c r="AW128" s="284"/>
      <c r="AX128" s="853" t="s">
        <v>487</v>
      </c>
      <c r="AY128" s="854"/>
      <c r="AZ128" s="854"/>
      <c r="BA128" s="854"/>
      <c r="BB128" s="854"/>
      <c r="BC128" s="854"/>
      <c r="BD128" s="854"/>
      <c r="BE128" s="855"/>
      <c r="BF128" s="832" t="s">
        <v>128</v>
      </c>
      <c r="BG128" s="833"/>
      <c r="BH128" s="833"/>
      <c r="BI128" s="833"/>
      <c r="BJ128" s="833"/>
      <c r="BK128" s="833"/>
      <c r="BL128" s="856"/>
      <c r="BM128" s="832">
        <v>15</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488</v>
      </c>
      <c r="CQ128" s="774"/>
      <c r="CR128" s="774"/>
      <c r="CS128" s="774"/>
      <c r="CT128" s="774"/>
      <c r="CU128" s="774"/>
      <c r="CV128" s="774"/>
      <c r="CW128" s="774"/>
      <c r="CX128" s="774"/>
      <c r="CY128" s="774"/>
      <c r="CZ128" s="774"/>
      <c r="DA128" s="774"/>
      <c r="DB128" s="774"/>
      <c r="DC128" s="774"/>
      <c r="DD128" s="774"/>
      <c r="DE128" s="774"/>
      <c r="DF128" s="775"/>
      <c r="DG128" s="836">
        <v>3581</v>
      </c>
      <c r="DH128" s="837"/>
      <c r="DI128" s="837"/>
      <c r="DJ128" s="837"/>
      <c r="DK128" s="837"/>
      <c r="DL128" s="837">
        <v>2745</v>
      </c>
      <c r="DM128" s="837"/>
      <c r="DN128" s="837"/>
      <c r="DO128" s="837"/>
      <c r="DP128" s="837"/>
      <c r="DQ128" s="837">
        <v>1919</v>
      </c>
      <c r="DR128" s="837"/>
      <c r="DS128" s="837"/>
      <c r="DT128" s="837"/>
      <c r="DU128" s="837"/>
      <c r="DV128" s="838">
        <v>0.1</v>
      </c>
      <c r="DW128" s="838"/>
      <c r="DX128" s="838"/>
      <c r="DY128" s="838"/>
      <c r="DZ128" s="839"/>
    </row>
    <row r="129" spans="1:131" s="248" customFormat="1" ht="26.25" customHeight="1" x14ac:dyDescent="0.15">
      <c r="A129" s="820" t="s">
        <v>106</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489</v>
      </c>
      <c r="X129" s="823"/>
      <c r="Y129" s="823"/>
      <c r="Z129" s="824"/>
      <c r="AA129" s="825">
        <v>2914871</v>
      </c>
      <c r="AB129" s="826"/>
      <c r="AC129" s="826"/>
      <c r="AD129" s="826"/>
      <c r="AE129" s="827"/>
      <c r="AF129" s="828">
        <v>2693036</v>
      </c>
      <c r="AG129" s="826"/>
      <c r="AH129" s="826"/>
      <c r="AI129" s="826"/>
      <c r="AJ129" s="827"/>
      <c r="AK129" s="828">
        <v>2659327</v>
      </c>
      <c r="AL129" s="826"/>
      <c r="AM129" s="826"/>
      <c r="AN129" s="826"/>
      <c r="AO129" s="827"/>
      <c r="AP129" s="829"/>
      <c r="AQ129" s="830"/>
      <c r="AR129" s="830"/>
      <c r="AS129" s="830"/>
      <c r="AT129" s="831"/>
      <c r="AU129" s="286"/>
      <c r="AV129" s="286"/>
      <c r="AW129" s="286"/>
      <c r="AX129" s="795" t="s">
        <v>490</v>
      </c>
      <c r="AY129" s="796"/>
      <c r="AZ129" s="796"/>
      <c r="BA129" s="796"/>
      <c r="BB129" s="796"/>
      <c r="BC129" s="796"/>
      <c r="BD129" s="796"/>
      <c r="BE129" s="797"/>
      <c r="BF129" s="815" t="s">
        <v>438</v>
      </c>
      <c r="BG129" s="816"/>
      <c r="BH129" s="816"/>
      <c r="BI129" s="816"/>
      <c r="BJ129" s="816"/>
      <c r="BK129" s="816"/>
      <c r="BL129" s="817"/>
      <c r="BM129" s="815">
        <v>20</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491</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492</v>
      </c>
      <c r="X130" s="823"/>
      <c r="Y130" s="823"/>
      <c r="Z130" s="824"/>
      <c r="AA130" s="825">
        <v>240614</v>
      </c>
      <c r="AB130" s="826"/>
      <c r="AC130" s="826"/>
      <c r="AD130" s="826"/>
      <c r="AE130" s="827"/>
      <c r="AF130" s="828">
        <v>230502</v>
      </c>
      <c r="AG130" s="826"/>
      <c r="AH130" s="826"/>
      <c r="AI130" s="826"/>
      <c r="AJ130" s="827"/>
      <c r="AK130" s="828">
        <v>221289</v>
      </c>
      <c r="AL130" s="826"/>
      <c r="AM130" s="826"/>
      <c r="AN130" s="826"/>
      <c r="AO130" s="827"/>
      <c r="AP130" s="829"/>
      <c r="AQ130" s="830"/>
      <c r="AR130" s="830"/>
      <c r="AS130" s="830"/>
      <c r="AT130" s="831"/>
      <c r="AU130" s="286"/>
      <c r="AV130" s="286"/>
      <c r="AW130" s="286"/>
      <c r="AX130" s="795" t="s">
        <v>493</v>
      </c>
      <c r="AY130" s="796"/>
      <c r="AZ130" s="796"/>
      <c r="BA130" s="796"/>
      <c r="BB130" s="796"/>
      <c r="BC130" s="796"/>
      <c r="BD130" s="796"/>
      <c r="BE130" s="797"/>
      <c r="BF130" s="798">
        <v>6.1</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494</v>
      </c>
      <c r="X131" s="806"/>
      <c r="Y131" s="806"/>
      <c r="Z131" s="807"/>
      <c r="AA131" s="808">
        <v>2674257</v>
      </c>
      <c r="AB131" s="809"/>
      <c r="AC131" s="809"/>
      <c r="AD131" s="809"/>
      <c r="AE131" s="810"/>
      <c r="AF131" s="811">
        <v>2462534</v>
      </c>
      <c r="AG131" s="809"/>
      <c r="AH131" s="809"/>
      <c r="AI131" s="809"/>
      <c r="AJ131" s="810"/>
      <c r="AK131" s="811">
        <v>2438038</v>
      </c>
      <c r="AL131" s="809"/>
      <c r="AM131" s="809"/>
      <c r="AN131" s="809"/>
      <c r="AO131" s="810"/>
      <c r="AP131" s="812"/>
      <c r="AQ131" s="813"/>
      <c r="AR131" s="813"/>
      <c r="AS131" s="813"/>
      <c r="AT131" s="814"/>
      <c r="AU131" s="286"/>
      <c r="AV131" s="286"/>
      <c r="AW131" s="286"/>
      <c r="AX131" s="773" t="s">
        <v>495</v>
      </c>
      <c r="AY131" s="774"/>
      <c r="AZ131" s="774"/>
      <c r="BA131" s="774"/>
      <c r="BB131" s="774"/>
      <c r="BC131" s="774"/>
      <c r="BD131" s="774"/>
      <c r="BE131" s="775"/>
      <c r="BF131" s="776" t="s">
        <v>438</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496</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497</v>
      </c>
      <c r="W132" s="786"/>
      <c r="X132" s="786"/>
      <c r="Y132" s="786"/>
      <c r="Z132" s="787"/>
      <c r="AA132" s="788">
        <v>5.2684540039999996</v>
      </c>
      <c r="AB132" s="789"/>
      <c r="AC132" s="789"/>
      <c r="AD132" s="789"/>
      <c r="AE132" s="790"/>
      <c r="AF132" s="791">
        <v>6.2506345090000002</v>
      </c>
      <c r="AG132" s="789"/>
      <c r="AH132" s="789"/>
      <c r="AI132" s="789"/>
      <c r="AJ132" s="790"/>
      <c r="AK132" s="791">
        <v>6.895995879</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498</v>
      </c>
      <c r="W133" s="765"/>
      <c r="X133" s="765"/>
      <c r="Y133" s="765"/>
      <c r="Z133" s="766"/>
      <c r="AA133" s="767">
        <v>4.7</v>
      </c>
      <c r="AB133" s="768"/>
      <c r="AC133" s="768"/>
      <c r="AD133" s="768"/>
      <c r="AE133" s="769"/>
      <c r="AF133" s="767">
        <v>5.3</v>
      </c>
      <c r="AG133" s="768"/>
      <c r="AH133" s="768"/>
      <c r="AI133" s="768"/>
      <c r="AJ133" s="769"/>
      <c r="AK133" s="767">
        <v>6.1</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iH1hAnVXC29CpnXDOat9Iu1gIs8qmrmFkcBs01tmKp91HkoEYMXPLllRpzcQySlZm6XSmLSxW0M6UA4aCeBr7g==" saltValue="E1yjgDwZMAXAGNSEgSCvO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C66" zoomScaleNormal="85" zoomScaleSheetLayoutView="100" workbookViewId="0">
      <selection activeCell="AQ50" sqref="AQ50"/>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499</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TsEZeTRCl506uz365CSUHsLnPXZ0lQ1+OUdDQKToZ/8EgMMk0hNeL98qn20l/Qmw3HFNqumkacIfOB4FpFliRQ==" saltValue="YoSqiM4W3O9LBqWjdQrI/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R56"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lStuxuJPDK6orQmg39P009sWV0fij+KkR0sdrFghup31rmeaTR1gVaxIJZXkjq6Nzm17qIK3MKKLKKGn4VBYw==" saltValue="YPBWE2TTCdefhNEVbV6sYQ==" spinCount="100000" sheet="1" objects="1" scenarios="1"/>
  <dataConsolidate/>
  <phoneticPr fontId="2"/>
  <printOptions horizontalCentered="1" verticalCentered="1"/>
  <pageMargins left="0" right="0" top="0" bottom="0" header="0" footer="0"/>
  <pageSetup paperSize="8" scale="6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D4"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501</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502</v>
      </c>
      <c r="AP7" s="305"/>
      <c r="AQ7" s="306" t="s">
        <v>503</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504</v>
      </c>
      <c r="AQ8" s="312" t="s">
        <v>505</v>
      </c>
      <c r="AR8" s="313" t="s">
        <v>506</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507</v>
      </c>
      <c r="AL9" s="1190"/>
      <c r="AM9" s="1190"/>
      <c r="AN9" s="1191"/>
      <c r="AO9" s="314">
        <v>695186</v>
      </c>
      <c r="AP9" s="314">
        <v>147786</v>
      </c>
      <c r="AQ9" s="315">
        <v>133274</v>
      </c>
      <c r="AR9" s="316">
        <v>10.9</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508</v>
      </c>
      <c r="AL10" s="1190"/>
      <c r="AM10" s="1190"/>
      <c r="AN10" s="1191"/>
      <c r="AO10" s="317">
        <v>120429</v>
      </c>
      <c r="AP10" s="317">
        <v>25601</v>
      </c>
      <c r="AQ10" s="318">
        <v>18858</v>
      </c>
      <c r="AR10" s="319">
        <v>35.799999999999997</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509</v>
      </c>
      <c r="AL11" s="1190"/>
      <c r="AM11" s="1190"/>
      <c r="AN11" s="1191"/>
      <c r="AO11" s="317" t="s">
        <v>510</v>
      </c>
      <c r="AP11" s="317" t="s">
        <v>510</v>
      </c>
      <c r="AQ11" s="318">
        <v>1196</v>
      </c>
      <c r="AR11" s="319" t="s">
        <v>510</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511</v>
      </c>
      <c r="AL12" s="1190"/>
      <c r="AM12" s="1190"/>
      <c r="AN12" s="1191"/>
      <c r="AO12" s="317" t="s">
        <v>510</v>
      </c>
      <c r="AP12" s="317" t="s">
        <v>510</v>
      </c>
      <c r="AQ12" s="318" t="s">
        <v>510</v>
      </c>
      <c r="AR12" s="319" t="s">
        <v>510</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512</v>
      </c>
      <c r="AL13" s="1190"/>
      <c r="AM13" s="1190"/>
      <c r="AN13" s="1191"/>
      <c r="AO13" s="317">
        <v>54109</v>
      </c>
      <c r="AP13" s="317">
        <v>11503</v>
      </c>
      <c r="AQ13" s="318">
        <v>5360</v>
      </c>
      <c r="AR13" s="319">
        <v>114.6</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513</v>
      </c>
      <c r="AL14" s="1190"/>
      <c r="AM14" s="1190"/>
      <c r="AN14" s="1191"/>
      <c r="AO14" s="317">
        <v>24316</v>
      </c>
      <c r="AP14" s="317">
        <v>5169</v>
      </c>
      <c r="AQ14" s="318">
        <v>2713</v>
      </c>
      <c r="AR14" s="319">
        <v>90.5</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514</v>
      </c>
      <c r="AL15" s="1193"/>
      <c r="AM15" s="1193"/>
      <c r="AN15" s="1194"/>
      <c r="AO15" s="317">
        <v>-61665</v>
      </c>
      <c r="AP15" s="317">
        <v>-13109</v>
      </c>
      <c r="AQ15" s="318">
        <v>-11837</v>
      </c>
      <c r="AR15" s="319">
        <v>10.7</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187</v>
      </c>
      <c r="AL16" s="1193"/>
      <c r="AM16" s="1193"/>
      <c r="AN16" s="1194"/>
      <c r="AO16" s="317">
        <v>832375</v>
      </c>
      <c r="AP16" s="317">
        <v>176950</v>
      </c>
      <c r="AQ16" s="318">
        <v>149564</v>
      </c>
      <c r="AR16" s="319">
        <v>18.3</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515</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516</v>
      </c>
      <c r="AP20" s="326" t="s">
        <v>517</v>
      </c>
      <c r="AQ20" s="327" t="s">
        <v>518</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519</v>
      </c>
      <c r="AL21" s="1196"/>
      <c r="AM21" s="1196"/>
      <c r="AN21" s="1197"/>
      <c r="AO21" s="330">
        <v>16.16</v>
      </c>
      <c r="AP21" s="331">
        <v>13.76</v>
      </c>
      <c r="AQ21" s="332">
        <v>2.4</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520</v>
      </c>
      <c r="AL22" s="1196"/>
      <c r="AM22" s="1196"/>
      <c r="AN22" s="1197"/>
      <c r="AO22" s="335">
        <v>99.9</v>
      </c>
      <c r="AP22" s="336">
        <v>95.5</v>
      </c>
      <c r="AQ22" s="337">
        <v>4.4000000000000004</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523</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502</v>
      </c>
      <c r="AP30" s="305"/>
      <c r="AQ30" s="306" t="s">
        <v>503</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504</v>
      </c>
      <c r="AQ31" s="312" t="s">
        <v>505</v>
      </c>
      <c r="AR31" s="313" t="s">
        <v>506</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524</v>
      </c>
      <c r="AL32" s="1179"/>
      <c r="AM32" s="1179"/>
      <c r="AN32" s="1180"/>
      <c r="AO32" s="345">
        <v>217197</v>
      </c>
      <c r="AP32" s="345">
        <v>46173</v>
      </c>
      <c r="AQ32" s="346">
        <v>71500</v>
      </c>
      <c r="AR32" s="347">
        <v>-35.4</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525</v>
      </c>
      <c r="AL33" s="1179"/>
      <c r="AM33" s="1179"/>
      <c r="AN33" s="1180"/>
      <c r="AO33" s="345" t="s">
        <v>510</v>
      </c>
      <c r="AP33" s="345" t="s">
        <v>510</v>
      </c>
      <c r="AQ33" s="346" t="s">
        <v>510</v>
      </c>
      <c r="AR33" s="347" t="s">
        <v>510</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526</v>
      </c>
      <c r="AL34" s="1179"/>
      <c r="AM34" s="1179"/>
      <c r="AN34" s="1180"/>
      <c r="AO34" s="345" t="s">
        <v>510</v>
      </c>
      <c r="AP34" s="345" t="s">
        <v>510</v>
      </c>
      <c r="AQ34" s="346">
        <v>1</v>
      </c>
      <c r="AR34" s="347" t="s">
        <v>510</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527</v>
      </c>
      <c r="AL35" s="1179"/>
      <c r="AM35" s="1179"/>
      <c r="AN35" s="1180"/>
      <c r="AO35" s="345">
        <v>158757</v>
      </c>
      <c r="AP35" s="345">
        <v>33749</v>
      </c>
      <c r="AQ35" s="346">
        <v>19534</v>
      </c>
      <c r="AR35" s="347">
        <v>72.8</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528</v>
      </c>
      <c r="AL36" s="1179"/>
      <c r="AM36" s="1179"/>
      <c r="AN36" s="1180"/>
      <c r="AO36" s="345">
        <v>35235</v>
      </c>
      <c r="AP36" s="345">
        <v>7490</v>
      </c>
      <c r="AQ36" s="346">
        <v>5450</v>
      </c>
      <c r="AR36" s="347">
        <v>37.4</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529</v>
      </c>
      <c r="AL37" s="1179"/>
      <c r="AM37" s="1179"/>
      <c r="AN37" s="1180"/>
      <c r="AO37" s="345" t="s">
        <v>510</v>
      </c>
      <c r="AP37" s="345" t="s">
        <v>510</v>
      </c>
      <c r="AQ37" s="346">
        <v>1039</v>
      </c>
      <c r="AR37" s="347" t="s">
        <v>510</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530</v>
      </c>
      <c r="AL38" s="1176"/>
      <c r="AM38" s="1176"/>
      <c r="AN38" s="1177"/>
      <c r="AO38" s="348" t="s">
        <v>510</v>
      </c>
      <c r="AP38" s="348" t="s">
        <v>510</v>
      </c>
      <c r="AQ38" s="349">
        <v>9</v>
      </c>
      <c r="AR38" s="337" t="s">
        <v>510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531</v>
      </c>
      <c r="AL39" s="1176"/>
      <c r="AM39" s="1176"/>
      <c r="AN39" s="1177"/>
      <c r="AO39" s="345">
        <v>-21773</v>
      </c>
      <c r="AP39" s="345">
        <v>-4629</v>
      </c>
      <c r="AQ39" s="346">
        <v>-2217</v>
      </c>
      <c r="AR39" s="347">
        <v>108.8</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532</v>
      </c>
      <c r="AL40" s="1179"/>
      <c r="AM40" s="1179"/>
      <c r="AN40" s="1180"/>
      <c r="AO40" s="345">
        <v>-221289</v>
      </c>
      <c r="AP40" s="345">
        <v>-47043</v>
      </c>
      <c r="AQ40" s="346">
        <v>-63826</v>
      </c>
      <c r="AR40" s="347">
        <v>-26.3</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297</v>
      </c>
      <c r="AL41" s="1182"/>
      <c r="AM41" s="1182"/>
      <c r="AN41" s="1183"/>
      <c r="AO41" s="345">
        <v>168127</v>
      </c>
      <c r="AP41" s="345">
        <v>35741</v>
      </c>
      <c r="AQ41" s="346">
        <v>31490</v>
      </c>
      <c r="AR41" s="347">
        <v>13.5</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533</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535</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502</v>
      </c>
      <c r="AN49" s="1186" t="s">
        <v>536</v>
      </c>
      <c r="AO49" s="1187"/>
      <c r="AP49" s="1187"/>
      <c r="AQ49" s="1187"/>
      <c r="AR49" s="118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537</v>
      </c>
      <c r="AO50" s="362" t="s">
        <v>538</v>
      </c>
      <c r="AP50" s="363" t="s">
        <v>539</v>
      </c>
      <c r="AQ50" s="364" t="s">
        <v>540</v>
      </c>
      <c r="AR50" s="365" t="s">
        <v>541</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542</v>
      </c>
      <c r="AL51" s="358"/>
      <c r="AM51" s="366">
        <v>1878995</v>
      </c>
      <c r="AN51" s="367">
        <v>373335</v>
      </c>
      <c r="AO51" s="368">
        <v>2.9</v>
      </c>
      <c r="AP51" s="369">
        <v>310300</v>
      </c>
      <c r="AQ51" s="370">
        <v>7.8</v>
      </c>
      <c r="AR51" s="371">
        <v>-4.9000000000000004</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543</v>
      </c>
      <c r="AM52" s="374">
        <v>519647</v>
      </c>
      <c r="AN52" s="375">
        <v>103248</v>
      </c>
      <c r="AO52" s="376">
        <v>-55.7</v>
      </c>
      <c r="AP52" s="377">
        <v>157576</v>
      </c>
      <c r="AQ52" s="378">
        <v>7.5</v>
      </c>
      <c r="AR52" s="379">
        <v>-63.2</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544</v>
      </c>
      <c r="AL53" s="358"/>
      <c r="AM53" s="366">
        <v>1680241</v>
      </c>
      <c r="AN53" s="367">
        <v>342976</v>
      </c>
      <c r="AO53" s="368">
        <v>-8.1</v>
      </c>
      <c r="AP53" s="369">
        <v>317319</v>
      </c>
      <c r="AQ53" s="370">
        <v>2.2999999999999998</v>
      </c>
      <c r="AR53" s="371">
        <v>-10.4</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543</v>
      </c>
      <c r="AM54" s="374">
        <v>1032188</v>
      </c>
      <c r="AN54" s="375">
        <v>210694</v>
      </c>
      <c r="AO54" s="376">
        <v>104.1</v>
      </c>
      <c r="AP54" s="377">
        <v>164214</v>
      </c>
      <c r="AQ54" s="378">
        <v>4.2</v>
      </c>
      <c r="AR54" s="379">
        <v>99.9</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545</v>
      </c>
      <c r="AL55" s="358"/>
      <c r="AM55" s="366">
        <v>1789140</v>
      </c>
      <c r="AN55" s="367">
        <v>374532</v>
      </c>
      <c r="AO55" s="368">
        <v>9.1999999999999993</v>
      </c>
      <c r="AP55" s="369">
        <v>289738</v>
      </c>
      <c r="AQ55" s="370">
        <v>-8.6999999999999993</v>
      </c>
      <c r="AR55" s="371">
        <v>17.899999999999999</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543</v>
      </c>
      <c r="AM56" s="374">
        <v>963286</v>
      </c>
      <c r="AN56" s="375">
        <v>201651</v>
      </c>
      <c r="AO56" s="376">
        <v>-4.3</v>
      </c>
      <c r="AP56" s="377">
        <v>156238</v>
      </c>
      <c r="AQ56" s="378">
        <v>-4.9000000000000004</v>
      </c>
      <c r="AR56" s="379">
        <v>0.6</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546</v>
      </c>
      <c r="AL57" s="358"/>
      <c r="AM57" s="366">
        <v>835617</v>
      </c>
      <c r="AN57" s="367">
        <v>174305</v>
      </c>
      <c r="AO57" s="368">
        <v>-53.5</v>
      </c>
      <c r="AP57" s="369">
        <v>316937</v>
      </c>
      <c r="AQ57" s="370">
        <v>9.4</v>
      </c>
      <c r="AR57" s="371">
        <v>-62.9</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543</v>
      </c>
      <c r="AM58" s="374">
        <v>483983</v>
      </c>
      <c r="AN58" s="375">
        <v>100956</v>
      </c>
      <c r="AO58" s="376">
        <v>-49.9</v>
      </c>
      <c r="AP58" s="377">
        <v>199150</v>
      </c>
      <c r="AQ58" s="378">
        <v>27.5</v>
      </c>
      <c r="AR58" s="379">
        <v>-77.400000000000006</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547</v>
      </c>
      <c r="AL59" s="358"/>
      <c r="AM59" s="366">
        <v>906447</v>
      </c>
      <c r="AN59" s="367">
        <v>192697</v>
      </c>
      <c r="AO59" s="368">
        <v>10.6</v>
      </c>
      <c r="AP59" s="369">
        <v>125391</v>
      </c>
      <c r="AQ59" s="370">
        <v>-60.4</v>
      </c>
      <c r="AR59" s="371">
        <v>71</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543</v>
      </c>
      <c r="AM60" s="374">
        <v>561815</v>
      </c>
      <c r="AN60" s="375">
        <v>119433</v>
      </c>
      <c r="AO60" s="376">
        <v>18.3</v>
      </c>
      <c r="AP60" s="377">
        <v>68516</v>
      </c>
      <c r="AQ60" s="378">
        <v>-65.599999999999994</v>
      </c>
      <c r="AR60" s="379">
        <v>83.9</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548</v>
      </c>
      <c r="AL61" s="380"/>
      <c r="AM61" s="381">
        <v>1418088</v>
      </c>
      <c r="AN61" s="382">
        <v>291569</v>
      </c>
      <c r="AO61" s="383">
        <v>-7.8</v>
      </c>
      <c r="AP61" s="384">
        <v>271937</v>
      </c>
      <c r="AQ61" s="385">
        <v>-9.9</v>
      </c>
      <c r="AR61" s="371">
        <v>2.1</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543</v>
      </c>
      <c r="AM62" s="374">
        <v>712184</v>
      </c>
      <c r="AN62" s="375">
        <v>147196</v>
      </c>
      <c r="AO62" s="376">
        <v>2.5</v>
      </c>
      <c r="AP62" s="377">
        <v>149139</v>
      </c>
      <c r="AQ62" s="378">
        <v>-6.3</v>
      </c>
      <c r="AR62" s="379">
        <v>8.8000000000000007</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TL5RTWxCVcz17ksPPFJ3l6vv2o4WzWqDEALoMXOGzHf2T5E+hJEAqr04K8Ye6QJp5FcAJqhQT5bmxozkabNHvg==" saltValue="7CfJzSN3g/AssHwmGj/WP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5" zoomScaleNormal="100" zoomScaleSheetLayoutView="55" workbookViewId="0">
      <selection activeCell="BI101" sqref="BI101"/>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550</v>
      </c>
    </row>
    <row r="120" spans="125:125" ht="13.5" hidden="1" customHeight="1" x14ac:dyDescent="0.15"/>
    <row r="121" spans="125:125" ht="13.5" hidden="1" customHeight="1" x14ac:dyDescent="0.15">
      <c r="DU121" s="292"/>
    </row>
  </sheetData>
  <sheetProtection algorithmName="SHA-512" hashValue="xboL9wGUqJl6xFxr5t9YPWfsM/LGTpDL4fqgfvikmNzv9gK0s9GbJYrqV7l7dJfUHavBW67IA/LzWS0nvuDcdQ==" saltValue="2rclPLszcp0cXmW6pMasjA=="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6"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551</v>
      </c>
    </row>
  </sheetData>
  <sheetProtection algorithmName="SHA-512" hashValue="fa/weG9yyn5PTd7aitA7NYiGhk3Yz7z+1pBzIdY1wl5zlG9hMRVu6iZTbcnWlsfrH+cG6hhhoEhxdyHuQvkkug==" saltValue="QY/zhEFZU6kBy3E4kTwMnw=="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F43"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200" t="s">
        <v>3</v>
      </c>
      <c r="D47" s="1200"/>
      <c r="E47" s="1201"/>
      <c r="F47" s="11">
        <v>65.430000000000007</v>
      </c>
      <c r="G47" s="12">
        <v>89.32</v>
      </c>
      <c r="H47" s="12">
        <v>86.19</v>
      </c>
      <c r="I47" s="12">
        <v>90.67</v>
      </c>
      <c r="J47" s="13">
        <v>92.02</v>
      </c>
    </row>
    <row r="48" spans="2:10" ht="57.75" customHeight="1" x14ac:dyDescent="0.15">
      <c r="B48" s="14"/>
      <c r="C48" s="1202" t="s">
        <v>4</v>
      </c>
      <c r="D48" s="1202"/>
      <c r="E48" s="1203"/>
      <c r="F48" s="15">
        <v>39.94</v>
      </c>
      <c r="G48" s="16">
        <v>22.13</v>
      </c>
      <c r="H48" s="16">
        <v>12.21</v>
      </c>
      <c r="I48" s="16">
        <v>15.16</v>
      </c>
      <c r="J48" s="17">
        <v>17</v>
      </c>
    </row>
    <row r="49" spans="2:10" ht="57.75" customHeight="1" thickBot="1" x14ac:dyDescent="0.2">
      <c r="B49" s="18"/>
      <c r="C49" s="1204" t="s">
        <v>5</v>
      </c>
      <c r="D49" s="1204"/>
      <c r="E49" s="1205"/>
      <c r="F49" s="19" t="s">
        <v>557</v>
      </c>
      <c r="G49" s="20" t="s">
        <v>558</v>
      </c>
      <c r="H49" s="20" t="s">
        <v>559</v>
      </c>
      <c r="I49" s="20" t="s">
        <v>560</v>
      </c>
      <c r="J49" s="21" t="s">
        <v>561</v>
      </c>
    </row>
    <row r="50" spans="2:10" ht="13.5" customHeight="1" x14ac:dyDescent="0.15"/>
  </sheetData>
  <sheetProtection algorithmName="SHA-512" hashValue="v8wU1APZsuTmldDnsctR0GU8PnmsHNVGA+TNfRFedShhUqsbRIPPNVtafSotu4nKvJunV/b+WcM7OThJLkNqOA==" saltValue="7MTFC3jod0GnBL4mq5YFL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2022-03-22T00:42:02Z</cp:lastPrinted>
  <dcterms:created xsi:type="dcterms:W3CDTF">2022-02-02T03:54:26Z</dcterms:created>
  <dcterms:modified xsi:type="dcterms:W3CDTF">2022-09-16T01:45:28Z</dcterms:modified>
  <cp:category/>
</cp:coreProperties>
</file>