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Ts3410d6c8\作業用\03 財政1\35 財政情報の開示\令和３年度（R2決算分）\08 公会計分作成依頼・回答\03 市町村回答\367 只見町○\"/>
    </mc:Choice>
  </mc:AlternateContent>
  <bookViews>
    <workbookView xWindow="0" yWindow="0" windowWidth="15360" windowHeight="7632" firstSheet="13" activeTab="14"/>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W39"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C39" i="10"/>
  <c r="CO38" i="10"/>
  <c r="BE38" i="10"/>
  <c r="AM38" i="10"/>
  <c r="C38" i="10"/>
  <c r="BE37" i="10"/>
  <c r="AM37" i="10"/>
  <c r="C37" i="10"/>
  <c r="BE36" i="10"/>
  <c r="AM36" i="10"/>
  <c r="C36" i="10"/>
  <c r="AM35" i="10"/>
  <c r="C35" i="10"/>
  <c r="BW34" i="10"/>
  <c r="BW35" i="10" s="1"/>
  <c r="BW36" i="10" s="1"/>
  <c r="BW37" i="10" s="1"/>
  <c r="BW38" i="10" s="1"/>
  <c r="BW39" i="10" s="1"/>
  <c r="BW40" i="10" s="1"/>
  <c r="BW41" i="10" s="1"/>
  <c r="BW42" i="10" s="1"/>
  <c r="BW43" i="10" s="1"/>
  <c r="AM34" i="10"/>
  <c r="U34" i="10"/>
  <c r="U35" i="10" s="1"/>
  <c r="U36" i="10" s="1"/>
  <c r="U37" i="10" s="1"/>
  <c r="U38" i="10" s="1"/>
  <c r="U39" i="10" s="1"/>
  <c r="C34" i="10"/>
  <c r="CO34" i="10" l="1"/>
  <c r="CO35" i="10" s="1"/>
  <c r="CO36" i="10" s="1"/>
  <c r="CO37" i="10" s="1"/>
  <c r="BE34" i="10"/>
  <c r="BE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<sst xmlns="http://schemas.openxmlformats.org/spreadsheetml/2006/main" count="1157" uniqueCount="621">
  <si>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</si>
  <si>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</si>
  <si>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</si>
  <si>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</si>
  <si>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</si>
  <si>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</si>
  <si>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</si>
  <si>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</si>
  <si>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</si>
  <si>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</si>
  <si>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</si>
  <si>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</si>
  <si>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</si>
  <si>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</si>
  <si>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</si>
  <si>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</si>
  <si>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</si>
  <si>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</si>
  <si>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</si>
  <si>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</si>
  <si>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</si>
  <si>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</si>
  <si>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</si>
  <si>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</si>
  <si>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</si>
  <si>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</si>
  <si>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</si>
  <si>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</si>
  <si>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</si>
  <si>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</si>
  <si>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</si>
  <si>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</si>
  <si>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</si>
  <si>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</si>
  <si>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</si>
  <si>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</si>
  <si>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</si>
  <si>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</si>
  <si>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</si>
  <si>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</si>
  <si>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</si>
  <si>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</si>
  <si>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</si>
  <si>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</si>
  <si>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</si>
  <si>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</si>
  <si>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</si>
  <si>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</si>
  <si>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</si>
  <si>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</si>
  <si>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</si>
  <si>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</si>
  <si>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</si>
  <si>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</si>
  <si>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</si>
  <si>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</si>
  <si>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</si>
  <si>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</si>
  <si>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</si>
  <si>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</si>
  <si>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</si>
  <si>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</si>
  <si>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</si>
  <si>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</si>
  <si>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</si>
  <si>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</si>
  <si>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</si>
  <si>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</si>
  <si>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</si>
  <si>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</si>
  <si>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</si>
  <si>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</si>
  <si>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</si>
  <si>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</si>
  <si>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</si>
  <si>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</si>
  <si>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</si>
  <si>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</si>
  <si>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</si>
  <si>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</si>
  <si>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</si>
  <si>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</si>
  <si>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</si>
  <si>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</si>
  <si>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Ⅰ－１</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</si>
  <si>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</si>
  <si>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</si>
  <si>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</si>
  <si>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</si>
  <si>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</si>
  <si>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</si>
  <si>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</si>
  <si>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</si>
  <si>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</si>
  <si>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</si>
  <si>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</si>
  <si>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</si>
  <si>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只見町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</si>
  <si>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</si>
  <si>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</si>
  <si>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</si>
  <si>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</si>
  <si>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</si>
  <si>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</si>
  <si>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</si>
  <si>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</si>
  <si>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</si>
  <si>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</si>
  <si>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</si>
  <si>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</si>
  <si>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</si>
  <si>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</si>
  <si>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</si>
  <si>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</si>
  <si>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</si>
  <si>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</si>
  <si>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</si>
  <si>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</si>
  <si>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</si>
  <si>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</si>
  <si>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</si>
  <si>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</si>
  <si>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</si>
  <si>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</si>
  <si>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-9.5</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</si>
  <si>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</si>
  <si>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</si>
  <si>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</si>
  <si>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</si>
  <si>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</si>
  <si>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</si>
  <si>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</si>
  <si>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</si>
  <si>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</si>
  <si>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</si>
  <si>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</si>
  <si>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</si>
  <si>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</si>
  <si>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</si>
  <si>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</si>
  <si>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</si>
  <si>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</si>
  <si>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</si>
  <si>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</si>
  <si>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</si>
  <si>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</si>
  <si>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</si>
  <si>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</si>
  <si>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</si>
  <si>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</si>
  <si>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</si>
  <si>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-2.3</t>
    <phoneticPr fontId="5"/>
  </si>
  <si>
    <t>基準財政需要額</t>
    <phoneticPr fontId="25"/>
  </si>
  <si>
    <t>うち日本人(％)</t>
    <phoneticPr fontId="5"/>
  </si>
  <si>
    <t>-2.2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</si>
  <si>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</si>
  <si>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</si>
  <si>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</si>
  <si>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</si>
  <si>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</si>
  <si>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</si>
  <si>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</si>
  <si>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</si>
  <si>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</si>
  <si>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</si>
  <si>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</si>
  <si>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</si>
  <si>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</si>
  <si>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</si>
  <si>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</si>
  <si>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</si>
  <si>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</si>
  <si>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</si>
  <si>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</si>
  <si>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</si>
  <si>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</si>
  <si>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</si>
  <si>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</si>
  <si>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</si>
  <si>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</si>
  <si>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</si>
  <si>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</si>
  <si>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</si>
  <si>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</si>
  <si>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</si>
  <si>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</si>
  <si>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</si>
  <si>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</si>
  <si>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</si>
  <si>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</si>
  <si>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</si>
  <si>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</si>
  <si>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</si>
  <si>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</si>
  <si>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</si>
  <si>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</si>
  <si>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</si>
  <si>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</si>
  <si>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</si>
  <si>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</si>
  <si>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</si>
  <si>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</si>
  <si>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</si>
  <si>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</si>
  <si>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</si>
  <si>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</si>
  <si>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</si>
  <si>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</si>
  <si>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</si>
  <si>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</si>
  <si>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</si>
  <si>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</si>
  <si>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</si>
  <si>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</si>
  <si>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</si>
  <si>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</si>
  <si>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</si>
  <si>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</si>
  <si>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</si>
  <si>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福島県只見町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</si>
  <si>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</si>
  <si>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</si>
  <si>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</si>
  <si>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</si>
  <si>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</si>
  <si>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</si>
  <si>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</si>
  <si>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</si>
  <si>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</si>
  <si>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</si>
  <si>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</si>
  <si>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</si>
  <si>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</si>
  <si>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</si>
  <si>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</si>
  <si>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</si>
  <si>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</si>
  <si>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</si>
  <si>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</si>
  <si>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</si>
  <si>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</si>
  <si>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</si>
  <si>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</si>
  <si>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</si>
  <si>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</si>
  <si>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</si>
  <si>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</si>
  <si>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</si>
  <si>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</si>
  <si>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</si>
  <si>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t>
    <phoneticPr fontId="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</si>
  <si>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</si>
  <si>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</si>
  <si>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</si>
  <si>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</si>
  <si>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</si>
  <si>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</si>
  <si>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</si>
  <si>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</si>
  <si>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</si>
  <si>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</si>
  <si>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</si>
  <si>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</si>
  <si>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</si>
  <si>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</si>
  <si>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</si>
  <si>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</si>
  <si>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</si>
  <si>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</si>
  <si>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</si>
  <si>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</si>
  <si>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</si>
  <si>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</si>
  <si>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</si>
  <si>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</si>
  <si>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</si>
  <si>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</si>
  <si>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</si>
  <si>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</si>
  <si>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</si>
  <si>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</si>
  <si>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</si>
  <si>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</si>
  <si>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</si>
  <si>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</si>
  <si>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</si>
  <si>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</si>
  <si>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</si>
  <si>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</si>
  <si>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</si>
  <si>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</si>
  <si>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</si>
  <si>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</si>
  <si>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</si>
  <si>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</si>
  <si>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</si>
  <si>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</si>
  <si>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</si>
  <si>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</si>
  <si>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</si>
  <si>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</si>
  <si>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</si>
  <si>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</si>
  <si>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</si>
  <si>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</si>
  <si>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</si>
  <si>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</si>
  <si>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</si>
  <si>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</si>
  <si>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</si>
  <si>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</si>
  <si>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</si>
  <si>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</si>
  <si>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</si>
  <si>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</si>
  <si>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</si>
  <si>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</si>
  <si>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</si>
  <si>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</si>
  <si>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</si>
  <si>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</si>
  <si>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</si>
  <si>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</si>
  <si>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</si>
  <si>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</si>
  <si>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</si>
  <si>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</si>
  <si>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</si>
  <si>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</si>
  <si>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</si>
  <si>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</si>
  <si>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</si>
  <si>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</si>
  <si>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</si>
  <si>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</si>
  <si>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</si>
  <si>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</si>
  <si>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</si>
  <si>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</si>
  <si>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</si>
  <si>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</si>
  <si>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簡易水道</t>
    <phoneticPr fontId="5"/>
  </si>
  <si>
    <t>加入世帯数(世帯)</t>
  </si>
  <si>
    <t>　繰出金</t>
    <phoneticPr fontId="5"/>
  </si>
  <si>
    <t>地方債</t>
  </si>
  <si>
    <t>介護サービス</t>
    <phoneticPr fontId="5"/>
  </si>
  <si>
    <t>被保険者数(人)</t>
  </si>
  <si>
    <t>　積立金</t>
    <phoneticPr fontId="5"/>
  </si>
  <si>
    <t>　うち減収補塡債(特例分)</t>
    <rPh sb="4" eb="5">
      <t>シュウ</t>
    </rPh>
    <rPh sb="9" eb="10">
      <t>トク</t>
    </rPh>
    <rPh sb="10" eb="11">
      <t>レイ</t>
    </rPh>
    <rPh sb="11" eb="12">
      <t>ブン</t>
    </rPh>
    <phoneticPr fontId="16"/>
  </si>
  <si>
    <t>上水道</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</si>
  <si>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</si>
  <si>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</si>
  <si>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</si>
  <si>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</si>
  <si>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</si>
  <si>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</si>
  <si>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</si>
  <si>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</si>
  <si>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</si>
  <si>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</si>
  <si>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</si>
  <si>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</si>
  <si>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</si>
  <si>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</si>
  <si>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</si>
  <si>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</si>
  <si>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</si>
  <si>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</si>
  <si>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</si>
  <si>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</si>
  <si>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</si>
  <si>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</si>
  <si>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</si>
  <si>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</si>
  <si>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福島県只見町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</si>
  <si>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</si>
  <si>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</si>
  <si>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</si>
  <si>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</si>
  <si>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</si>
  <si>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</si>
  <si>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</si>
  <si>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</si>
  <si>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</si>
  <si>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</si>
  <si>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</si>
  <si>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</si>
  <si>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</si>
  <si>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</si>
  <si>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</si>
  <si>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</si>
  <si>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</si>
  <si>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</si>
  <si>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</si>
  <si>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</si>
  <si>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</si>
  <si>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</si>
  <si>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</si>
  <si>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</si>
  <si>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</si>
  <si>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</si>
  <si>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</si>
  <si>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</si>
  <si>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</si>
  <si>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</si>
  <si>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</si>
  <si>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</si>
  <si>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</si>
  <si>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</si>
  <si>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只見町国民健康保険事業特別会計</t>
    <phoneticPr fontId="5"/>
  </si>
  <si>
    <t>只見町国民健康保険施設特別会計</t>
    <phoneticPr fontId="5"/>
  </si>
  <si>
    <t>只見町後期高齢者医療特別会計</t>
    <phoneticPr fontId="5"/>
  </si>
  <si>
    <t>只見町介護保険事業特別会計</t>
    <phoneticPr fontId="5"/>
  </si>
  <si>
    <t>只見町介護老人保健施設特別会計</t>
    <phoneticPr fontId="5"/>
  </si>
  <si>
    <t>只見町地域包括支援センター特別会計</t>
    <phoneticPr fontId="5"/>
  </si>
  <si>
    <t>-</t>
    <phoneticPr fontId="5"/>
  </si>
  <si>
    <t>只見町簡易水道特別会計</t>
    <phoneticPr fontId="5"/>
  </si>
  <si>
    <t>法非適用企業</t>
    <phoneticPr fontId="5"/>
  </si>
  <si>
    <t>只見町集落排水事業特別会計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</si>
  <si>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</si>
  <si>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</si>
  <si>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</si>
  <si>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</si>
  <si>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純損益
（形式収支）</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</si>
  <si>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</si>
  <si>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</si>
  <si>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</si>
  <si>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</si>
  <si>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</si>
  <si>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</si>
  <si>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</si>
  <si>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</si>
  <si>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</si>
  <si>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</si>
  <si>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</si>
  <si>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</si>
  <si>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</si>
  <si>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</si>
  <si>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</si>
  <si>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</si>
  <si>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</si>
  <si>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</si>
  <si>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</si>
  <si>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</si>
  <si>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</si>
  <si>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</si>
  <si>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</si>
  <si>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</si>
  <si>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</si>
  <si>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</si>
  <si>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</si>
  <si>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</si>
  <si>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</si>
  <si>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</si>
  <si>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</si>
  <si>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</si>
  <si>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</si>
  <si>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</si>
  <si>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</si>
  <si>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</si>
  <si>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</si>
  <si>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</si>
  <si>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</si>
  <si>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</si>
  <si>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</si>
  <si>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</si>
  <si>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</si>
  <si>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</si>
  <si>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</si>
  <si>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</si>
  <si>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</si>
  <si>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</si>
  <si>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</si>
  <si>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</si>
  <si>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</si>
  <si>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</si>
  <si>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</si>
  <si>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</si>
  <si>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只見町集落排水事業特別会計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</si>
  <si>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</si>
  <si>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</si>
  <si>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</si>
  <si>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只見町国民健康保険施設特別会計</t>
    <phoneticPr fontId="5"/>
  </si>
  <si>
    <t>(Ｆ)</t>
    <phoneticPr fontId="5"/>
  </si>
  <si>
    <t>只見町介護老人保健施設特別会計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</si>
  <si>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</si>
  <si>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</si>
  <si>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</si>
  <si>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</si>
  <si>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</si>
  <si>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</si>
  <si>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</si>
  <si>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</si>
  <si>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</si>
  <si>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</si>
  <si>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</si>
  <si>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</si>
  <si>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</si>
  <si>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</si>
  <si>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</si>
  <si>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t>
    <phoneticPr fontId="5"/>
  </si>
  <si>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</si>
  <si>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</si>
  <si>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</si>
  <si>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</si>
  <si>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</si>
  <si>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</si>
  <si>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</si>
  <si>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</si>
  <si>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</si>
  <si>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</si>
  <si>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</si>
  <si>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</si>
  <si>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</si>
  <si>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</si>
  <si>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</si>
  <si>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</si>
  <si>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</si>
  <si>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</si>
  <si>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</si>
  <si>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</si>
  <si>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</si>
  <si>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</si>
  <si>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</si>
  <si>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</si>
  <si>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</si>
  <si>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</si>
  <si>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</si>
  <si>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</si>
  <si>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</si>
  <si>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</si>
  <si>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</si>
  <si>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</si>
  <si>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</si>
  <si>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</si>
  <si>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</si>
  <si>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</si>
  <si>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</si>
  <si>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</si>
  <si>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</si>
  <si>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</si>
  <si>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</si>
  <si>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</si>
  <si>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</si>
  <si>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</si>
  <si>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</si>
  <si>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</si>
  <si>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</si>
  <si>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</si>
  <si>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</si>
  <si>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</si>
  <si>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</si>
  <si>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</si>
  <si>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</si>
  <si>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</si>
  <si>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</si>
  <si>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</si>
  <si>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</si>
  <si>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</si>
  <si>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</si>
  <si>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</si>
  <si>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</si>
  <si>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</si>
  <si>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</si>
  <si>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</si>
  <si>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</si>
  <si>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</si>
  <si>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</si>
  <si>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</si>
  <si>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4.13</t>
  </si>
  <si>
    <t>▲ 0.01</t>
  </si>
  <si>
    <t>▲ 1.35</t>
  </si>
  <si>
    <t>一般会計</t>
  </si>
  <si>
    <t>只見町介護保険事業特別会計</t>
  </si>
  <si>
    <t>只見町国民健康保険事業特別会計</t>
  </si>
  <si>
    <t>只見町簡易水道特別会計</t>
  </si>
  <si>
    <t>只見町後期高齢者医療特別会計</t>
  </si>
  <si>
    <t>只見町集落排水事業特別会計</t>
  </si>
  <si>
    <t>只見町介護老人保健施設特別会計</t>
  </si>
  <si>
    <t>只見町国民健康保険施設特別会計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</si>
  <si>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</si>
  <si>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</si>
  <si>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</si>
  <si>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</si>
  <si>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</si>
  <si>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</si>
  <si>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</si>
  <si>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</si>
  <si>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t>
    <phoneticPr fontId="2"/>
  </si>
  <si>
    <t>南会津地方土地開発公社</t>
    <rPh sb="0" eb="3">
      <t>ミナミアイヅ</t>
    </rPh>
    <rPh sb="3" eb="5">
      <t>チホウ</t>
    </rPh>
    <rPh sb="5" eb="7">
      <t>トチ</t>
    </rPh>
    <rPh sb="7" eb="9">
      <t>カイハツ</t>
    </rPh>
    <rPh sb="9" eb="11">
      <t>コウシャ</t>
    </rPh>
    <phoneticPr fontId="24"/>
  </si>
  <si>
    <t>株式会社ただみ振興公社</t>
    <rPh sb="0" eb="2">
      <t>カブシキ</t>
    </rPh>
    <rPh sb="2" eb="4">
      <t>カイシャ</t>
    </rPh>
    <rPh sb="7" eb="9">
      <t>シンコウ</t>
    </rPh>
    <rPh sb="9" eb="11">
      <t>コウシャ</t>
    </rPh>
    <phoneticPr fontId="24"/>
  </si>
  <si>
    <t>株式会社季の郷湯ら里</t>
    <rPh sb="0" eb="2">
      <t>カブシキ</t>
    </rPh>
    <rPh sb="2" eb="4">
      <t>カイシャ</t>
    </rPh>
    <rPh sb="4" eb="5">
      <t>キ</t>
    </rPh>
    <rPh sb="6" eb="7">
      <t>ゴウ</t>
    </rPh>
    <rPh sb="7" eb="8">
      <t>ユ</t>
    </rPh>
    <rPh sb="9" eb="10">
      <t>リ</t>
    </rPh>
    <phoneticPr fontId="24"/>
  </si>
  <si>
    <t>只見特産株式会社</t>
    <rPh sb="0" eb="2">
      <t>タダミ</t>
    </rPh>
    <rPh sb="2" eb="4">
      <t>トクサン</t>
    </rPh>
    <rPh sb="4" eb="6">
      <t>カブシキ</t>
    </rPh>
    <rPh sb="6" eb="8">
      <t>カイシャ</t>
    </rPh>
    <phoneticPr fontId="24"/>
  </si>
  <si>
    <t>公共施設等再生整備基金</t>
    <rPh sb="0" eb="5">
      <t>コウキョウシセツトウ</t>
    </rPh>
    <rPh sb="5" eb="11">
      <t>サイセイセイビキキン</t>
    </rPh>
    <phoneticPr fontId="5"/>
  </si>
  <si>
    <t>地域振興基金</t>
    <rPh sb="0" eb="6">
      <t>チイキシンコウキキン</t>
    </rPh>
    <phoneticPr fontId="5"/>
  </si>
  <si>
    <t>教育施設等整備基金</t>
    <rPh sb="0" eb="5">
      <t>キョウイクシセツトウ</t>
    </rPh>
    <rPh sb="5" eb="9">
      <t>セイビキキン</t>
    </rPh>
    <phoneticPr fontId="5"/>
  </si>
  <si>
    <t>地域産業振興等企業誘致基金</t>
    <rPh sb="0" eb="6">
      <t>チイキサンギョウシンコウ</t>
    </rPh>
    <rPh sb="6" eb="7">
      <t>トウ</t>
    </rPh>
    <rPh sb="7" eb="9">
      <t>キギョウ</t>
    </rPh>
    <rPh sb="9" eb="13">
      <t>ユウチキキン</t>
    </rPh>
    <phoneticPr fontId="5"/>
  </si>
  <si>
    <t>ＪＲ只見線ゆめ基金</t>
    <rPh sb="2" eb="5">
      <t>タダミセン</t>
    </rPh>
    <rPh sb="7" eb="9">
      <t>キキン</t>
    </rPh>
    <phoneticPr fontId="5"/>
  </si>
  <si>
    <t>福島県市町村総合事務組合　一般会計</t>
    <rPh sb="0" eb="3">
      <t>フクシマケン</t>
    </rPh>
    <rPh sb="3" eb="6">
      <t>シチョウソン</t>
    </rPh>
    <rPh sb="6" eb="8">
      <t>ソウゴウ</t>
    </rPh>
    <rPh sb="8" eb="10">
      <t>ジム</t>
    </rPh>
    <rPh sb="10" eb="12">
      <t>クミアイ</t>
    </rPh>
    <rPh sb="13" eb="15">
      <t>イッパン</t>
    </rPh>
    <rPh sb="15" eb="17">
      <t>カイケイ</t>
    </rPh>
    <phoneticPr fontId="31"/>
  </si>
  <si>
    <t>福島県市町村総合事務組合　消防補償等特別会計</t>
    <rPh sb="13" eb="15">
      <t>ショウボウ</t>
    </rPh>
    <rPh sb="15" eb="18">
      <t>ホショウトウ</t>
    </rPh>
    <rPh sb="18" eb="20">
      <t>トクベツ</t>
    </rPh>
    <phoneticPr fontId="31"/>
  </si>
  <si>
    <t>福島県市町村総合事務組合　消防賞じゅつ金特別会計</t>
    <rPh sb="13" eb="15">
      <t>ショウボウ</t>
    </rPh>
    <rPh sb="15" eb="16">
      <t>ショウ</t>
    </rPh>
    <rPh sb="19" eb="20">
      <t>キン</t>
    </rPh>
    <rPh sb="20" eb="22">
      <t>トクベツ</t>
    </rPh>
    <phoneticPr fontId="31"/>
  </si>
  <si>
    <t>福島県市町村総合事務組合　非常勤職員公務災害補償特別会計</t>
    <rPh sb="13" eb="16">
      <t>ヒジョウキン</t>
    </rPh>
    <rPh sb="16" eb="18">
      <t>ショクイン</t>
    </rPh>
    <rPh sb="18" eb="20">
      <t>コウム</t>
    </rPh>
    <rPh sb="20" eb="22">
      <t>サイガイ</t>
    </rPh>
    <rPh sb="22" eb="24">
      <t>ホショウ</t>
    </rPh>
    <rPh sb="24" eb="26">
      <t>トクベツ</t>
    </rPh>
    <phoneticPr fontId="31"/>
  </si>
  <si>
    <t>福島県市町村総合事務組合　自治会館管理特別会計</t>
    <rPh sb="13" eb="15">
      <t>ジチ</t>
    </rPh>
    <rPh sb="15" eb="17">
      <t>カイカン</t>
    </rPh>
    <rPh sb="17" eb="19">
      <t>カンリ</t>
    </rPh>
    <rPh sb="19" eb="21">
      <t>トクベツ</t>
    </rPh>
    <phoneticPr fontId="31"/>
  </si>
  <si>
    <t>南会津地方広域市町村圏組合　一般会計</t>
    <rPh sb="0" eb="3">
      <t>ミナミアイヅ</t>
    </rPh>
    <rPh sb="3" eb="5">
      <t>チホウ</t>
    </rPh>
    <rPh sb="5" eb="7">
      <t>コウイキ</t>
    </rPh>
    <rPh sb="7" eb="10">
      <t>シチョウソン</t>
    </rPh>
    <rPh sb="10" eb="11">
      <t>ケン</t>
    </rPh>
    <rPh sb="11" eb="13">
      <t>クミアイ</t>
    </rPh>
    <rPh sb="14" eb="16">
      <t>イッパン</t>
    </rPh>
    <rPh sb="16" eb="18">
      <t>カイケイ</t>
    </rPh>
    <phoneticPr fontId="31"/>
  </si>
  <si>
    <t>南会津地方広域市町村圏組合　ふるさと市町村圏事業特別会計</t>
    <rPh sb="18" eb="21">
      <t>シチョウソン</t>
    </rPh>
    <rPh sb="21" eb="22">
      <t>ケン</t>
    </rPh>
    <rPh sb="22" eb="24">
      <t>ジギョウ</t>
    </rPh>
    <rPh sb="24" eb="26">
      <t>トクベツ</t>
    </rPh>
    <phoneticPr fontId="31"/>
  </si>
  <si>
    <t>南会津地方環境衛生組合</t>
    <rPh sb="0" eb="3">
      <t>ミナミアイヅ</t>
    </rPh>
    <rPh sb="3" eb="5">
      <t>チホウ</t>
    </rPh>
    <rPh sb="5" eb="7">
      <t>カンキョウ</t>
    </rPh>
    <rPh sb="7" eb="9">
      <t>エイセイ</t>
    </rPh>
    <rPh sb="9" eb="11">
      <t>クミアイ</t>
    </rPh>
    <phoneticPr fontId="31"/>
  </si>
  <si>
    <t>福島県後期高齢者医療広域連合　一般会計</t>
    <rPh sb="0" eb="3">
      <t>フクシマケン</t>
    </rPh>
    <rPh sb="3" eb="5">
      <t>コウキ</t>
    </rPh>
    <rPh sb="5" eb="7">
      <t>コウレイ</t>
    </rPh>
    <rPh sb="7" eb="8">
      <t>シャ</t>
    </rPh>
    <rPh sb="8" eb="10">
      <t>イリョウ</t>
    </rPh>
    <rPh sb="10" eb="12">
      <t>コウイキ</t>
    </rPh>
    <rPh sb="12" eb="14">
      <t>レンゴウ</t>
    </rPh>
    <rPh sb="15" eb="17">
      <t>イッパン</t>
    </rPh>
    <rPh sb="17" eb="19">
      <t>カイケイ</t>
    </rPh>
    <phoneticPr fontId="31"/>
  </si>
  <si>
    <t>福島県後期高齢者医療広域連合　後期高齢者医療特別会計</t>
    <rPh sb="15" eb="17">
      <t>コウキ</t>
    </rPh>
    <rPh sb="17" eb="20">
      <t>コウレイシャ</t>
    </rPh>
    <rPh sb="20" eb="22">
      <t>イリョウ</t>
    </rPh>
    <rPh sb="22" eb="24">
      <t>トクベツ</t>
    </rPh>
    <phoneticPr fontId="31"/>
  </si>
  <si>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</si>
  <si>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</si>
  <si>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</si>
  <si>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</si>
  <si>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</si>
  <si>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</si>
  <si>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</si>
  <si>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</si>
  <si>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</si>
  <si>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</si>
  <si>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</si>
  <si>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将来負担比率については、将来負担軽減に向けた財政調整基金等への積立てを行っているため、将来負担比率が算出されない。</t>
    <phoneticPr fontId="5"/>
  </si>
  <si>
    <t>将来負担比率については、将来負担軽減に向けた財政調整基金等への積立てを行なっているため、将来負担比率が算出されない。
実質公債費比率については、類似団体平均値５．８％を２．８ポイント下回る３．0％となった。今後は、大規模な施設整備を計画しているため、普通交付税措置のある地方債と基金の活用を図り、負担の抑制に一層努めていく。</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</si>
</sst>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237994</c:v>
                </c:pt>
                <c:pt idx="1">
                  <c:v>267911</c:v>
                </c:pt>
                <c:pt idx="2">
                  <c:v>228215</c:v>
                </c:pt>
                <c:pt idx="3">
                  <c:v>264232</c:v>
                </c:pt>
                <c:pt idx="4">
                  <c:v>263613</c:v>
                </c:pt>
              </c:numCache>
            </c:numRef>
          </c:val>
          <c:smooth val="0"/>
          <c:extLst>
            <c:ext xmlns:c16="http://schemas.microsoft.com/office/drawing/2014/chart" uri="{C3380CC4-5D6E-409C-BE32-E72D297353CC}">
              <c16:uniqueId val="{00000000-D5BF-43A3-8278-844C72D3215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352072</c:v>
                </c:pt>
                <c:pt idx="1">
                  <c:v>180203</c:v>
                </c:pt>
                <c:pt idx="2">
                  <c:v>309322</c:v>
                </c:pt>
                <c:pt idx="3">
                  <c:v>314040</c:v>
                </c:pt>
                <c:pt idx="4">
                  <c:v>249786</c:v>
                </c:pt>
              </c:numCache>
            </c:numRef>
          </c:val>
          <c:smooth val="0"/>
          <c:extLst>
            <c:ext xmlns:c16="http://schemas.microsoft.com/office/drawing/2014/chart" uri="{C3380CC4-5D6E-409C-BE32-E72D297353CC}">
              <c16:uniqueId val="{00000001-D5BF-43A3-8278-844C72D3215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4.16</c:v>
                </c:pt>
                <c:pt idx="1">
                  <c:v>4.43</c:v>
                </c:pt>
                <c:pt idx="2">
                  <c:v>3.48</c:v>
                </c:pt>
                <c:pt idx="3">
                  <c:v>2.27</c:v>
                </c:pt>
                <c:pt idx="4">
                  <c:v>3.33</c:v>
                </c:pt>
              </c:numCache>
            </c:numRef>
          </c:val>
          <c:extLst>
            <c:ext xmlns:c16="http://schemas.microsoft.com/office/drawing/2014/chart" uri="{C3380CC4-5D6E-409C-BE32-E72D297353CC}">
              <c16:uniqueId val="{00000000-A828-4BAD-BC2E-547CA2EC8E3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32.950000000000003</c:v>
                </c:pt>
                <c:pt idx="1">
                  <c:v>31.32</c:v>
                </c:pt>
                <c:pt idx="2">
                  <c:v>30.42</c:v>
                </c:pt>
                <c:pt idx="3">
                  <c:v>30.87</c:v>
                </c:pt>
                <c:pt idx="4">
                  <c:v>25.8</c:v>
                </c:pt>
              </c:numCache>
            </c:numRef>
          </c:val>
          <c:extLst>
            <c:ext xmlns:c16="http://schemas.microsoft.com/office/drawing/2014/chart" uri="{C3380CC4-5D6E-409C-BE32-E72D297353CC}">
              <c16:uniqueId val="{00000001-A828-4BAD-BC2E-547CA2EC8E38}"/>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-4.13</c:v>
                </c:pt>
                <c:pt idx="1">
                  <c:v>6.25</c:v>
                </c:pt>
                <c:pt idx="2">
                  <c:v>0.26</c:v>
                </c:pt>
                <c:pt idx="3">
                  <c:v>-0.01</c:v>
                </c:pt>
                <c:pt idx="4">
                  <c:v>-1.35</c:v>
                </c:pt>
              </c:numCache>
            </c:numRef>
          </c:val>
          <c:smooth val="0"/>
          <c:extLst>
            <c:ext xmlns:c16="http://schemas.microsoft.com/office/drawing/2014/chart" uri="{C3380CC4-5D6E-409C-BE32-E72D297353CC}">
              <c16:uniqueId val="{00000002-A828-4BAD-BC2E-547CA2EC8E38}"/>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FA2E-442A-9B6A-A2E672AF06B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A2E-442A-9B6A-A2E672AF06B2}"/>
            </c:ext>
          </c:extLst>
        </c:ser>
        <c:ser>
          <c:idx val="2"/>
          <c:order val="2"/>
          <c:tx>
            <c:strRef>
              <c:f>データシート!$A$29</c:f>
              <c:strCache>
                <c:ptCount val="1"/>
                <c:pt idx="0">
                  <c:v>只見町国民健康保険施設特別会計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0.02</c:v>
                </c:pt>
                <c:pt idx="2">
                  <c:v>#N/A</c:v>
                </c:pt>
                <c:pt idx="3">
                  <c:v>0</c:v>
                </c:pt>
                <c:pt idx="4">
                  <c:v>#N/A</c:v>
                </c:pt>
                <c:pt idx="5">
                  <c:v>0.01</c:v>
                </c:pt>
                <c:pt idx="6">
                  <c:v>#N/A</c:v>
                </c:pt>
                <c:pt idx="7">
                  <c:v>0.06</c:v>
                </c:pt>
                <c:pt idx="8">
                  <c:v>#N/A</c:v>
                </c:pt>
                <c:pt idx="9">
                  <c:v>0</c:v>
                </c:pt>
              </c:numCache>
            </c:numRef>
          </c:val>
          <c:extLst>
            <c:ext xmlns:c16="http://schemas.microsoft.com/office/drawing/2014/chart" uri="{C3380CC4-5D6E-409C-BE32-E72D297353CC}">
              <c16:uniqueId val="{00000002-FA2E-442A-9B6A-A2E672AF06B2}"/>
            </c:ext>
          </c:extLst>
        </c:ser>
        <c:ser>
          <c:idx val="3"/>
          <c:order val="3"/>
          <c:tx>
            <c:strRef>
              <c:f>データシート!$A$30</c:f>
              <c:strCache>
                <c:ptCount val="1"/>
                <c:pt idx="0">
                  <c:v>只見町介護老人保健施設特別会計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FA2E-442A-9B6A-A2E672AF06B2}"/>
            </c:ext>
          </c:extLst>
        </c:ser>
        <c:ser>
          <c:idx val="4"/>
          <c:order val="4"/>
          <c:tx>
            <c:strRef>
              <c:f>データシート!$A$31</c:f>
              <c:strCache>
                <c:ptCount val="1"/>
                <c:pt idx="0">
                  <c:v>只見町集落排水事業特別会計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c:v>
                </c:pt>
                <c:pt idx="2">
                  <c:v>#N/A</c:v>
                </c:pt>
                <c:pt idx="3">
                  <c:v>0.08</c:v>
                </c:pt>
                <c:pt idx="4">
                  <c:v>#N/A</c:v>
                </c:pt>
                <c:pt idx="5">
                  <c:v>0.03</c:v>
                </c:pt>
                <c:pt idx="6">
                  <c:v>#N/A</c:v>
                </c:pt>
                <c:pt idx="7">
                  <c:v>0.01</c:v>
                </c:pt>
                <c:pt idx="8">
                  <c:v>#N/A</c:v>
                </c:pt>
                <c:pt idx="9">
                  <c:v>0</c:v>
                </c:pt>
              </c:numCache>
            </c:numRef>
          </c:val>
          <c:extLst>
            <c:ext xmlns:c16="http://schemas.microsoft.com/office/drawing/2014/chart" uri="{C3380CC4-5D6E-409C-BE32-E72D297353CC}">
              <c16:uniqueId val="{00000004-FA2E-442A-9B6A-A2E672AF06B2}"/>
            </c:ext>
          </c:extLst>
        </c:ser>
        <c:ser>
          <c:idx val="5"/>
          <c:order val="5"/>
          <c:tx>
            <c:strRef>
              <c:f>データシート!$A$32</c:f>
              <c:strCache>
                <c:ptCount val="1"/>
                <c:pt idx="0">
                  <c:v>只見町後期高齢者医療特別会計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5-FA2E-442A-9B6A-A2E672AF06B2}"/>
            </c:ext>
          </c:extLst>
        </c:ser>
        <c:ser>
          <c:idx val="6"/>
          <c:order val="6"/>
          <c:tx>
            <c:strRef>
              <c:f>データシート!$A$33</c:f>
              <c:strCache>
                <c:ptCount val="1"/>
                <c:pt idx="0">
                  <c:v>只見町簡易水道特別会計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0</c:v>
                </c:pt>
                <c:pt idx="2">
                  <c:v>#N/A</c:v>
                </c:pt>
                <c:pt idx="3">
                  <c:v>0.01</c:v>
                </c:pt>
                <c:pt idx="4">
                  <c:v>#N/A</c:v>
                </c:pt>
                <c:pt idx="5">
                  <c:v>0.01</c:v>
                </c:pt>
                <c:pt idx="6">
                  <c:v>#N/A</c:v>
                </c:pt>
                <c:pt idx="7">
                  <c:v>0.01</c:v>
                </c:pt>
                <c:pt idx="8">
                  <c:v>#N/A</c:v>
                </c:pt>
                <c:pt idx="9">
                  <c:v>0.01</c:v>
                </c:pt>
              </c:numCache>
            </c:numRef>
          </c:val>
          <c:extLst>
            <c:ext xmlns:c16="http://schemas.microsoft.com/office/drawing/2014/chart" uri="{C3380CC4-5D6E-409C-BE32-E72D297353CC}">
              <c16:uniqueId val="{00000006-FA2E-442A-9B6A-A2E672AF06B2}"/>
            </c:ext>
          </c:extLst>
        </c:ser>
        <c:ser>
          <c:idx val="7"/>
          <c:order val="7"/>
          <c:tx>
            <c:strRef>
              <c:f>データシート!$A$34</c:f>
              <c:strCache>
                <c:ptCount val="1"/>
                <c:pt idx="0">
                  <c:v>只見町国民健康保険事業特別会計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0</c:v>
                </c:pt>
                <c:pt idx="2">
                  <c:v>#N/A</c:v>
                </c:pt>
                <c:pt idx="3">
                  <c:v>0.42</c:v>
                </c:pt>
                <c:pt idx="4">
                  <c:v>#N/A</c:v>
                </c:pt>
                <c:pt idx="5">
                  <c:v>0.03</c:v>
                </c:pt>
                <c:pt idx="6">
                  <c:v>#N/A</c:v>
                </c:pt>
                <c:pt idx="7">
                  <c:v>0.03</c:v>
                </c:pt>
                <c:pt idx="8">
                  <c:v>#N/A</c:v>
                </c:pt>
                <c:pt idx="9">
                  <c:v>0.01</c:v>
                </c:pt>
              </c:numCache>
            </c:numRef>
          </c:val>
          <c:extLst>
            <c:ext xmlns:c16="http://schemas.microsoft.com/office/drawing/2014/chart" uri="{C3380CC4-5D6E-409C-BE32-E72D297353CC}">
              <c16:uniqueId val="{00000007-FA2E-442A-9B6A-A2E672AF06B2}"/>
            </c:ext>
          </c:extLst>
        </c:ser>
        <c:ser>
          <c:idx val="8"/>
          <c:order val="8"/>
          <c:tx>
            <c:strRef>
              <c:f>データシート!$A$35</c:f>
              <c:strCache>
                <c:ptCount val="1"/>
                <c:pt idx="0">
                  <c:v>只見町介護保険事業特別会計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0.51</c:v>
                </c:pt>
                <c:pt idx="2">
                  <c:v>#N/A</c:v>
                </c:pt>
                <c:pt idx="3">
                  <c:v>0.31</c:v>
                </c:pt>
                <c:pt idx="4">
                  <c:v>#N/A</c:v>
                </c:pt>
                <c:pt idx="5">
                  <c:v>0.11</c:v>
                </c:pt>
                <c:pt idx="6">
                  <c:v>#N/A</c:v>
                </c:pt>
                <c:pt idx="7">
                  <c:v>0.13</c:v>
                </c:pt>
                <c:pt idx="8">
                  <c:v>#N/A</c:v>
                </c:pt>
                <c:pt idx="9">
                  <c:v>0.04</c:v>
                </c:pt>
              </c:numCache>
            </c:numRef>
          </c:val>
          <c:extLst>
            <c:ext xmlns:c16="http://schemas.microsoft.com/office/drawing/2014/chart" uri="{C3380CC4-5D6E-409C-BE32-E72D297353CC}">
              <c16:uniqueId val="{00000008-FA2E-442A-9B6A-A2E672AF06B2}"/>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4.1500000000000004</c:v>
                </c:pt>
                <c:pt idx="2">
                  <c:v>#N/A</c:v>
                </c:pt>
                <c:pt idx="3">
                  <c:v>4.43</c:v>
                </c:pt>
                <c:pt idx="4">
                  <c:v>#N/A</c:v>
                </c:pt>
                <c:pt idx="5">
                  <c:v>3.48</c:v>
                </c:pt>
                <c:pt idx="6">
                  <c:v>#N/A</c:v>
                </c:pt>
                <c:pt idx="7">
                  <c:v>2.27</c:v>
                </c:pt>
                <c:pt idx="8">
                  <c:v>#N/A</c:v>
                </c:pt>
                <c:pt idx="9">
                  <c:v>3.33</c:v>
                </c:pt>
              </c:numCache>
            </c:numRef>
          </c:val>
          <c:extLst>
            <c:ext xmlns:c16="http://schemas.microsoft.com/office/drawing/2014/chart" uri="{C3380CC4-5D6E-409C-BE32-E72D297353CC}">
              <c16:uniqueId val="{00000009-FA2E-442A-9B6A-A2E672AF06B2}"/>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590</c:v>
                </c:pt>
                <c:pt idx="5">
                  <c:v>574</c:v>
                </c:pt>
                <c:pt idx="8">
                  <c:v>606</c:v>
                </c:pt>
                <c:pt idx="11">
                  <c:v>560</c:v>
                </c:pt>
                <c:pt idx="14">
                  <c:v>579</c:v>
                </c:pt>
              </c:numCache>
            </c:numRef>
          </c:val>
          <c:extLst>
            <c:ext xmlns:c16="http://schemas.microsoft.com/office/drawing/2014/chart" uri="{C3380CC4-5D6E-409C-BE32-E72D297353CC}">
              <c16:uniqueId val="{00000000-586C-497E-B9D9-F593A1657C0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86C-497E-B9D9-F593A1657C0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2</c:v>
                </c:pt>
                <c:pt idx="3">
                  <c:v>2</c:v>
                </c:pt>
                <c:pt idx="6">
                  <c:v>2</c:v>
                </c:pt>
                <c:pt idx="9">
                  <c:v>1</c:v>
                </c:pt>
                <c:pt idx="12">
                  <c:v>1</c:v>
                </c:pt>
              </c:numCache>
            </c:numRef>
          </c:val>
          <c:extLst>
            <c:ext xmlns:c16="http://schemas.microsoft.com/office/drawing/2014/chart" uri="{C3380CC4-5D6E-409C-BE32-E72D297353CC}">
              <c16:uniqueId val="{00000002-586C-497E-B9D9-F593A1657C0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86C-497E-B9D9-F593A1657C0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230</c:v>
                </c:pt>
                <c:pt idx="3">
                  <c:v>213</c:v>
                </c:pt>
                <c:pt idx="6">
                  <c:v>217</c:v>
                </c:pt>
                <c:pt idx="9">
                  <c:v>159</c:v>
                </c:pt>
                <c:pt idx="12">
                  <c:v>163</c:v>
                </c:pt>
              </c:numCache>
            </c:numRef>
          </c:val>
          <c:extLst>
            <c:ext xmlns:c16="http://schemas.microsoft.com/office/drawing/2014/chart" uri="{C3380CC4-5D6E-409C-BE32-E72D297353CC}">
              <c16:uniqueId val="{00000004-586C-497E-B9D9-F593A1657C0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86C-497E-B9D9-F593A1657C0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86C-497E-B9D9-F593A1657C0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464</c:v>
                </c:pt>
                <c:pt idx="3">
                  <c:v>460</c:v>
                </c:pt>
                <c:pt idx="6">
                  <c:v>457</c:v>
                </c:pt>
                <c:pt idx="9">
                  <c:v>486</c:v>
                </c:pt>
                <c:pt idx="12">
                  <c:v>520</c:v>
                </c:pt>
              </c:numCache>
            </c:numRef>
          </c:val>
          <c:extLst>
            <c:ext xmlns:c16="http://schemas.microsoft.com/office/drawing/2014/chart" uri="{C3380CC4-5D6E-409C-BE32-E72D297353CC}">
              <c16:uniqueId val="{00000007-586C-497E-B9D9-F593A1657C03}"/>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106</c:v>
                </c:pt>
                <c:pt idx="2">
                  <c:v>#N/A</c:v>
                </c:pt>
                <c:pt idx="3">
                  <c:v>#N/A</c:v>
                </c:pt>
                <c:pt idx="4">
                  <c:v>101</c:v>
                </c:pt>
                <c:pt idx="5">
                  <c:v>#N/A</c:v>
                </c:pt>
                <c:pt idx="6">
                  <c:v>#N/A</c:v>
                </c:pt>
                <c:pt idx="7">
                  <c:v>70</c:v>
                </c:pt>
                <c:pt idx="8">
                  <c:v>#N/A</c:v>
                </c:pt>
                <c:pt idx="9">
                  <c:v>#N/A</c:v>
                </c:pt>
                <c:pt idx="10">
                  <c:v>86</c:v>
                </c:pt>
                <c:pt idx="11">
                  <c:v>#N/A</c:v>
                </c:pt>
                <c:pt idx="12">
                  <c:v>#N/A</c:v>
                </c:pt>
                <c:pt idx="13">
                  <c:v>105</c:v>
                </c:pt>
                <c:pt idx="14">
                  <c:v>#N/A</c:v>
                </c:pt>
              </c:numCache>
            </c:numRef>
          </c:val>
          <c:smooth val="0"/>
          <c:extLst>
            <c:ext xmlns:c16="http://schemas.microsoft.com/office/drawing/2014/chart" uri="{C3380CC4-5D6E-409C-BE32-E72D297353CC}">
              <c16:uniqueId val="{00000008-586C-497E-B9D9-F593A1657C03}"/>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6068</c:v>
                </c:pt>
                <c:pt idx="5">
                  <c:v>6122</c:v>
                </c:pt>
                <c:pt idx="8">
                  <c:v>6568</c:v>
                </c:pt>
                <c:pt idx="11">
                  <c:v>6792</c:v>
                </c:pt>
                <c:pt idx="14">
                  <c:v>7049</c:v>
                </c:pt>
              </c:numCache>
            </c:numRef>
          </c:val>
          <c:extLst>
            <c:ext xmlns:c16="http://schemas.microsoft.com/office/drawing/2014/chart" uri="{C3380CC4-5D6E-409C-BE32-E72D297353CC}">
              <c16:uniqueId val="{00000000-62B7-43E6-BA04-8D6D22D2458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80</c:v>
                </c:pt>
                <c:pt idx="5">
                  <c:v>76</c:v>
                </c:pt>
                <c:pt idx="8">
                  <c:v>73</c:v>
                </c:pt>
                <c:pt idx="11">
                  <c:v>68</c:v>
                </c:pt>
                <c:pt idx="14">
                  <c:v>63</c:v>
                </c:pt>
              </c:numCache>
            </c:numRef>
          </c:val>
          <c:extLst>
            <c:ext xmlns:c16="http://schemas.microsoft.com/office/drawing/2014/chart" uri="{C3380CC4-5D6E-409C-BE32-E72D297353CC}">
              <c16:uniqueId val="{00000001-62B7-43E6-BA04-8D6D22D2458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5534</c:v>
                </c:pt>
                <c:pt idx="5">
                  <c:v>5261</c:v>
                </c:pt>
                <c:pt idx="8">
                  <c:v>5176</c:v>
                </c:pt>
                <c:pt idx="11">
                  <c:v>5617</c:v>
                </c:pt>
                <c:pt idx="14">
                  <c:v>5890</c:v>
                </c:pt>
              </c:numCache>
            </c:numRef>
          </c:val>
          <c:extLst>
            <c:ext xmlns:c16="http://schemas.microsoft.com/office/drawing/2014/chart" uri="{C3380CC4-5D6E-409C-BE32-E72D297353CC}">
              <c16:uniqueId val="{00000002-62B7-43E6-BA04-8D6D22D2458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2B7-43E6-BA04-8D6D22D2458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2B7-43E6-BA04-8D6D22D2458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2B7-43E6-BA04-8D6D22D2458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594</c:v>
                </c:pt>
                <c:pt idx="3">
                  <c:v>505</c:v>
                </c:pt>
                <c:pt idx="6">
                  <c:v>381</c:v>
                </c:pt>
                <c:pt idx="9">
                  <c:v>407</c:v>
                </c:pt>
                <c:pt idx="12">
                  <c:v>403</c:v>
                </c:pt>
              </c:numCache>
            </c:numRef>
          </c:val>
          <c:extLst>
            <c:ext xmlns:c16="http://schemas.microsoft.com/office/drawing/2014/chart" uri="{C3380CC4-5D6E-409C-BE32-E72D297353CC}">
              <c16:uniqueId val="{00000006-62B7-43E6-BA04-8D6D22D2458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62B7-43E6-BA04-8D6D22D2458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2127</c:v>
                </c:pt>
                <c:pt idx="3">
                  <c:v>1994</c:v>
                </c:pt>
                <c:pt idx="6">
                  <c:v>1876</c:v>
                </c:pt>
                <c:pt idx="9">
                  <c:v>1836</c:v>
                </c:pt>
                <c:pt idx="12">
                  <c:v>1784</c:v>
                </c:pt>
              </c:numCache>
            </c:numRef>
          </c:val>
          <c:extLst>
            <c:ext xmlns:c16="http://schemas.microsoft.com/office/drawing/2014/chart" uri="{C3380CC4-5D6E-409C-BE32-E72D297353CC}">
              <c16:uniqueId val="{00000008-62B7-43E6-BA04-8D6D22D2458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0</c:v>
                </c:pt>
                <c:pt idx="3">
                  <c:v>0</c:v>
                </c:pt>
                <c:pt idx="6">
                  <c:v>0</c:v>
                </c:pt>
                <c:pt idx="9">
                  <c:v>0</c:v>
                </c:pt>
                <c:pt idx="12">
                  <c:v>25</c:v>
                </c:pt>
              </c:numCache>
            </c:numRef>
          </c:val>
          <c:extLst>
            <c:ext xmlns:c16="http://schemas.microsoft.com/office/drawing/2014/chart" uri="{C3380CC4-5D6E-409C-BE32-E72D297353CC}">
              <c16:uniqueId val="{00000009-62B7-43E6-BA04-8D6D22D2458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4885</c:v>
                </c:pt>
                <c:pt idx="3">
                  <c:v>4839</c:v>
                </c:pt>
                <c:pt idx="6">
                  <c:v>5336</c:v>
                </c:pt>
                <c:pt idx="9">
                  <c:v>6030</c:v>
                </c:pt>
                <c:pt idx="12">
                  <c:v>6398</c:v>
                </c:pt>
              </c:numCache>
            </c:numRef>
          </c:val>
          <c:extLst>
            <c:ext xmlns:c16="http://schemas.microsoft.com/office/drawing/2014/chart" uri="{C3380CC4-5D6E-409C-BE32-E72D297353CC}">
              <c16:uniqueId val="{0000000A-62B7-43E6-BA04-8D6D22D2458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62B7-43E6-BA04-8D6D22D2458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1036</c:v>
                </c:pt>
                <c:pt idx="1">
                  <c:v>1037</c:v>
                </c:pt>
                <c:pt idx="2">
                  <c:v>907</c:v>
                </c:pt>
              </c:numCache>
            </c:numRef>
          </c:val>
          <c:extLst>
            <c:ext xmlns:c16="http://schemas.microsoft.com/office/drawing/2014/chart" uri="{C3380CC4-5D6E-409C-BE32-E72D297353CC}">
              <c16:uniqueId val="{00000000-CC26-409C-B7B7-126CEC0CD63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641</c:v>
                </c:pt>
                <c:pt idx="1">
                  <c:v>702</c:v>
                </c:pt>
                <c:pt idx="2">
                  <c:v>752</c:v>
                </c:pt>
              </c:numCache>
            </c:numRef>
          </c:val>
          <c:extLst>
            <c:ext xmlns:c16="http://schemas.microsoft.com/office/drawing/2014/chart" uri="{C3380CC4-5D6E-409C-BE32-E72D297353CC}">
              <c16:uniqueId val="{00000001-CC26-409C-B7B7-126CEC0CD63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3152</c:v>
                </c:pt>
                <c:pt idx="1">
                  <c:v>3474</c:v>
                </c:pt>
                <c:pt idx="2">
                  <c:v>3820</c:v>
                </c:pt>
              </c:numCache>
            </c:numRef>
          </c:val>
          <c:extLst>
            <c:ext xmlns:c16="http://schemas.microsoft.com/office/drawing/2014/chart" uri="{C3380CC4-5D6E-409C-BE32-E72D297353CC}">
              <c16:uniqueId val="{00000002-CC26-409C-B7B7-126CEC0CD63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{23B9C709-CC6F-440C-9BB3-31DE229CB15E}</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5596-4329-BACE-A5412B74BDA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{D51BE572-7C14-4D89-B565-0DDCF4168CC7}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596-4329-BACE-A5412B74BDA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{A7F1F643-C3A8-4C0B-B270-60EEB57C2622}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596-4329-BACE-A5412B74BDA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{FED87738-9FB9-4799-98F3-067709A28D3E}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596-4329-BACE-A5412B74BDA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{BB3C361B-E7D2-470B-BB29-AA0D05216D38}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596-4329-BACE-A5412B74BDAF}"/>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{14CB5784-A2D7-4A14-8BD2-F10B9354EBE0}</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5596-4329-BACE-A5412B74BDAF}"/>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{DE04AC96-71ED-4908-9749-D166D7526C9F}</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5596-4329-BACE-A5412B74BDAF}"/>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{79502387-5D2F-4CD1-B067-08868BEFE3AA}</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5596-4329-BACE-A5412B74BDAF}"/>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{7C05DA1C-B2DF-4646-A73C-701E89B491BA}</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5596-4329-BACE-A5412B74BDA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82.7</c:v>
                </c:pt>
                <c:pt idx="8">
                  <c:v>83.1</c:v>
                </c:pt>
                <c:pt idx="16">
                  <c:v>83.1</c:v>
                </c:pt>
                <c:pt idx="24">
                  <c:v>83.2</c:v>
                </c:pt>
                <c:pt idx="32">
                  <c:v>83.5</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5596-4329-BACE-A5412B74BDAF}"/>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{5A18ACD1-7EC9-4A96-971B-82FF61F4195C}</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5596-4329-BACE-A5412B74BDAF}"/>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{79E9894F-2DBF-41A4-9E0B-37398EBCB890}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596-4329-BACE-A5412B74BDA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{3D62C453-2B8A-4C66-9155-B166BE98A96B}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596-4329-BACE-A5412B74BDA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{85F6DE0B-B382-4F00-B6F0-75D39608BB24}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596-4329-BACE-A5412B74BDA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{59CB2CD0-A09E-4A47-AA19-6C27C4870541}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596-4329-BACE-A5412B74BDAF}"/>
                </c:ext>
              </c:extLst>
            </c:dLbl>
            <c:dLbl>
              <c:idx val="8"/>
              <c:layout/>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{31B755C2-664D-4C55-BD49-7EE6EC1109AA}</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5596-4329-BACE-A5412B74BDAF}"/>
                </c:ext>
              </c:extLst>
            </c:dLbl>
            <c:dLbl>
              <c:idx val="16"/>
              <c:layout/>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{ADA88724-76FA-4334-994F-A744C1F6DCC5}</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5596-4329-BACE-A5412B74BDAF}"/>
                </c:ext>
              </c:extLst>
            </c:dLbl>
            <c:dLbl>
              <c:idx val="24"/>
              <c:layout/>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{6F8DB33B-CBDA-4203-BB88-C20BA6C14999}</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5596-4329-BACE-A5412B74BDAF}"/>
                </c:ext>
              </c:extLst>
            </c:dLbl>
            <c:dLbl>
              <c:idx val="32"/>
              <c:layout/>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{E38FCDE4-117A-440D-A5B8-3BEB0202D9DD}</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5596-4329-BACE-A5412B74BDA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57.5</c:v>
                </c:pt>
                <c:pt idx="8">
                  <c:v>58.4</c:v>
                </c:pt>
                <c:pt idx="16">
                  <c:v>61.8</c:v>
                </c:pt>
                <c:pt idx="24">
                  <c:v>63.1</c:v>
                </c:pt>
                <c:pt idx="32">
                  <c:v>62.4</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5596-4329-BACE-A5412B74BDAF}"/>
            </c:ext>
          </c:extLst>
        </c:ser>
        <c:dLbls>
          <c:showLegendKey val="0"/>
          <c:showVal val="1"/>
          <c:showCatName val="0"/>
          <c:showSerName val="0"/>
          <c:showPercent val="0"/>
          <c:showBubbleSize val="0"/>
        </c:dLbls>
        <c:axId val="46179840"/>
        <c:axId val="46181760"/>
      </c:scatterChart>
      <c:valAx>
        <c:axId val="46179840"/>
        <c:scaling>
          <c:orientation val="maxMin"/>
          <c:max val="64"/>
          <c:min val="56"/>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{D0599D00-946B-45C1-9C68-B85CC18DF747}</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1501-45FD-886A-BE2F8852097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{B476F2A5-23A5-488B-BDBB-C1B06B70472A}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501-45FD-886A-BE2F8852097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{0C7E5247-1CC7-4576-A239-5DE5EC75161E}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501-45FD-886A-BE2F8852097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{50E805CD-6885-4F45-8FF6-A4E497493BF1}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501-45FD-886A-BE2F8852097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{7A11F2DC-E8AC-425C-A16A-238973DC39EF}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501-45FD-886A-BE2F8852097D}"/>
                </c:ext>
              </c:extLst>
            </c:dLbl>
            <c:dLbl>
              <c:idx val="8"/>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{ED3F1723-EDB5-4B23-94CA-B2AB1CB661AD}</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1501-45FD-886A-BE2F8852097D}"/>
                </c:ext>
              </c:extLst>
            </c:dLbl>
            <c:dLbl>
              <c:idx val="16"/>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{A1C8AB73-E20C-41FD-A685-B3C7E5C80913}</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1501-45FD-886A-BE2F8852097D}"/>
                </c:ext>
              </c:extLst>
            </c:dLbl>
            <c:dLbl>
              <c:idx val="24"/>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{D01C951C-8CB9-44DC-BE9F-2A17C74DDF70}</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1501-45FD-886A-BE2F8852097D}"/>
                </c:ext>
              </c:extLst>
            </c:dLbl>
            <c:dLbl>
              <c:idx val="32"/>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{FEEE7769-6035-4E04-BCA8-C65D8DE91B20}</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1501-45FD-886A-BE2F8852097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3.1</c:v>
                </c:pt>
                <c:pt idx="8">
                  <c:v>3.2</c:v>
                </c:pt>
                <c:pt idx="16">
                  <c:v>3.2</c:v>
                </c:pt>
                <c:pt idx="24">
                  <c:v>3</c:v>
                </c:pt>
                <c:pt idx="32">
                  <c:v>3</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1501-45FD-886A-BE2F8852097D}"/>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{F17BF924-D561-4855-8A2F-9A68FBDE9EB7}</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1501-45FD-886A-BE2F8852097D}"/>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{298C127C-A9C1-4B8F-B072-2EE0B55F7539}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501-45FD-886A-BE2F8852097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{A9C42422-9655-49CD-A5CE-AE5566536E04}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501-45FD-886A-BE2F8852097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{A1F2C4D8-A933-44B4-AE4B-711BA9DF31A0}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501-45FD-886A-BE2F8852097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{814CECC3-8D68-40BC-9A40-6EA9625AFBA4}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501-45FD-886A-BE2F8852097D}"/>
                </c:ext>
              </c:extLst>
            </c:dLbl>
            <c:dLbl>
              <c:idx val="8"/>
              <c:layout/>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{34455498-7442-4013-8B5B-B7C16FDEFD6B}</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1501-45FD-886A-BE2F8852097D}"/>
                </c:ext>
              </c:extLst>
            </c:dLbl>
            <c:dLbl>
              <c:idx val="16"/>
              <c:layout/>
              <c:tx>
                <c:strRef>
                  <c:f>公会計指標分析・財政指標組合せ分析表!$CF$72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{9393316D-3343-4A8E-BF5F-71A7E81CCBC8}</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1501-45FD-886A-BE2F8852097D}"/>
                </c:ext>
              </c:extLst>
            </c:dLbl>
            <c:dLbl>
              <c:idx val="24"/>
              <c:layout>
                <c:manualLayout>
                  <c:x val="-4.4905057365901176E-2"/>
                  <c:y val="-4.3495921315535875E-2"/>
                </c:manualLayout>
              </c:layout>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{5656E612-066E-47F4-9BA8-5AA060AD9E08}</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1501-45FD-886A-BE2F8852097D}"/>
                </c:ext>
              </c:extLst>
            </c:dLbl>
            <c:dLbl>
              <c:idx val="32"/>
              <c:layout>
                <c:manualLayout>
                  <c:x val="-1.8235628084249993E-2"/>
                  <c:y val="-8.1337372860052048E-2"/>
                </c:manualLayout>
              </c:layout>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{0B96734C-B844-4AE9-AC51-B873D4A7AD3C}</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1501-45FD-886A-BE2F8852097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c:v>
                </c:pt>
                <c:pt idx="8">
                  <c:v>5.6</c:v>
                </c:pt>
                <c:pt idx="16">
                  <c:v>5.3</c:v>
                </c:pt>
                <c:pt idx="24">
                  <c:v>5.8</c:v>
                </c:pt>
                <c:pt idx="32">
                  <c:v>5.8</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1501-45FD-886A-BE2F8852097D}"/>
            </c:ext>
          </c:extLst>
        </c:ser>
        <c:dLbls>
          <c:showLegendKey val="0"/>
          <c:showVal val="1"/>
          <c:showCatName val="0"/>
          <c:showSerName val="0"/>
          <c:showPercent val="0"/>
          <c:showBubbleSize val="0"/>
        </c:dLbls>
        <c:axId val="84219776"/>
        <c:axId val="84234240"/>
      </c:scatterChart>
      <c:valAx>
        <c:axId val="84219776"/>
        <c:scaling>
          <c:orientation val="maxMin"/>
          <c:max val="6.1"/>
          <c:min val="5.099999999999999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福島県只見町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近年は大規模施設の整備が続いたことによる投資的事業の増加により元利償還金が増加しており、数年後にピークを迎える状況である。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今後とも、緊急度・住民ニーズを的確に把握した事業の選択を行い、起債に依存しない財政運営に努める。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福島県只見町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民具収蔵庫の新築、道路・橋梁、公共施設の長寿命化など大規模な事業実施により、一般会計に係る地方債の現在高は増加している。辺地対策事業債、過疎対策事業債などの優良債の活用を図り負担の抑制に努めるとともに、起債に依存しない財政運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福島県只見町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新型コロナウイルス感染症に対応した各種事業を実施するため、国から交付された新型コロナウイルス感染症対応地方創生臨時交付金では賄えない財源を財政調整基金より１億３千万円取り崩して支出したが、決算剰余金を減債基金へ５千万円積立てし、将来の公共施設の更新、改修等に備え公共施設等再生整備基金へ３億５千万円の積立などを行ったことにより、基金全体としては２億６千６百万円の増となっ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固定資産税をはじめ、町税収入の減少が懸念される中で、安定した財源の確保に向けた取り組みや、費用対効果を勘案した予算編成や、効率的な予算執行に努めていかなければならないが、災害等の不測の事態や大規模事業など、今後の財政需要の増大にも適切に対応できるよう、それぞれの基金の趣旨、設置目的に従い適正な管理を行う。</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・公共施設等再生整備基金：公共施設等の更新、改修その他の再生整備</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・地域振興基金：地域福祉活動の促進と快適な生活環境施設等の整備</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・教育施設等整備基金：教育施設等の整備</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・地域産業振興等企業誘致基金：安定雇用を実現する産業の開発振興、企業誘致</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・ＪＲ只見線ゆめ基金：只見線の利用促進活動、施設維持や運行管理費</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・公共施設等再生整備基金：将来の公共施設の更新、改修等に備え、３億５千万円を積立てたことにより増加となった。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・地域振興基金：ふるさと納税推進事業の財源として、</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5,728</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千円取り崩したことにより減額となった。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災害等の不測の事態や大規模事業など、今後の財政需要の増大にも適切に対応できるよう、それぞれの基金の趣旨、設置目的に従い適正な管理を行う。</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令和元年度末の基金残高は、１０億３千７百万円となっており、新型コロナウイルス感染症に対応した事業を実施するため１億３千万円取り崩した。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大規模災害や税収、地方交付税の急激な減収などにも対応できるよう、引き続き標準財政規模の１０％以上の残高を確保しつつ有効に活用していく。</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令和元年度末の基金残高は７億２百万円となっており、令和元年度決算剰余金を５千万円積立てたことにより増加となった。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毎年の償還額が令和５年度には７億円を超える見込みのため、高金利の地方債の繰上償還を積極的に実施できよう、それに備えた積立てを行う。</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393C714E-A7D0-4742-B7BA-1152C0A2793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AEECBE6B-968A-476F-BC6E-5516447D01D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AF482BF2-2A7F-4594-A9EF-B8B0B98409CB}"/>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52FBF799-5B75-4FE8-8AEA-039CC13C2DED}"/>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033ABBB5-AAA2-4B68-BDB4-5E60DCC74A1A}"/>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647A4AA8-13AD-4927-9686-1C8DB0FD470E}"/>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0C10C77B-BAC9-497E-8462-CE1D2729EE28}"/>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EDCE5FEB-FCB9-4620-91FA-938245EC727D}"/>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1B7813E3-DF61-468C-AC93-2782DB721CE9}"/>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DB01F344-EA53-458B-B08E-33C1C4F02A5A}"/>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04DEB608-78FB-41F9-A9B1-B5D12561C8AF}"/>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5A3A9F07-CA13-437C-A544-93904812D655}"/>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ADC1B24C-D558-45CA-B23D-AD645D178439}"/>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25829BEB-3942-4D94-9FF9-C267373F413A}"/>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85C7C4B7-A8EE-44FE-B8B5-EF9E1FCF1792}"/>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1CE5DFA2-180B-4E95-A73C-EDCC9C306E27}"/>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福島県只見町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F652A9FB-BAE8-42D5-A08F-15C70F53876B}"/>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A249DBD1-B813-4D39-AAEB-86E9EF205A51}"/>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4861E0BD-2489-49B9-8F4A-EB42788115AB}"/>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693DBA93-1304-40BC-8649-50E5A83612D3}"/>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1AD493EA-3879-4EB5-B910-FC4BCCB588DF}"/>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F76992D1-0B09-4DC3-9C80-E6F6FBB9746D}"/>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4,178
4,146
747.56
6,495,715
6,294,337
117,113
3,513,588
6,397,718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492FDF22-F546-4125-BA23-659428AD416A}"/>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45A75D59-723C-4895-9A79-89DFE8C09855}"/>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B0BF0AFD-3C66-4839-9189-BD30C9A254D2}"/>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654125E4-20EF-497B-95E6-70200AA6D1B1}"/>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5A17D35C-8B26-4A13-80E3-3E2059E74096}"/>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FCDD0F31-BD13-4E77-9D58-92A5EB3425A6}"/>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381D6C4C-A459-4006-80C1-ECF28CCE4CF1}"/>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F47EB384-96DE-4B11-8D18-455D627B7D6F}"/>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9C396CE0-A51E-4CA4-83EB-7A59148A070B}"/>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1A116DAF-2A48-4210-B1CF-F9D478E95E07}"/>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1B531760-778D-4FB1-8E60-B662D9A3E1B1}"/>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432F306C-3E9F-4E54-B095-7CBE0C1D986F}"/>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79A39997-1A1B-453F-B411-BDB7C4D70C62}"/>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A449A9A0-2497-484F-B181-2864C2873247}"/>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4FFC33AF-E5F1-40B3-83D8-F5F69890BF4C}"/>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26EA6D99-27CB-4FFD-8498-598432FD6C72}"/>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51CCF1D1-0554-4339-B530-F090B950F598}"/>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C5F8C2BD-BC22-45CA-9241-952B3AACA695}"/>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CCC9ED4A-FE97-4BD4-8478-9E180CADA8D7}"/>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4948B3F3-7F89-44D6-B18C-3E068B678113}"/>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a:extLst>
            <a:ext uri="{FF2B5EF4-FFF2-40B4-BE49-F238E27FC236}">
              <a16:creationId xmlns:a16="http://schemas.microsoft.com/office/drawing/2014/main" id="{82753918-0413-41DC-9AD1-3B2757E831AF}"/>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id="{A74C3943-32AE-455B-B11D-2D715C154C3F}"/>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AF405ADE-FD7D-4605-A0A1-5C7687B9922B}"/>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ED21C13F-13F8-439A-9BB0-0E8BD18E59A2}"/>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430EADC3-08E4-4CE5-B094-1D3FA024DB1A}"/>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[ 83.5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33344823-0853-4932-8F46-871D2B587FF7}"/>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EDE1DA41-1D4D-41E9-BF96-AEEA803D252E}"/>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F1870FF1-DFCC-44EC-A741-3DC90AC8EF9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F6F7E069-FD92-4B93-A255-A23F6C644AC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ED91A1DD-D966-424A-9075-77EB426D1EED}"/>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82F38F25-2C8F-47EA-B5D9-C10F96222D7C}"/>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94B0FEEE-5D4F-40D4-9B99-D6D5F7C1C5AF}"/>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492D1346-D00B-4366-B973-50BAAFB95A7D}"/>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C8A18977-255E-4232-AFDA-14CB0C61C1E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0F21FE29-EACE-46EE-85F5-483ED0E584D8}"/>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有形固定資産減価償却率は、類似団体平均を上回っている状況であり、昭和の時代に整備された資産が多く老朽化が進んでいる。資産別では事業用資産が</a:t>
          </a:r>
          <a:r>
            <a:rPr kumimoji="1" lang="en-US" altLang="ja-JP" sz="1100">
              <a:latin typeface="ＭＳ Ｐゴシック" panose="020B0600070205080204" pitchFamily="50" charset="-128"/>
              <a:ea typeface="ＭＳ Ｐゴシック" panose="020B0600070205080204" pitchFamily="50" charset="-128"/>
            </a:rPr>
            <a:t>53.0%</a:t>
          </a:r>
          <a:r>
            <a:rPr kumimoji="1" lang="ja-JP" altLang="en-US" sz="1100">
              <a:latin typeface="ＭＳ Ｐゴシック" panose="020B0600070205080204" pitchFamily="50" charset="-128"/>
              <a:ea typeface="ＭＳ Ｐゴシック" panose="020B0600070205080204" pitchFamily="50" charset="-128"/>
            </a:rPr>
            <a:t>、インフラ資産が</a:t>
          </a:r>
          <a:r>
            <a:rPr kumimoji="1" lang="en-US" altLang="ja-JP" sz="1100">
              <a:latin typeface="ＭＳ Ｐゴシック" panose="020B0600070205080204" pitchFamily="50" charset="-128"/>
              <a:ea typeface="ＭＳ Ｐゴシック" panose="020B0600070205080204" pitchFamily="50" charset="-128"/>
            </a:rPr>
            <a:t>45.1%</a:t>
          </a:r>
          <a:r>
            <a:rPr kumimoji="1" lang="ja-JP" altLang="en-US" sz="1100">
              <a:latin typeface="ＭＳ Ｐゴシック" panose="020B0600070205080204" pitchFamily="50" charset="-128"/>
              <a:ea typeface="ＭＳ Ｐゴシック" panose="020B0600070205080204" pitchFamily="50" charset="-128"/>
            </a:rPr>
            <a:t>となっている。公共施設等総合管理計画に基づく個別施設計画により、老朽化した施設について、集約化、複合化、点検・診断や計画的な保全による長寿命化を進めていくなど、公共施設等の適正管理に努める。</a:t>
          </a: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349C1228-B75B-4120-872B-6C1D34A4B9E3}"/>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76DDC92A-78A4-4528-8088-60585E771BE2}"/>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6EDBB77C-F3FD-454D-A3BF-9239B13AA2E7}"/>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2" name="直線コネクタ 61">
          <a:extLst>
            <a:ext uri="{FF2B5EF4-FFF2-40B4-BE49-F238E27FC236}">
              <a16:creationId xmlns:a16="http://schemas.microsoft.com/office/drawing/2014/main" id="{B16FB58B-A3D6-4E22-8D4E-0874B5B7824A}"/>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33</xdr:row>
      <xdr:rowOff>157024</xdr:rowOff>
    </xdr:from>
    <xdr:ext cx="410689" cy="225703"/>
    <xdr:sp macro="" textlink="">
      <xdr:nvSpPr>
        <xdr:cNvPr id="63" name="テキスト ボックス 62">
          <a:extLst>
            <a:ext uri="{FF2B5EF4-FFF2-40B4-BE49-F238E27FC236}">
              <a16:creationId xmlns:a16="http://schemas.microsoft.com/office/drawing/2014/main" id="{B8D31EE7-D29F-486F-B3F8-2DCCA0C7E12E}"/>
            </a:ext>
          </a:extLst>
        </xdr:cNvPr>
        <xdr:cNvSpPr txBox="1"/>
      </xdr:nvSpPr>
      <xdr:spPr>
        <a:xfrm>
          <a:off x="795811" y="65863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4" name="直線コネクタ 63">
          <a:extLst>
            <a:ext uri="{FF2B5EF4-FFF2-40B4-BE49-F238E27FC236}">
              <a16:creationId xmlns:a16="http://schemas.microsoft.com/office/drawing/2014/main" id="{8A8F83C5-6139-481A-9053-1B5F41FF32EA}"/>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5" name="テキスト ボックス 64">
          <a:extLst>
            <a:ext uri="{FF2B5EF4-FFF2-40B4-BE49-F238E27FC236}">
              <a16:creationId xmlns:a16="http://schemas.microsoft.com/office/drawing/2014/main" id="{40272413-174F-4EEC-94C5-B10A2D0C46F3}"/>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6" name="直線コネクタ 65">
          <a:extLst>
            <a:ext uri="{FF2B5EF4-FFF2-40B4-BE49-F238E27FC236}">
              <a16:creationId xmlns:a16="http://schemas.microsoft.com/office/drawing/2014/main" id="{A3691B7F-8DF1-49C2-98AE-7BD83111F738}"/>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7" name="テキスト ボックス 66">
          <a:extLst>
            <a:ext uri="{FF2B5EF4-FFF2-40B4-BE49-F238E27FC236}">
              <a16:creationId xmlns:a16="http://schemas.microsoft.com/office/drawing/2014/main" id="{252B3001-0908-4172-9DCB-EA8C6E8A7312}"/>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8" name="直線コネクタ 67">
          <a:extLst>
            <a:ext uri="{FF2B5EF4-FFF2-40B4-BE49-F238E27FC236}">
              <a16:creationId xmlns:a16="http://schemas.microsoft.com/office/drawing/2014/main" id="{29DBCC01-2C93-47B6-A82A-AC1EFE8EEBF8}"/>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9" name="テキスト ボックス 68">
          <a:extLst>
            <a:ext uri="{FF2B5EF4-FFF2-40B4-BE49-F238E27FC236}">
              <a16:creationId xmlns:a16="http://schemas.microsoft.com/office/drawing/2014/main" id="{98A7367E-46CF-4223-8AE4-F02B10A652F7}"/>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a:extLst>
            <a:ext uri="{FF2B5EF4-FFF2-40B4-BE49-F238E27FC236}">
              <a16:creationId xmlns:a16="http://schemas.microsoft.com/office/drawing/2014/main" id="{CDEEDAA3-DF89-4FE0-99AA-C539BF9EECCB}"/>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a:extLst>
            <a:ext uri="{FF2B5EF4-FFF2-40B4-BE49-F238E27FC236}">
              <a16:creationId xmlns:a16="http://schemas.microsoft.com/office/drawing/2014/main" id="{84D9C92D-63E7-4068-8D8B-B8A8D8CEE858}"/>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a:extLst>
            <a:ext uri="{FF2B5EF4-FFF2-40B4-BE49-F238E27FC236}">
              <a16:creationId xmlns:a16="http://schemas.microsoft.com/office/drawing/2014/main" id="{6D765BC5-6F1E-41B5-B151-B7DEC530FED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105918</xdr:rowOff>
    </xdr:from>
    <xdr:to>
      <xdr:col>23</xdr:col>
      <xdr:colOff>85090</xdr:colOff>
      <xdr:row>32</xdr:row>
      <xdr:rowOff>156718</xdr:rowOff>
    </xdr:to>
    <xdr:cxnSp macro="">
      <xdr:nvCxnSpPr>
        <xdr:cNvPr id="73" name="直線コネクタ 72">
          <a:extLst>
            <a:ext uri="{FF2B5EF4-FFF2-40B4-BE49-F238E27FC236}">
              <a16:creationId xmlns:a16="http://schemas.microsoft.com/office/drawing/2014/main" id="{6876154C-0112-4C42-BA54-C8062D306A1F}"/>
            </a:ext>
          </a:extLst>
        </xdr:cNvPr>
        <xdr:cNvCxnSpPr/>
      </xdr:nvCxnSpPr>
      <xdr:spPr>
        <a:xfrm flipV="1">
          <a:off x="4760595" y="5335143"/>
          <a:ext cx="1270" cy="1079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32</xdr:row>
      <xdr:rowOff>160545</xdr:rowOff>
    </xdr:from>
    <xdr:ext cx="405111" cy="259045"/>
    <xdr:sp macro="" textlink="">
      <xdr:nvSpPr>
        <xdr:cNvPr id="74" name="有形固定資産減価償却率最小値テキスト">
          <a:extLst>
            <a:ext uri="{FF2B5EF4-FFF2-40B4-BE49-F238E27FC236}">
              <a16:creationId xmlns:a16="http://schemas.microsoft.com/office/drawing/2014/main" id="{53F66DF1-BD6E-4228-9655-DEA90E05AA8F}"/>
            </a:ext>
          </a:extLst>
        </xdr:cNvPr>
        <xdr:cNvSpPr txBox="1"/>
      </xdr:nvSpPr>
      <xdr:spPr>
        <a:xfrm>
          <a:off x="4813300" y="6418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32</xdr:row>
      <xdr:rowOff>156718</xdr:rowOff>
    </xdr:from>
    <xdr:to>
      <xdr:col>23</xdr:col>
      <xdr:colOff>174625</xdr:colOff>
      <xdr:row>32</xdr:row>
      <xdr:rowOff>156718</xdr:rowOff>
    </xdr:to>
    <xdr:cxnSp macro="">
      <xdr:nvCxnSpPr>
        <xdr:cNvPr id="75" name="直線コネクタ 74">
          <a:extLst>
            <a:ext uri="{FF2B5EF4-FFF2-40B4-BE49-F238E27FC236}">
              <a16:creationId xmlns:a16="http://schemas.microsoft.com/office/drawing/2014/main" id="{FE0EF359-0489-4F1B-A1FE-40BBE09F9AA5}"/>
            </a:ext>
          </a:extLst>
        </xdr:cNvPr>
        <xdr:cNvCxnSpPr/>
      </xdr:nvCxnSpPr>
      <xdr:spPr>
        <a:xfrm>
          <a:off x="4673600" y="6414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52595</xdr:rowOff>
    </xdr:from>
    <xdr:ext cx="405111" cy="259045"/>
    <xdr:sp macro="" textlink="">
      <xdr:nvSpPr>
        <xdr:cNvPr id="76" name="有形固定資産減価償却率最大値テキスト">
          <a:extLst>
            <a:ext uri="{FF2B5EF4-FFF2-40B4-BE49-F238E27FC236}">
              <a16:creationId xmlns:a16="http://schemas.microsoft.com/office/drawing/2014/main" id="{04608FD1-3D7D-4002-81C8-1FABA162FBAC}"/>
            </a:ext>
          </a:extLst>
        </xdr:cNvPr>
        <xdr:cNvSpPr txBox="1"/>
      </xdr:nvSpPr>
      <xdr:spPr>
        <a:xfrm>
          <a:off x="4813300" y="5110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105918</xdr:rowOff>
    </xdr:from>
    <xdr:to>
      <xdr:col>23</xdr:col>
      <xdr:colOff>174625</xdr:colOff>
      <xdr:row>26</xdr:row>
      <xdr:rowOff>105918</xdr:rowOff>
    </xdr:to>
    <xdr:cxnSp macro="">
      <xdr:nvCxnSpPr>
        <xdr:cNvPr id="77" name="直線コネクタ 76">
          <a:extLst>
            <a:ext uri="{FF2B5EF4-FFF2-40B4-BE49-F238E27FC236}">
              <a16:creationId xmlns:a16="http://schemas.microsoft.com/office/drawing/2014/main" id="{177D9070-4266-43C1-B193-C7D478727C51}"/>
            </a:ext>
          </a:extLst>
        </xdr:cNvPr>
        <xdr:cNvCxnSpPr/>
      </xdr:nvCxnSpPr>
      <xdr:spPr>
        <a:xfrm>
          <a:off x="4673600" y="5335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96918</xdr:rowOff>
    </xdr:from>
    <xdr:ext cx="405111" cy="259045"/>
    <xdr:sp macro="" textlink="">
      <xdr:nvSpPr>
        <xdr:cNvPr id="78" name="有形固定資産減価償却率平均値テキスト">
          <a:extLst>
            <a:ext uri="{FF2B5EF4-FFF2-40B4-BE49-F238E27FC236}">
              <a16:creationId xmlns:a16="http://schemas.microsoft.com/office/drawing/2014/main" id="{2B9848E4-EE09-4C3E-B3A5-4C3F1F4B4252}"/>
            </a:ext>
          </a:extLst>
        </xdr:cNvPr>
        <xdr:cNvSpPr txBox="1"/>
      </xdr:nvSpPr>
      <xdr:spPr>
        <a:xfrm>
          <a:off x="4813300" y="56690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74041</xdr:rowOff>
    </xdr:from>
    <xdr:to>
      <xdr:col>23</xdr:col>
      <xdr:colOff>136525</xdr:colOff>
      <xdr:row>30</xdr:row>
      <xdr:rowOff>4191</xdr:rowOff>
    </xdr:to>
    <xdr:sp macro="" textlink="">
      <xdr:nvSpPr>
        <xdr:cNvPr id="79" name="フローチャート: 判断 78">
          <a:extLst>
            <a:ext uri="{FF2B5EF4-FFF2-40B4-BE49-F238E27FC236}">
              <a16:creationId xmlns:a16="http://schemas.microsoft.com/office/drawing/2014/main" id="{77F9439F-543B-4F5B-9C72-B6400714F8EB}"/>
            </a:ext>
          </a:extLst>
        </xdr:cNvPr>
        <xdr:cNvSpPr/>
      </xdr:nvSpPr>
      <xdr:spPr>
        <a:xfrm>
          <a:off x="4711700" y="5817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89154</xdr:rowOff>
    </xdr:from>
    <xdr:to>
      <xdr:col>19</xdr:col>
      <xdr:colOff>187325</xdr:colOff>
      <xdr:row>30</xdr:row>
      <xdr:rowOff>19304</xdr:rowOff>
    </xdr:to>
    <xdr:sp macro="" textlink="">
      <xdr:nvSpPr>
        <xdr:cNvPr id="80" name="フローチャート: 判断 79">
          <a:extLst>
            <a:ext uri="{FF2B5EF4-FFF2-40B4-BE49-F238E27FC236}">
              <a16:creationId xmlns:a16="http://schemas.microsoft.com/office/drawing/2014/main" id="{6B7BE2D5-F89A-44D5-96AB-B89A914A9E89}"/>
            </a:ext>
          </a:extLst>
        </xdr:cNvPr>
        <xdr:cNvSpPr/>
      </xdr:nvSpPr>
      <xdr:spPr>
        <a:xfrm>
          <a:off x="4000500" y="5832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61087</xdr:rowOff>
    </xdr:from>
    <xdr:to>
      <xdr:col>15</xdr:col>
      <xdr:colOff>187325</xdr:colOff>
      <xdr:row>29</xdr:row>
      <xdr:rowOff>162687</xdr:rowOff>
    </xdr:to>
    <xdr:sp macro="" textlink="">
      <xdr:nvSpPr>
        <xdr:cNvPr id="81" name="フローチャート: 判断 80">
          <a:extLst>
            <a:ext uri="{FF2B5EF4-FFF2-40B4-BE49-F238E27FC236}">
              <a16:creationId xmlns:a16="http://schemas.microsoft.com/office/drawing/2014/main" id="{51857CCF-0DF3-4A6A-9646-F527F707C75C}"/>
            </a:ext>
          </a:extLst>
        </xdr:cNvPr>
        <xdr:cNvSpPr/>
      </xdr:nvSpPr>
      <xdr:spPr>
        <a:xfrm>
          <a:off x="3238500" y="5804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28</xdr:row>
      <xdr:rowOff>159131</xdr:rowOff>
    </xdr:from>
    <xdr:to>
      <xdr:col>11</xdr:col>
      <xdr:colOff>187325</xdr:colOff>
      <xdr:row>29</xdr:row>
      <xdr:rowOff>89281</xdr:rowOff>
    </xdr:to>
    <xdr:sp macro="" textlink="">
      <xdr:nvSpPr>
        <xdr:cNvPr id="82" name="フローチャート: 判断 81">
          <a:extLst>
            <a:ext uri="{FF2B5EF4-FFF2-40B4-BE49-F238E27FC236}">
              <a16:creationId xmlns:a16="http://schemas.microsoft.com/office/drawing/2014/main" id="{DEDE5F1B-853D-4583-97EC-D2F89CDBE84D}"/>
            </a:ext>
          </a:extLst>
        </xdr:cNvPr>
        <xdr:cNvSpPr/>
      </xdr:nvSpPr>
      <xdr:spPr>
        <a:xfrm>
          <a:off x="2476500" y="5731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139700</xdr:rowOff>
    </xdr:from>
    <xdr:to>
      <xdr:col>7</xdr:col>
      <xdr:colOff>187325</xdr:colOff>
      <xdr:row>29</xdr:row>
      <xdr:rowOff>69850</xdr:rowOff>
    </xdr:to>
    <xdr:sp macro="" textlink="">
      <xdr:nvSpPr>
        <xdr:cNvPr id="83" name="フローチャート: 判断 82">
          <a:extLst>
            <a:ext uri="{FF2B5EF4-FFF2-40B4-BE49-F238E27FC236}">
              <a16:creationId xmlns:a16="http://schemas.microsoft.com/office/drawing/2014/main" id="{E922D2AE-8109-4184-BC32-3B73BECA3B12}"/>
            </a:ext>
          </a:extLst>
        </xdr:cNvPr>
        <xdr:cNvSpPr/>
      </xdr:nvSpPr>
      <xdr:spPr>
        <a:xfrm>
          <a:off x="1714500" y="571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02D1E9F3-AECA-49DC-873F-6408ED140F62}"/>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38B51490-5B2B-4AFE-ABC8-8B171595818D}"/>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CF2CA174-A9FC-4A0B-B4E7-E6B113CF887D}"/>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E235AF98-71EF-4FCD-94E7-65896CCF7218}"/>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B5D726F2-EA29-4D67-8120-B98997725625}"/>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15240</xdr:rowOff>
    </xdr:from>
    <xdr:to>
      <xdr:col>23</xdr:col>
      <xdr:colOff>136525</xdr:colOff>
      <xdr:row>32</xdr:row>
      <xdr:rowOff>116840</xdr:rowOff>
    </xdr:to>
    <xdr:sp macro="" textlink="">
      <xdr:nvSpPr>
        <xdr:cNvPr id="89" name="楕円 88">
          <a:extLst>
            <a:ext uri="{FF2B5EF4-FFF2-40B4-BE49-F238E27FC236}">
              <a16:creationId xmlns:a16="http://schemas.microsoft.com/office/drawing/2014/main" id="{9C22BED0-805A-4CB6-A7F4-9FBD426A72AD}"/>
            </a:ext>
          </a:extLst>
        </xdr:cNvPr>
        <xdr:cNvSpPr/>
      </xdr:nvSpPr>
      <xdr:spPr>
        <a:xfrm>
          <a:off x="4711700" y="6273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101617</xdr:rowOff>
    </xdr:from>
    <xdr:ext cx="405111" cy="259045"/>
    <xdr:sp macro="" textlink="">
      <xdr:nvSpPr>
        <xdr:cNvPr id="90" name="有形固定資産減価償却率該当値テキスト">
          <a:extLst>
            <a:ext uri="{FF2B5EF4-FFF2-40B4-BE49-F238E27FC236}">
              <a16:creationId xmlns:a16="http://schemas.microsoft.com/office/drawing/2014/main" id="{F5803E03-8052-4CD4-90C7-91B7ADFD35AB}"/>
            </a:ext>
          </a:extLst>
        </xdr:cNvPr>
        <xdr:cNvSpPr txBox="1"/>
      </xdr:nvSpPr>
      <xdr:spPr>
        <a:xfrm>
          <a:off x="4813300" y="6188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8763</xdr:rowOff>
    </xdr:from>
    <xdr:to>
      <xdr:col>19</xdr:col>
      <xdr:colOff>187325</xdr:colOff>
      <xdr:row>32</xdr:row>
      <xdr:rowOff>110363</xdr:rowOff>
    </xdr:to>
    <xdr:sp macro="" textlink="">
      <xdr:nvSpPr>
        <xdr:cNvPr id="91" name="楕円 90">
          <a:extLst>
            <a:ext uri="{FF2B5EF4-FFF2-40B4-BE49-F238E27FC236}">
              <a16:creationId xmlns:a16="http://schemas.microsoft.com/office/drawing/2014/main" id="{9BED4468-BBB8-4744-A66E-28F0BBB77FB4}"/>
            </a:ext>
          </a:extLst>
        </xdr:cNvPr>
        <xdr:cNvSpPr/>
      </xdr:nvSpPr>
      <xdr:spPr>
        <a:xfrm>
          <a:off x="40005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59563</xdr:rowOff>
    </xdr:from>
    <xdr:to>
      <xdr:col>23</xdr:col>
      <xdr:colOff>85725</xdr:colOff>
      <xdr:row>32</xdr:row>
      <xdr:rowOff>66040</xdr:rowOff>
    </xdr:to>
    <xdr:cxnSp macro="">
      <xdr:nvCxnSpPr>
        <xdr:cNvPr id="92" name="直線コネクタ 91">
          <a:extLst>
            <a:ext uri="{FF2B5EF4-FFF2-40B4-BE49-F238E27FC236}">
              <a16:creationId xmlns:a16="http://schemas.microsoft.com/office/drawing/2014/main" id="{24249276-C3AC-479E-B3BE-B1C943B7FEEE}"/>
            </a:ext>
          </a:extLst>
        </xdr:cNvPr>
        <xdr:cNvCxnSpPr/>
      </xdr:nvCxnSpPr>
      <xdr:spPr>
        <a:xfrm>
          <a:off x="4051300" y="6317488"/>
          <a:ext cx="7112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6604</xdr:rowOff>
    </xdr:from>
    <xdr:to>
      <xdr:col>15</xdr:col>
      <xdr:colOff>187325</xdr:colOff>
      <xdr:row>32</xdr:row>
      <xdr:rowOff>108204</xdr:rowOff>
    </xdr:to>
    <xdr:sp macro="" textlink="">
      <xdr:nvSpPr>
        <xdr:cNvPr id="93" name="楕円 92">
          <a:extLst>
            <a:ext uri="{FF2B5EF4-FFF2-40B4-BE49-F238E27FC236}">
              <a16:creationId xmlns:a16="http://schemas.microsoft.com/office/drawing/2014/main" id="{399434B2-3FED-4677-823A-33766FEBD6AB}"/>
            </a:ext>
          </a:extLst>
        </xdr:cNvPr>
        <xdr:cNvSpPr/>
      </xdr:nvSpPr>
      <xdr:spPr>
        <a:xfrm>
          <a:off x="3238500" y="6264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57404</xdr:rowOff>
    </xdr:from>
    <xdr:to>
      <xdr:col>19</xdr:col>
      <xdr:colOff>136525</xdr:colOff>
      <xdr:row>32</xdr:row>
      <xdr:rowOff>59563</xdr:rowOff>
    </xdr:to>
    <xdr:cxnSp macro="">
      <xdr:nvCxnSpPr>
        <xdr:cNvPr id="94" name="直線コネクタ 93">
          <a:extLst>
            <a:ext uri="{FF2B5EF4-FFF2-40B4-BE49-F238E27FC236}">
              <a16:creationId xmlns:a16="http://schemas.microsoft.com/office/drawing/2014/main" id="{C34180E2-1E24-47BF-95D1-E013DE04F2E2}"/>
            </a:ext>
          </a:extLst>
        </xdr:cNvPr>
        <xdr:cNvCxnSpPr/>
      </xdr:nvCxnSpPr>
      <xdr:spPr>
        <a:xfrm>
          <a:off x="3289300" y="6315329"/>
          <a:ext cx="762000" cy="2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6604</xdr:rowOff>
    </xdr:from>
    <xdr:to>
      <xdr:col>11</xdr:col>
      <xdr:colOff>187325</xdr:colOff>
      <xdr:row>32</xdr:row>
      <xdr:rowOff>108204</xdr:rowOff>
    </xdr:to>
    <xdr:sp macro="" textlink="">
      <xdr:nvSpPr>
        <xdr:cNvPr id="95" name="楕円 94">
          <a:extLst>
            <a:ext uri="{FF2B5EF4-FFF2-40B4-BE49-F238E27FC236}">
              <a16:creationId xmlns:a16="http://schemas.microsoft.com/office/drawing/2014/main" id="{D1281901-4B67-4D49-B180-029D7CD5751F}"/>
            </a:ext>
          </a:extLst>
        </xdr:cNvPr>
        <xdr:cNvSpPr/>
      </xdr:nvSpPr>
      <xdr:spPr>
        <a:xfrm>
          <a:off x="2476500" y="6264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57404</xdr:rowOff>
    </xdr:from>
    <xdr:to>
      <xdr:col>15</xdr:col>
      <xdr:colOff>136525</xdr:colOff>
      <xdr:row>32</xdr:row>
      <xdr:rowOff>57404</xdr:rowOff>
    </xdr:to>
    <xdr:cxnSp macro="">
      <xdr:nvCxnSpPr>
        <xdr:cNvPr id="96" name="直線コネクタ 95">
          <a:extLst>
            <a:ext uri="{FF2B5EF4-FFF2-40B4-BE49-F238E27FC236}">
              <a16:creationId xmlns:a16="http://schemas.microsoft.com/office/drawing/2014/main" id="{96617679-7906-465D-8327-0D80B2223710}"/>
            </a:ext>
          </a:extLst>
        </xdr:cNvPr>
        <xdr:cNvCxnSpPr/>
      </xdr:nvCxnSpPr>
      <xdr:spPr>
        <a:xfrm>
          <a:off x="2527300" y="6315329"/>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169418</xdr:rowOff>
    </xdr:from>
    <xdr:to>
      <xdr:col>7</xdr:col>
      <xdr:colOff>187325</xdr:colOff>
      <xdr:row>32</xdr:row>
      <xdr:rowOff>99568</xdr:rowOff>
    </xdr:to>
    <xdr:sp macro="" textlink="">
      <xdr:nvSpPr>
        <xdr:cNvPr id="97" name="楕円 96">
          <a:extLst>
            <a:ext uri="{FF2B5EF4-FFF2-40B4-BE49-F238E27FC236}">
              <a16:creationId xmlns:a16="http://schemas.microsoft.com/office/drawing/2014/main" id="{8A11913A-0F17-49BE-8BEF-1ADA169554B9}"/>
            </a:ext>
          </a:extLst>
        </xdr:cNvPr>
        <xdr:cNvSpPr/>
      </xdr:nvSpPr>
      <xdr:spPr>
        <a:xfrm>
          <a:off x="1714500" y="6255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32</xdr:row>
      <xdr:rowOff>48768</xdr:rowOff>
    </xdr:from>
    <xdr:to>
      <xdr:col>11</xdr:col>
      <xdr:colOff>136525</xdr:colOff>
      <xdr:row>32</xdr:row>
      <xdr:rowOff>57404</xdr:rowOff>
    </xdr:to>
    <xdr:cxnSp macro="">
      <xdr:nvCxnSpPr>
        <xdr:cNvPr id="98" name="直線コネクタ 97">
          <a:extLst>
            <a:ext uri="{FF2B5EF4-FFF2-40B4-BE49-F238E27FC236}">
              <a16:creationId xmlns:a16="http://schemas.microsoft.com/office/drawing/2014/main" id="{BA2A0026-6104-4063-8997-147C9BD83936}"/>
            </a:ext>
          </a:extLst>
        </xdr:cNvPr>
        <xdr:cNvCxnSpPr/>
      </xdr:nvCxnSpPr>
      <xdr:spPr>
        <a:xfrm>
          <a:off x="1765300" y="6306693"/>
          <a:ext cx="762000" cy="8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35831</xdr:rowOff>
    </xdr:from>
    <xdr:ext cx="405111" cy="259045"/>
    <xdr:sp macro="" textlink="">
      <xdr:nvSpPr>
        <xdr:cNvPr id="99" name="n_1aveValue有形固定資産減価償却率">
          <a:extLst>
            <a:ext uri="{FF2B5EF4-FFF2-40B4-BE49-F238E27FC236}">
              <a16:creationId xmlns:a16="http://schemas.microsoft.com/office/drawing/2014/main" id="{FA22904D-085D-4B7D-A4B8-08C637D02D3C}"/>
            </a:ext>
          </a:extLst>
        </xdr:cNvPr>
        <xdr:cNvSpPr txBox="1"/>
      </xdr:nvSpPr>
      <xdr:spPr>
        <a:xfrm>
          <a:off x="3836044" y="56079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7764</xdr:rowOff>
    </xdr:from>
    <xdr:ext cx="405111" cy="259045"/>
    <xdr:sp macro="" textlink="">
      <xdr:nvSpPr>
        <xdr:cNvPr id="100" name="n_2aveValue有形固定資産減価償却率">
          <a:extLst>
            <a:ext uri="{FF2B5EF4-FFF2-40B4-BE49-F238E27FC236}">
              <a16:creationId xmlns:a16="http://schemas.microsoft.com/office/drawing/2014/main" id="{BA6021E1-13B1-43E5-B336-D0D0EAF1CE00}"/>
            </a:ext>
          </a:extLst>
        </xdr:cNvPr>
        <xdr:cNvSpPr txBox="1"/>
      </xdr:nvSpPr>
      <xdr:spPr>
        <a:xfrm>
          <a:off x="3086744" y="5579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105808</xdr:rowOff>
    </xdr:from>
    <xdr:ext cx="405111" cy="259045"/>
    <xdr:sp macro="" textlink="">
      <xdr:nvSpPr>
        <xdr:cNvPr id="101" name="n_3aveValue有形固定資産減価償却率">
          <a:extLst>
            <a:ext uri="{FF2B5EF4-FFF2-40B4-BE49-F238E27FC236}">
              <a16:creationId xmlns:a16="http://schemas.microsoft.com/office/drawing/2014/main" id="{C5638D69-4071-4A49-9FCE-9EBC1B585CBE}"/>
            </a:ext>
          </a:extLst>
        </xdr:cNvPr>
        <xdr:cNvSpPr txBox="1"/>
      </xdr:nvSpPr>
      <xdr:spPr>
        <a:xfrm>
          <a:off x="2324744" y="5506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86377</xdr:rowOff>
    </xdr:from>
    <xdr:ext cx="405111" cy="259045"/>
    <xdr:sp macro="" textlink="">
      <xdr:nvSpPr>
        <xdr:cNvPr id="102" name="n_4aveValue有形固定資産減価償却率">
          <a:extLst>
            <a:ext uri="{FF2B5EF4-FFF2-40B4-BE49-F238E27FC236}">
              <a16:creationId xmlns:a16="http://schemas.microsoft.com/office/drawing/2014/main" id="{58B1011E-09D0-4E5E-A758-1194739A1FDD}"/>
            </a:ext>
          </a:extLst>
        </xdr:cNvPr>
        <xdr:cNvSpPr txBox="1"/>
      </xdr:nvSpPr>
      <xdr:spPr>
        <a:xfrm>
          <a:off x="1562744" y="5487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101490</xdr:rowOff>
    </xdr:from>
    <xdr:ext cx="405111" cy="259045"/>
    <xdr:sp macro="" textlink="">
      <xdr:nvSpPr>
        <xdr:cNvPr id="103" name="n_1mainValue有形固定資産減価償却率">
          <a:extLst>
            <a:ext uri="{FF2B5EF4-FFF2-40B4-BE49-F238E27FC236}">
              <a16:creationId xmlns:a16="http://schemas.microsoft.com/office/drawing/2014/main" id="{7871C9EA-3196-4839-BE7E-1810E371A1D2}"/>
            </a:ext>
          </a:extLst>
        </xdr:cNvPr>
        <xdr:cNvSpPr txBox="1"/>
      </xdr:nvSpPr>
      <xdr:spPr>
        <a:xfrm>
          <a:off x="3836044" y="6359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99331</xdr:rowOff>
    </xdr:from>
    <xdr:ext cx="405111" cy="259045"/>
    <xdr:sp macro="" textlink="">
      <xdr:nvSpPr>
        <xdr:cNvPr id="104" name="n_2mainValue有形固定資産減価償却率">
          <a:extLst>
            <a:ext uri="{FF2B5EF4-FFF2-40B4-BE49-F238E27FC236}">
              <a16:creationId xmlns:a16="http://schemas.microsoft.com/office/drawing/2014/main" id="{80307011-E956-4865-ACB0-25EB2ABE2353}"/>
            </a:ext>
          </a:extLst>
        </xdr:cNvPr>
        <xdr:cNvSpPr txBox="1"/>
      </xdr:nvSpPr>
      <xdr:spPr>
        <a:xfrm>
          <a:off x="3086744" y="63572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99331</xdr:rowOff>
    </xdr:from>
    <xdr:ext cx="405111" cy="259045"/>
    <xdr:sp macro="" textlink="">
      <xdr:nvSpPr>
        <xdr:cNvPr id="105" name="n_3mainValue有形固定資産減価償却率">
          <a:extLst>
            <a:ext uri="{FF2B5EF4-FFF2-40B4-BE49-F238E27FC236}">
              <a16:creationId xmlns:a16="http://schemas.microsoft.com/office/drawing/2014/main" id="{3BBF64A4-05EA-4F97-B7D2-E8500ACE2D9D}"/>
            </a:ext>
          </a:extLst>
        </xdr:cNvPr>
        <xdr:cNvSpPr txBox="1"/>
      </xdr:nvSpPr>
      <xdr:spPr>
        <a:xfrm>
          <a:off x="2324744" y="63572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90695</xdr:rowOff>
    </xdr:from>
    <xdr:ext cx="405111" cy="259045"/>
    <xdr:sp macro="" textlink="">
      <xdr:nvSpPr>
        <xdr:cNvPr id="106" name="n_4mainValue有形固定資産減価償却率">
          <a:extLst>
            <a:ext uri="{FF2B5EF4-FFF2-40B4-BE49-F238E27FC236}">
              <a16:creationId xmlns:a16="http://schemas.microsoft.com/office/drawing/2014/main" id="{6183CC67-2A70-4413-9BD0-44CFE41F02E5}"/>
            </a:ext>
          </a:extLst>
        </xdr:cNvPr>
        <xdr:cNvSpPr txBox="1"/>
      </xdr:nvSpPr>
      <xdr:spPr>
        <a:xfrm>
          <a:off x="1562744" y="63486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a:extLst>
            <a:ext uri="{FF2B5EF4-FFF2-40B4-BE49-F238E27FC236}">
              <a16:creationId xmlns:a16="http://schemas.microsoft.com/office/drawing/2014/main" id="{C8F58C10-8FB2-411C-BB35-28BE7B4024B9}"/>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a:extLst>
            <a:ext uri="{FF2B5EF4-FFF2-40B4-BE49-F238E27FC236}">
              <a16:creationId xmlns:a16="http://schemas.microsoft.com/office/drawing/2014/main" id="{9EFFACC5-97EA-44A7-A7C6-CE15CFF13845}"/>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9" name="正方形/長方形 108">
          <a:extLst>
            <a:ext uri="{FF2B5EF4-FFF2-40B4-BE49-F238E27FC236}">
              <a16:creationId xmlns:a16="http://schemas.microsoft.com/office/drawing/2014/main" id="{9D8867E0-FB45-48CA-B6A2-E620A8D59EB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[ 205.7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a:extLst>
            <a:ext uri="{FF2B5EF4-FFF2-40B4-BE49-F238E27FC236}">
              <a16:creationId xmlns:a16="http://schemas.microsoft.com/office/drawing/2014/main" id="{8AA8C7CE-933E-4806-931F-88A0A9810B25}"/>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a:extLst>
            <a:ext uri="{FF2B5EF4-FFF2-40B4-BE49-F238E27FC236}">
              <a16:creationId xmlns:a16="http://schemas.microsoft.com/office/drawing/2014/main" id="{8CF940DE-951C-4E6C-88C0-6E90AA4CCA21}"/>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a:extLst>
            <a:ext uri="{FF2B5EF4-FFF2-40B4-BE49-F238E27FC236}">
              <a16:creationId xmlns:a16="http://schemas.microsoft.com/office/drawing/2014/main" id="{B0DF5A2D-7154-49C6-A3F7-B8249AB2CA8E}"/>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a:extLst>
            <a:ext uri="{FF2B5EF4-FFF2-40B4-BE49-F238E27FC236}">
              <a16:creationId xmlns:a16="http://schemas.microsoft.com/office/drawing/2014/main" id="{63529734-37C3-4D48-8F53-42D12FBAA389}"/>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a:extLst>
            <a:ext uri="{FF2B5EF4-FFF2-40B4-BE49-F238E27FC236}">
              <a16:creationId xmlns:a16="http://schemas.microsoft.com/office/drawing/2014/main" id="{04A3DF0C-B749-448E-B8ED-394550A5A88E}"/>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a:extLst>
            <a:ext uri="{FF2B5EF4-FFF2-40B4-BE49-F238E27FC236}">
              <a16:creationId xmlns:a16="http://schemas.microsoft.com/office/drawing/2014/main" id="{3EB9DA8F-B6B1-4368-9C36-7B72C94BCDE6}"/>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a:extLst>
            <a:ext uri="{FF2B5EF4-FFF2-40B4-BE49-F238E27FC236}">
              <a16:creationId xmlns:a16="http://schemas.microsoft.com/office/drawing/2014/main" id="{776AB34A-DC4B-4E4A-84E3-532D232A9E46}"/>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a:extLst>
            <a:ext uri="{FF2B5EF4-FFF2-40B4-BE49-F238E27FC236}">
              <a16:creationId xmlns:a16="http://schemas.microsoft.com/office/drawing/2014/main" id="{0ED6E7E0-1D03-4756-81F3-C7007BF19F28}"/>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a:extLst>
            <a:ext uri="{FF2B5EF4-FFF2-40B4-BE49-F238E27FC236}">
              <a16:creationId xmlns:a16="http://schemas.microsoft.com/office/drawing/2014/main" id="{E8ACFB90-2466-4725-96D6-A0486658AAFE}"/>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a:extLst>
            <a:ext uri="{FF2B5EF4-FFF2-40B4-BE49-F238E27FC236}">
              <a16:creationId xmlns:a16="http://schemas.microsoft.com/office/drawing/2014/main" id="{622F623C-D253-4AA7-ADC5-E39E556D4AD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債務償還比率は類似団体平均を下回っており、主な要因としては、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地方債の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任意繰上償還</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により、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地方債残高の圧縮に努めて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おり、今後も金利の高い地方債を中心に積極的な繰上償還に努める。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0" name="テキスト ボックス 119">
          <a:extLst>
            <a:ext uri="{FF2B5EF4-FFF2-40B4-BE49-F238E27FC236}">
              <a16:creationId xmlns:a16="http://schemas.microsoft.com/office/drawing/2014/main" id="{C56B3032-9315-4ED7-9AE3-B1C7B9DCAECE}"/>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a:extLst>
            <a:ext uri="{FF2B5EF4-FFF2-40B4-BE49-F238E27FC236}">
              <a16:creationId xmlns:a16="http://schemas.microsoft.com/office/drawing/2014/main" id="{9C2F0FD1-BF36-4931-B7EF-99E0E8A1F65D}"/>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a:extLst>
            <a:ext uri="{FF2B5EF4-FFF2-40B4-BE49-F238E27FC236}">
              <a16:creationId xmlns:a16="http://schemas.microsoft.com/office/drawing/2014/main" id="{02D60DCC-100F-4251-8E08-A85C8B403996}"/>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3" name="直線コネクタ 122">
          <a:extLst>
            <a:ext uri="{FF2B5EF4-FFF2-40B4-BE49-F238E27FC236}">
              <a16:creationId xmlns:a16="http://schemas.microsoft.com/office/drawing/2014/main" id="{B00C7B4A-4CD8-4C9D-81E3-3A64B16E70D3}"/>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24" name="テキスト ボックス 123">
          <a:extLst>
            <a:ext uri="{FF2B5EF4-FFF2-40B4-BE49-F238E27FC236}">
              <a16:creationId xmlns:a16="http://schemas.microsoft.com/office/drawing/2014/main" id="{EB629D25-28DD-486A-B0C6-086DC7A6ECBF}"/>
            </a:ext>
          </a:extLst>
        </xdr:cNvPr>
        <xdr:cNvSpPr txBox="1"/>
      </xdr:nvSpPr>
      <xdr:spPr>
        <a:xfrm>
          <a:off x="10828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5" name="直線コネクタ 124">
          <a:extLst>
            <a:ext uri="{FF2B5EF4-FFF2-40B4-BE49-F238E27FC236}">
              <a16:creationId xmlns:a16="http://schemas.microsoft.com/office/drawing/2014/main" id="{7E11532B-3D69-4313-9AF4-3DD31D1397B3}"/>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6" name="テキスト ボックス 125">
          <a:extLst>
            <a:ext uri="{FF2B5EF4-FFF2-40B4-BE49-F238E27FC236}">
              <a16:creationId xmlns:a16="http://schemas.microsoft.com/office/drawing/2014/main" id="{7B027A6C-37A7-4996-88FB-288A94A0C32C}"/>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7" name="直線コネクタ 126">
          <a:extLst>
            <a:ext uri="{FF2B5EF4-FFF2-40B4-BE49-F238E27FC236}">
              <a16:creationId xmlns:a16="http://schemas.microsoft.com/office/drawing/2014/main" id="{1B5F5212-EF44-44D8-9A23-B1153192A103}"/>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8" name="テキスト ボックス 127">
          <a:extLst>
            <a:ext uri="{FF2B5EF4-FFF2-40B4-BE49-F238E27FC236}">
              <a16:creationId xmlns:a16="http://schemas.microsoft.com/office/drawing/2014/main" id="{7A428D6B-C202-45E3-B99A-2E7B0537EE21}"/>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9" name="直線コネクタ 128">
          <a:extLst>
            <a:ext uri="{FF2B5EF4-FFF2-40B4-BE49-F238E27FC236}">
              <a16:creationId xmlns:a16="http://schemas.microsoft.com/office/drawing/2014/main" id="{E0986C50-45CF-47DB-A6F3-395A2C464ED9}"/>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0" name="テキスト ボックス 129">
          <a:extLst>
            <a:ext uri="{FF2B5EF4-FFF2-40B4-BE49-F238E27FC236}">
              <a16:creationId xmlns:a16="http://schemas.microsoft.com/office/drawing/2014/main" id="{F7C2AAEC-8DC0-4305-BE24-AC1386766799}"/>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1" name="直線コネクタ 130">
          <a:extLst>
            <a:ext uri="{FF2B5EF4-FFF2-40B4-BE49-F238E27FC236}">
              <a16:creationId xmlns:a16="http://schemas.microsoft.com/office/drawing/2014/main" id="{952E7F77-9FB1-480C-92D7-6D028012F415}"/>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2" name="テキスト ボックス 131">
          <a:extLst>
            <a:ext uri="{FF2B5EF4-FFF2-40B4-BE49-F238E27FC236}">
              <a16:creationId xmlns:a16="http://schemas.microsoft.com/office/drawing/2014/main" id="{69DE1BFD-3FBD-4AA9-9E60-9FB567EEF4CD}"/>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a:extLst>
            <a:ext uri="{FF2B5EF4-FFF2-40B4-BE49-F238E27FC236}">
              <a16:creationId xmlns:a16="http://schemas.microsoft.com/office/drawing/2014/main" id="{48BA4E0A-72A3-4C0C-A718-7FBB92A133E3}"/>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4" name="債務償還比率グラフ枠">
          <a:extLst>
            <a:ext uri="{FF2B5EF4-FFF2-40B4-BE49-F238E27FC236}">
              <a16:creationId xmlns:a16="http://schemas.microsoft.com/office/drawing/2014/main" id="{E0D2F4D7-CD17-4EB0-9DBD-EFDC34615F6E}"/>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35</xdr:row>
      <xdr:rowOff>69670</xdr:rowOff>
    </xdr:to>
    <xdr:cxnSp macro="">
      <xdr:nvCxnSpPr>
        <xdr:cNvPr id="135" name="直線コネクタ 134">
          <a:extLst>
            <a:ext uri="{FF2B5EF4-FFF2-40B4-BE49-F238E27FC236}">
              <a16:creationId xmlns:a16="http://schemas.microsoft.com/office/drawing/2014/main" id="{DD873B13-EAA4-4159-B174-7350C6BE1E2C}"/>
            </a:ext>
          </a:extLst>
        </xdr:cNvPr>
        <xdr:cNvCxnSpPr/>
      </xdr:nvCxnSpPr>
      <xdr:spPr>
        <a:xfrm flipV="1">
          <a:off x="14793595" y="5312833"/>
          <a:ext cx="1269" cy="1529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73497</xdr:rowOff>
    </xdr:from>
    <xdr:ext cx="469744" cy="259045"/>
    <xdr:sp macro="" textlink="">
      <xdr:nvSpPr>
        <xdr:cNvPr id="136" name="債務償還比率最小値テキスト">
          <a:extLst>
            <a:ext uri="{FF2B5EF4-FFF2-40B4-BE49-F238E27FC236}">
              <a16:creationId xmlns:a16="http://schemas.microsoft.com/office/drawing/2014/main" id="{BEB15502-CBF9-4E06-B662-66C000340505}"/>
            </a:ext>
          </a:extLst>
        </xdr:cNvPr>
        <xdr:cNvSpPr txBox="1"/>
      </xdr:nvSpPr>
      <xdr:spPr>
        <a:xfrm>
          <a:off x="14846300" y="6845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69670</xdr:rowOff>
    </xdr:from>
    <xdr:to>
      <xdr:col>76</xdr:col>
      <xdr:colOff>111125</xdr:colOff>
      <xdr:row>35</xdr:row>
      <xdr:rowOff>69670</xdr:rowOff>
    </xdr:to>
    <xdr:cxnSp macro="">
      <xdr:nvCxnSpPr>
        <xdr:cNvPr id="137" name="直線コネクタ 136">
          <a:extLst>
            <a:ext uri="{FF2B5EF4-FFF2-40B4-BE49-F238E27FC236}">
              <a16:creationId xmlns:a16="http://schemas.microsoft.com/office/drawing/2014/main" id="{D2776C9A-7884-4D75-9852-DD9EF16D939B}"/>
            </a:ext>
          </a:extLst>
        </xdr:cNvPr>
        <xdr:cNvCxnSpPr/>
      </xdr:nvCxnSpPr>
      <xdr:spPr>
        <a:xfrm>
          <a:off x="14706600" y="6841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8" name="債務償還比率最大値テキスト">
          <a:extLst>
            <a:ext uri="{FF2B5EF4-FFF2-40B4-BE49-F238E27FC236}">
              <a16:creationId xmlns:a16="http://schemas.microsoft.com/office/drawing/2014/main" id="{CF8D59A9-82BB-45F7-AC6A-23A180FE2601}"/>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9" name="直線コネクタ 138">
          <a:extLst>
            <a:ext uri="{FF2B5EF4-FFF2-40B4-BE49-F238E27FC236}">
              <a16:creationId xmlns:a16="http://schemas.microsoft.com/office/drawing/2014/main" id="{5DA1A62F-C9BA-4FE4-B0B9-4CA06C75F684}"/>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62353</xdr:rowOff>
    </xdr:from>
    <xdr:ext cx="469744" cy="259045"/>
    <xdr:sp macro="" textlink="">
      <xdr:nvSpPr>
        <xdr:cNvPr id="140" name="債務償還比率平均値テキスト">
          <a:extLst>
            <a:ext uri="{FF2B5EF4-FFF2-40B4-BE49-F238E27FC236}">
              <a16:creationId xmlns:a16="http://schemas.microsoft.com/office/drawing/2014/main" id="{A258A147-DEF6-4566-A62F-BF63DD6BAAE2}"/>
            </a:ext>
          </a:extLst>
        </xdr:cNvPr>
        <xdr:cNvSpPr txBox="1"/>
      </xdr:nvSpPr>
      <xdr:spPr>
        <a:xfrm>
          <a:off x="14846300" y="56344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83926</xdr:rowOff>
    </xdr:from>
    <xdr:to>
      <xdr:col>76</xdr:col>
      <xdr:colOff>73025</xdr:colOff>
      <xdr:row>29</xdr:row>
      <xdr:rowOff>14076</xdr:rowOff>
    </xdr:to>
    <xdr:sp macro="" textlink="">
      <xdr:nvSpPr>
        <xdr:cNvPr id="141" name="フローチャート: 判断 140">
          <a:extLst>
            <a:ext uri="{FF2B5EF4-FFF2-40B4-BE49-F238E27FC236}">
              <a16:creationId xmlns:a16="http://schemas.microsoft.com/office/drawing/2014/main" id="{DD8D0B7A-08B6-4BA0-8487-6C34D8BCB0BB}"/>
            </a:ext>
          </a:extLst>
        </xdr:cNvPr>
        <xdr:cNvSpPr/>
      </xdr:nvSpPr>
      <xdr:spPr>
        <a:xfrm>
          <a:off x="14744700" y="5656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14129</xdr:rowOff>
    </xdr:from>
    <xdr:to>
      <xdr:col>72</xdr:col>
      <xdr:colOff>123825</xdr:colOff>
      <xdr:row>29</xdr:row>
      <xdr:rowOff>115729</xdr:rowOff>
    </xdr:to>
    <xdr:sp macro="" textlink="">
      <xdr:nvSpPr>
        <xdr:cNvPr id="142" name="フローチャート: 判断 141">
          <a:extLst>
            <a:ext uri="{FF2B5EF4-FFF2-40B4-BE49-F238E27FC236}">
              <a16:creationId xmlns:a16="http://schemas.microsoft.com/office/drawing/2014/main" id="{70DA6347-95BD-4057-92B9-E306A4CB9C5B}"/>
            </a:ext>
          </a:extLst>
        </xdr:cNvPr>
        <xdr:cNvSpPr/>
      </xdr:nvSpPr>
      <xdr:spPr>
        <a:xfrm>
          <a:off x="14033500" y="5757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109474</xdr:rowOff>
    </xdr:from>
    <xdr:to>
      <xdr:col>68</xdr:col>
      <xdr:colOff>123825</xdr:colOff>
      <xdr:row>29</xdr:row>
      <xdr:rowOff>39624</xdr:rowOff>
    </xdr:to>
    <xdr:sp macro="" textlink="">
      <xdr:nvSpPr>
        <xdr:cNvPr id="143" name="フローチャート: 判断 142">
          <a:extLst>
            <a:ext uri="{FF2B5EF4-FFF2-40B4-BE49-F238E27FC236}">
              <a16:creationId xmlns:a16="http://schemas.microsoft.com/office/drawing/2014/main" id="{AD2DC9F6-BAA4-4ECC-B702-63E7A8D83EDB}"/>
            </a:ext>
          </a:extLst>
        </xdr:cNvPr>
        <xdr:cNvSpPr/>
      </xdr:nvSpPr>
      <xdr:spPr>
        <a:xfrm>
          <a:off x="13271500" y="5681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144918</xdr:rowOff>
    </xdr:from>
    <xdr:to>
      <xdr:col>64</xdr:col>
      <xdr:colOff>123825</xdr:colOff>
      <xdr:row>29</xdr:row>
      <xdr:rowOff>75068</xdr:rowOff>
    </xdr:to>
    <xdr:sp macro="" textlink="">
      <xdr:nvSpPr>
        <xdr:cNvPr id="144" name="フローチャート: 判断 143">
          <a:extLst>
            <a:ext uri="{FF2B5EF4-FFF2-40B4-BE49-F238E27FC236}">
              <a16:creationId xmlns:a16="http://schemas.microsoft.com/office/drawing/2014/main" id="{7987967F-E1A2-4C38-BD33-87361730C91D}"/>
            </a:ext>
          </a:extLst>
        </xdr:cNvPr>
        <xdr:cNvSpPr/>
      </xdr:nvSpPr>
      <xdr:spPr>
        <a:xfrm>
          <a:off x="12509500" y="5717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21146</xdr:rowOff>
    </xdr:from>
    <xdr:to>
      <xdr:col>60</xdr:col>
      <xdr:colOff>123825</xdr:colOff>
      <xdr:row>29</xdr:row>
      <xdr:rowOff>122746</xdr:rowOff>
    </xdr:to>
    <xdr:sp macro="" textlink="">
      <xdr:nvSpPr>
        <xdr:cNvPr id="145" name="フローチャート: 判断 144">
          <a:extLst>
            <a:ext uri="{FF2B5EF4-FFF2-40B4-BE49-F238E27FC236}">
              <a16:creationId xmlns:a16="http://schemas.microsoft.com/office/drawing/2014/main" id="{8A4F0A89-8D12-4A36-99BA-B536D541F1F8}"/>
            </a:ext>
          </a:extLst>
        </xdr:cNvPr>
        <xdr:cNvSpPr/>
      </xdr:nvSpPr>
      <xdr:spPr>
        <a:xfrm>
          <a:off x="11747500" y="5764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09E5E425-16E0-48D9-9FA1-E59231B09F14}"/>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697DDE2A-E08C-43EA-868D-4087133527E2}"/>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4F257F61-D9C5-48AD-93DF-AE97E4AB9BF9}"/>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1A6CBF0A-DB4C-4B8E-97B6-5FABCF42B368}"/>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F7436C7B-E8F4-4562-AC47-D59371794A1F}"/>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59997</xdr:rowOff>
    </xdr:from>
    <xdr:to>
      <xdr:col>76</xdr:col>
      <xdr:colOff>73025</xdr:colOff>
      <xdr:row>28</xdr:row>
      <xdr:rowOff>161597</xdr:rowOff>
    </xdr:to>
    <xdr:sp macro="" textlink="">
      <xdr:nvSpPr>
        <xdr:cNvPr id="151" name="楕円 150">
          <a:extLst>
            <a:ext uri="{FF2B5EF4-FFF2-40B4-BE49-F238E27FC236}">
              <a16:creationId xmlns:a16="http://schemas.microsoft.com/office/drawing/2014/main" id="{7D2953D1-4E2A-4570-A84E-9DDE0F8241B9}"/>
            </a:ext>
          </a:extLst>
        </xdr:cNvPr>
        <xdr:cNvSpPr/>
      </xdr:nvSpPr>
      <xdr:spPr>
        <a:xfrm>
          <a:off x="14744700" y="5632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82874</xdr:rowOff>
    </xdr:from>
    <xdr:ext cx="469744" cy="259045"/>
    <xdr:sp macro="" textlink="">
      <xdr:nvSpPr>
        <xdr:cNvPr id="152" name="債務償還比率該当値テキスト">
          <a:extLst>
            <a:ext uri="{FF2B5EF4-FFF2-40B4-BE49-F238E27FC236}">
              <a16:creationId xmlns:a16="http://schemas.microsoft.com/office/drawing/2014/main" id="{7630F535-F929-4ECD-83FA-76E895CCF40C}"/>
            </a:ext>
          </a:extLst>
        </xdr:cNvPr>
        <xdr:cNvSpPr txBox="1"/>
      </xdr:nvSpPr>
      <xdr:spPr>
        <a:xfrm>
          <a:off x="14846300" y="5483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48842</xdr:rowOff>
    </xdr:from>
    <xdr:to>
      <xdr:col>72</xdr:col>
      <xdr:colOff>123825</xdr:colOff>
      <xdr:row>28</xdr:row>
      <xdr:rowOff>150442</xdr:rowOff>
    </xdr:to>
    <xdr:sp macro="" textlink="">
      <xdr:nvSpPr>
        <xdr:cNvPr id="153" name="楕円 152">
          <a:extLst>
            <a:ext uri="{FF2B5EF4-FFF2-40B4-BE49-F238E27FC236}">
              <a16:creationId xmlns:a16="http://schemas.microsoft.com/office/drawing/2014/main" id="{77595B4F-DBDD-4B4C-ABB3-6FD564536F7F}"/>
            </a:ext>
          </a:extLst>
        </xdr:cNvPr>
        <xdr:cNvSpPr/>
      </xdr:nvSpPr>
      <xdr:spPr>
        <a:xfrm>
          <a:off x="14033500" y="5620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99642</xdr:rowOff>
    </xdr:from>
    <xdr:to>
      <xdr:col>76</xdr:col>
      <xdr:colOff>22225</xdr:colOff>
      <xdr:row>28</xdr:row>
      <xdr:rowOff>110797</xdr:rowOff>
    </xdr:to>
    <xdr:cxnSp macro="">
      <xdr:nvCxnSpPr>
        <xdr:cNvPr id="154" name="直線コネクタ 153">
          <a:extLst>
            <a:ext uri="{FF2B5EF4-FFF2-40B4-BE49-F238E27FC236}">
              <a16:creationId xmlns:a16="http://schemas.microsoft.com/office/drawing/2014/main" id="{06D39CD7-C517-49B6-A9B4-C7A4F7AE2B5D}"/>
            </a:ext>
          </a:extLst>
        </xdr:cNvPr>
        <xdr:cNvCxnSpPr/>
      </xdr:nvCxnSpPr>
      <xdr:spPr>
        <a:xfrm>
          <a:off x="14084300" y="5671767"/>
          <a:ext cx="711200" cy="11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10340</xdr:rowOff>
    </xdr:from>
    <xdr:to>
      <xdr:col>68</xdr:col>
      <xdr:colOff>123825</xdr:colOff>
      <xdr:row>28</xdr:row>
      <xdr:rowOff>111940</xdr:rowOff>
    </xdr:to>
    <xdr:sp macro="" textlink="">
      <xdr:nvSpPr>
        <xdr:cNvPr id="155" name="楕円 154">
          <a:extLst>
            <a:ext uri="{FF2B5EF4-FFF2-40B4-BE49-F238E27FC236}">
              <a16:creationId xmlns:a16="http://schemas.microsoft.com/office/drawing/2014/main" id="{AD96954E-2BAA-406A-98E6-AC2B9945E3DC}"/>
            </a:ext>
          </a:extLst>
        </xdr:cNvPr>
        <xdr:cNvSpPr/>
      </xdr:nvSpPr>
      <xdr:spPr>
        <a:xfrm>
          <a:off x="13271500" y="5582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61140</xdr:rowOff>
    </xdr:from>
    <xdr:to>
      <xdr:col>72</xdr:col>
      <xdr:colOff>73025</xdr:colOff>
      <xdr:row>28</xdr:row>
      <xdr:rowOff>99642</xdr:rowOff>
    </xdr:to>
    <xdr:cxnSp macro="">
      <xdr:nvCxnSpPr>
        <xdr:cNvPr id="156" name="直線コネクタ 155">
          <a:extLst>
            <a:ext uri="{FF2B5EF4-FFF2-40B4-BE49-F238E27FC236}">
              <a16:creationId xmlns:a16="http://schemas.microsoft.com/office/drawing/2014/main" id="{4B97628F-0F53-40C9-AF5E-8FE4FE9F8816}"/>
            </a:ext>
          </a:extLst>
        </xdr:cNvPr>
        <xdr:cNvCxnSpPr/>
      </xdr:nvCxnSpPr>
      <xdr:spPr>
        <a:xfrm>
          <a:off x="13322300" y="5633265"/>
          <a:ext cx="762000" cy="38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27</xdr:row>
      <xdr:rowOff>115221</xdr:rowOff>
    </xdr:from>
    <xdr:to>
      <xdr:col>64</xdr:col>
      <xdr:colOff>123825</xdr:colOff>
      <xdr:row>28</xdr:row>
      <xdr:rowOff>45371</xdr:rowOff>
    </xdr:to>
    <xdr:sp macro="" textlink="">
      <xdr:nvSpPr>
        <xdr:cNvPr id="157" name="楕円 156">
          <a:extLst>
            <a:ext uri="{FF2B5EF4-FFF2-40B4-BE49-F238E27FC236}">
              <a16:creationId xmlns:a16="http://schemas.microsoft.com/office/drawing/2014/main" id="{0AA44929-3AC8-4AA1-B3C5-47D6A0B52AA2}"/>
            </a:ext>
          </a:extLst>
        </xdr:cNvPr>
        <xdr:cNvSpPr/>
      </xdr:nvSpPr>
      <xdr:spPr>
        <a:xfrm>
          <a:off x="12509500" y="5515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27</xdr:row>
      <xdr:rowOff>166021</xdr:rowOff>
    </xdr:from>
    <xdr:to>
      <xdr:col>68</xdr:col>
      <xdr:colOff>73025</xdr:colOff>
      <xdr:row>28</xdr:row>
      <xdr:rowOff>61140</xdr:rowOff>
    </xdr:to>
    <xdr:cxnSp macro="">
      <xdr:nvCxnSpPr>
        <xdr:cNvPr id="158" name="直線コネクタ 157">
          <a:extLst>
            <a:ext uri="{FF2B5EF4-FFF2-40B4-BE49-F238E27FC236}">
              <a16:creationId xmlns:a16="http://schemas.microsoft.com/office/drawing/2014/main" id="{63B29A65-CBEA-4929-B320-1D9CCCAB8C8D}"/>
            </a:ext>
          </a:extLst>
        </xdr:cNvPr>
        <xdr:cNvCxnSpPr/>
      </xdr:nvCxnSpPr>
      <xdr:spPr>
        <a:xfrm>
          <a:off x="12560300" y="5566696"/>
          <a:ext cx="762000" cy="66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27</xdr:row>
      <xdr:rowOff>87154</xdr:rowOff>
    </xdr:from>
    <xdr:to>
      <xdr:col>60</xdr:col>
      <xdr:colOff>123825</xdr:colOff>
      <xdr:row>28</xdr:row>
      <xdr:rowOff>17304</xdr:rowOff>
    </xdr:to>
    <xdr:sp macro="" textlink="">
      <xdr:nvSpPr>
        <xdr:cNvPr id="159" name="楕円 158">
          <a:extLst>
            <a:ext uri="{FF2B5EF4-FFF2-40B4-BE49-F238E27FC236}">
              <a16:creationId xmlns:a16="http://schemas.microsoft.com/office/drawing/2014/main" id="{0665BBE8-D71A-4521-B214-143B2F4C5B39}"/>
            </a:ext>
          </a:extLst>
        </xdr:cNvPr>
        <xdr:cNvSpPr/>
      </xdr:nvSpPr>
      <xdr:spPr>
        <a:xfrm>
          <a:off x="11747500" y="5487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27</xdr:row>
      <xdr:rowOff>137954</xdr:rowOff>
    </xdr:from>
    <xdr:to>
      <xdr:col>64</xdr:col>
      <xdr:colOff>73025</xdr:colOff>
      <xdr:row>27</xdr:row>
      <xdr:rowOff>166021</xdr:rowOff>
    </xdr:to>
    <xdr:cxnSp macro="">
      <xdr:nvCxnSpPr>
        <xdr:cNvPr id="160" name="直線コネクタ 159">
          <a:extLst>
            <a:ext uri="{FF2B5EF4-FFF2-40B4-BE49-F238E27FC236}">
              <a16:creationId xmlns:a16="http://schemas.microsoft.com/office/drawing/2014/main" id="{C3EDDF89-E430-45F3-BDB0-3B70DF5C0D27}"/>
            </a:ext>
          </a:extLst>
        </xdr:cNvPr>
        <xdr:cNvCxnSpPr/>
      </xdr:nvCxnSpPr>
      <xdr:spPr>
        <a:xfrm>
          <a:off x="11798300" y="5538629"/>
          <a:ext cx="762000" cy="28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106856</xdr:rowOff>
    </xdr:from>
    <xdr:ext cx="469744" cy="259045"/>
    <xdr:sp macro="" textlink="">
      <xdr:nvSpPr>
        <xdr:cNvPr id="161" name="n_1aveValue債務償還比率">
          <a:extLst>
            <a:ext uri="{FF2B5EF4-FFF2-40B4-BE49-F238E27FC236}">
              <a16:creationId xmlns:a16="http://schemas.microsoft.com/office/drawing/2014/main" id="{E1AC21CB-3C0F-45FB-AA79-CCA70A461FF1}"/>
            </a:ext>
          </a:extLst>
        </xdr:cNvPr>
        <xdr:cNvSpPr txBox="1"/>
      </xdr:nvSpPr>
      <xdr:spPr>
        <a:xfrm>
          <a:off x="13836727" y="5850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30751</xdr:rowOff>
    </xdr:from>
    <xdr:ext cx="469744" cy="259045"/>
    <xdr:sp macro="" textlink="">
      <xdr:nvSpPr>
        <xdr:cNvPr id="162" name="n_2aveValue債務償還比率">
          <a:extLst>
            <a:ext uri="{FF2B5EF4-FFF2-40B4-BE49-F238E27FC236}">
              <a16:creationId xmlns:a16="http://schemas.microsoft.com/office/drawing/2014/main" id="{A02AA86B-1B75-493C-BEC5-EE5235BB833A}"/>
            </a:ext>
          </a:extLst>
        </xdr:cNvPr>
        <xdr:cNvSpPr txBox="1"/>
      </xdr:nvSpPr>
      <xdr:spPr>
        <a:xfrm>
          <a:off x="13087427" y="5774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66195</xdr:rowOff>
    </xdr:from>
    <xdr:ext cx="469744" cy="259045"/>
    <xdr:sp macro="" textlink="">
      <xdr:nvSpPr>
        <xdr:cNvPr id="163" name="n_3aveValue債務償還比率">
          <a:extLst>
            <a:ext uri="{FF2B5EF4-FFF2-40B4-BE49-F238E27FC236}">
              <a16:creationId xmlns:a16="http://schemas.microsoft.com/office/drawing/2014/main" id="{35900AE8-D373-40C6-B77F-31E73C2593E9}"/>
            </a:ext>
          </a:extLst>
        </xdr:cNvPr>
        <xdr:cNvSpPr txBox="1"/>
      </xdr:nvSpPr>
      <xdr:spPr>
        <a:xfrm>
          <a:off x="12325427" y="5809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113873</xdr:rowOff>
    </xdr:from>
    <xdr:ext cx="469744" cy="259045"/>
    <xdr:sp macro="" textlink="">
      <xdr:nvSpPr>
        <xdr:cNvPr id="164" name="n_4aveValue債務償還比率">
          <a:extLst>
            <a:ext uri="{FF2B5EF4-FFF2-40B4-BE49-F238E27FC236}">
              <a16:creationId xmlns:a16="http://schemas.microsoft.com/office/drawing/2014/main" id="{BF67DC52-2762-4DEA-A29A-EE1DCECBA7AB}"/>
            </a:ext>
          </a:extLst>
        </xdr:cNvPr>
        <xdr:cNvSpPr txBox="1"/>
      </xdr:nvSpPr>
      <xdr:spPr>
        <a:xfrm>
          <a:off x="11563427" y="5857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166969</xdr:rowOff>
    </xdr:from>
    <xdr:ext cx="469744" cy="259045"/>
    <xdr:sp macro="" textlink="">
      <xdr:nvSpPr>
        <xdr:cNvPr id="165" name="n_1mainValue債務償還比率">
          <a:extLst>
            <a:ext uri="{FF2B5EF4-FFF2-40B4-BE49-F238E27FC236}">
              <a16:creationId xmlns:a16="http://schemas.microsoft.com/office/drawing/2014/main" id="{72C4F96C-DF41-4391-86AA-B6CFA5BDCE23}"/>
            </a:ext>
          </a:extLst>
        </xdr:cNvPr>
        <xdr:cNvSpPr txBox="1"/>
      </xdr:nvSpPr>
      <xdr:spPr>
        <a:xfrm>
          <a:off x="13836727" y="5396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128467</xdr:rowOff>
    </xdr:from>
    <xdr:ext cx="469744" cy="259045"/>
    <xdr:sp macro="" textlink="">
      <xdr:nvSpPr>
        <xdr:cNvPr id="166" name="n_2mainValue債務償還比率">
          <a:extLst>
            <a:ext uri="{FF2B5EF4-FFF2-40B4-BE49-F238E27FC236}">
              <a16:creationId xmlns:a16="http://schemas.microsoft.com/office/drawing/2014/main" id="{54AD0B68-E9BC-4225-B502-1637C116E55C}"/>
            </a:ext>
          </a:extLst>
        </xdr:cNvPr>
        <xdr:cNvSpPr txBox="1"/>
      </xdr:nvSpPr>
      <xdr:spPr>
        <a:xfrm>
          <a:off x="13087427" y="5357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61898</xdr:rowOff>
    </xdr:from>
    <xdr:ext cx="469744" cy="259045"/>
    <xdr:sp macro="" textlink="">
      <xdr:nvSpPr>
        <xdr:cNvPr id="167" name="n_3mainValue債務償還比率">
          <a:extLst>
            <a:ext uri="{FF2B5EF4-FFF2-40B4-BE49-F238E27FC236}">
              <a16:creationId xmlns:a16="http://schemas.microsoft.com/office/drawing/2014/main" id="{03E7560A-BEA5-4E5E-B1B0-E7AEB1C65D42}"/>
            </a:ext>
          </a:extLst>
        </xdr:cNvPr>
        <xdr:cNvSpPr txBox="1"/>
      </xdr:nvSpPr>
      <xdr:spPr>
        <a:xfrm>
          <a:off x="12325427" y="5291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33831</xdr:rowOff>
    </xdr:from>
    <xdr:ext cx="469744" cy="259045"/>
    <xdr:sp macro="" textlink="">
      <xdr:nvSpPr>
        <xdr:cNvPr id="168" name="n_4mainValue債務償還比率">
          <a:extLst>
            <a:ext uri="{FF2B5EF4-FFF2-40B4-BE49-F238E27FC236}">
              <a16:creationId xmlns:a16="http://schemas.microsoft.com/office/drawing/2014/main" id="{D52ED530-36D4-4AA6-9D2A-0C75A5B698FD}"/>
            </a:ext>
          </a:extLst>
        </xdr:cNvPr>
        <xdr:cNvSpPr txBox="1"/>
      </xdr:nvSpPr>
      <xdr:spPr>
        <a:xfrm>
          <a:off x="11563427" y="5263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9" name="正方形/長方形 168">
          <a:extLst>
            <a:ext uri="{FF2B5EF4-FFF2-40B4-BE49-F238E27FC236}">
              <a16:creationId xmlns:a16="http://schemas.microsoft.com/office/drawing/2014/main" id="{98EA3F9B-038F-4F5A-B4A1-77AB79F00528}"/>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0" name="正方形/長方形 169">
          <a:extLst>
            <a:ext uri="{FF2B5EF4-FFF2-40B4-BE49-F238E27FC236}">
              <a16:creationId xmlns:a16="http://schemas.microsoft.com/office/drawing/2014/main" id="{4C083D0C-FC2C-47E2-AB3A-E7EF2952ADDF}"/>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1" name="テキスト ボックス 170">
          <a:extLst>
            <a:ext uri="{FF2B5EF4-FFF2-40B4-BE49-F238E27FC236}">
              <a16:creationId xmlns:a16="http://schemas.microsoft.com/office/drawing/2014/main" id="{C0ED14B4-BEFD-455E-959C-CE21ACBD9D39}"/>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2" name="テキスト ボックス 171">
          <a:extLst>
            <a:ext uri="{FF2B5EF4-FFF2-40B4-BE49-F238E27FC236}">
              <a16:creationId xmlns:a16="http://schemas.microsoft.com/office/drawing/2014/main" id="{281669AF-316B-43D4-8881-4136465B38CE}"/>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3" name="テキスト ボックス 172">
          <a:extLst>
            <a:ext uri="{FF2B5EF4-FFF2-40B4-BE49-F238E27FC236}">
              <a16:creationId xmlns:a16="http://schemas.microsoft.com/office/drawing/2014/main" id="{4568328B-FD10-48BE-A88D-4E4B9471AD57}"/>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4" name="テキスト ボックス 173">
          <a:extLst>
            <a:ext uri="{FF2B5EF4-FFF2-40B4-BE49-F238E27FC236}">
              <a16:creationId xmlns:a16="http://schemas.microsoft.com/office/drawing/2014/main" id="{99807A98-6FA2-41B4-86D8-DFF0228445A6}"/>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EB579DF9-441D-4C88-89B3-6569A5C47C0D}"/>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138D4511-E775-4867-8BD0-426FDCA47919}"/>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71220DA3-F250-4192-93C5-2B04E7819777}"/>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CDC7E081-3414-438C-805F-BF4B32014379}"/>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福島県只見町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D79D5FFA-13A7-4CAF-B320-ED68BDBC1025}"/>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59E96DEB-B070-4720-B1CB-731E325E71E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14977A35-3DA7-44F2-BFC0-999097670084}"/>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10D04EB-F1F0-43F0-8AFF-1683103759B8}"/>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A7D511F7-5BAD-4415-AFEE-A04C0F2A8056}"/>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8221A44B-8C90-440F-B4E1-83D83D853913}"/>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4,178
4,146
747.56
6,495,715
6,294,337
117,113
3,513,588
6,397,718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AC7E5601-6387-46B3-ACB0-89BC18075033}"/>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13E31EE4-4A3F-428F-92E7-36445A268241}"/>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82C85E78-95F2-48A1-B401-63FA65D47359}"/>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EDA79CD4-9DEA-4DC5-8203-ED8EC9F904C7}"/>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F397A174-BC03-4E48-9B99-4AA8D5EE1FAC}"/>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D6E089AF-13A2-4440-B89F-51424F5EE642}"/>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763810E1-FBE7-4131-88CC-3CB630250C9D}"/>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C0922726-B03A-42DD-818E-8B3F54D6CDA6}"/>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B185F51-6375-4B3F-804A-CE90C178743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2E7C66F4-C9B7-44B0-95A5-B5989A554427}"/>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E2CC17DC-C176-4B50-B230-845BAC1B5737}"/>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E7B44DA4-8E61-497A-936B-5005944D8FAC}"/>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1CD59563-868D-4681-A648-FCD9561D366E}"/>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547B78B9-86E6-4367-9916-CC5F880178AD}"/>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4D132A18-E6DA-4AFE-AC4B-0ED7BD3B202F}"/>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9E011CC4-2AA9-46C9-8095-9D0E2683DDD1}"/>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5E86DB2D-0663-4ED8-9AC2-3A8A4B897B16}"/>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D074236B-EEE2-4DE7-A874-B65766E4ACD1}"/>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985EF334-C82C-46CF-B85A-36C154F99B3C}"/>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D35D55E9-E5FB-4577-942E-F8071115D4D7}"/>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68601066-2327-49F5-820F-68BDFABB49B9}"/>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36B6F63E-D1D7-48D9-B7C1-D32520FEDE35}"/>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598F21E9-F269-486E-8FBB-EEB2A0824E9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26FFA9CB-95DE-451A-800D-687B52628C35}"/>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E6A332A3-C7A7-4580-836F-87105FD91DD7}"/>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51445DDE-F33A-4963-827D-08340E908E1D}"/>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F88FC42D-EC80-4A56-A3CA-34D02B7735BB}"/>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3E1BE439-AACB-47EE-9F25-88F52413E61A}"/>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7C696A1C-B556-400E-9E17-9EC3ADC1E8C8}"/>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3B96D099-82E9-4A07-8AA3-C84A9CC0B2DA}"/>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DA4FBA7C-BFF9-468B-AFE2-BE6DE5D9C787}"/>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2C83567A-FF42-4FE5-B975-3B9603867D38}"/>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CAE9523F-1B94-42C0-B285-70E0D666DC71}"/>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2AB756D-AF69-4C92-BA0C-B72E5436E576}"/>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6C2CD197-844D-4ADF-8159-B6E3845C7E74}"/>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849352FC-230D-4804-A611-B9F3F6ADB47F}"/>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FB265A6D-37CD-4A00-8949-DEDF6B67E585}"/>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74127C4D-3889-475F-85A9-710DC1B0CB2E}"/>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9CB8F6B3-E9C4-4548-900C-D9F97703FD18}"/>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41FDF53F-C792-4EE2-8AD5-9B3E5D6C1498}"/>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A3F9AC28-49F8-4585-93FE-B7BC51970C3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ADC65C44-4248-42FD-A560-35521246C8EA}"/>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1DE405F-61BD-4420-A65A-976FAC911A83}"/>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688FFC29-7BEE-4D98-BDF7-40C651517681}"/>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28A7ACA4-6979-4AEB-BC33-AFCA5E50451D}"/>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45720</xdr:rowOff>
    </xdr:from>
    <xdr:to>
      <xdr:col>24</xdr:col>
      <xdr:colOff>62865</xdr:colOff>
      <xdr:row>41</xdr:row>
      <xdr:rowOff>106680</xdr:rowOff>
    </xdr:to>
    <xdr:cxnSp macro="">
      <xdr:nvCxnSpPr>
        <xdr:cNvPr id="57" name="直線コネクタ 56">
          <a:extLst>
            <a:ext uri="{FF2B5EF4-FFF2-40B4-BE49-F238E27FC236}">
              <a16:creationId xmlns:a16="http://schemas.microsoft.com/office/drawing/2014/main" id="{79DAF76C-F23A-4A2F-BA9F-92E1F953233B}"/>
            </a:ext>
          </a:extLst>
        </xdr:cNvPr>
        <xdr:cNvCxnSpPr/>
      </xdr:nvCxnSpPr>
      <xdr:spPr>
        <a:xfrm flipV="1">
          <a:off x="4634865" y="5875020"/>
          <a:ext cx="0" cy="1261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110507</xdr:rowOff>
    </xdr:from>
    <xdr:ext cx="405111" cy="259045"/>
    <xdr:sp macro="" textlink="">
      <xdr:nvSpPr>
        <xdr:cNvPr id="58" name="【道路】&#10;有形固定資産減価償却率最小値テキスト">
          <a:extLst>
            <a:ext uri="{FF2B5EF4-FFF2-40B4-BE49-F238E27FC236}">
              <a16:creationId xmlns:a16="http://schemas.microsoft.com/office/drawing/2014/main" id="{0AD9B71B-548A-42C7-8774-8F9531332F95}"/>
            </a:ext>
          </a:extLst>
        </xdr:cNvPr>
        <xdr:cNvSpPr txBox="1"/>
      </xdr:nvSpPr>
      <xdr:spPr>
        <a:xfrm>
          <a:off x="4673600" y="713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106680</xdr:rowOff>
    </xdr:from>
    <xdr:to>
      <xdr:col>24</xdr:col>
      <xdr:colOff>152400</xdr:colOff>
      <xdr:row>41</xdr:row>
      <xdr:rowOff>106680</xdr:rowOff>
    </xdr:to>
    <xdr:cxnSp macro="">
      <xdr:nvCxnSpPr>
        <xdr:cNvPr id="59" name="直線コネクタ 58">
          <a:extLst>
            <a:ext uri="{FF2B5EF4-FFF2-40B4-BE49-F238E27FC236}">
              <a16:creationId xmlns:a16="http://schemas.microsoft.com/office/drawing/2014/main" id="{DBCEBC7A-296D-424E-9C48-AE18850BAC18}"/>
            </a:ext>
          </a:extLst>
        </xdr:cNvPr>
        <xdr:cNvCxnSpPr/>
      </xdr:nvCxnSpPr>
      <xdr:spPr>
        <a:xfrm>
          <a:off x="4546600" y="7136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163847</xdr:rowOff>
    </xdr:from>
    <xdr:ext cx="405111" cy="259045"/>
    <xdr:sp macro="" textlink="">
      <xdr:nvSpPr>
        <xdr:cNvPr id="60" name="【道路】&#10;有形固定資産減価償却率最大値テキスト">
          <a:extLst>
            <a:ext uri="{FF2B5EF4-FFF2-40B4-BE49-F238E27FC236}">
              <a16:creationId xmlns:a16="http://schemas.microsoft.com/office/drawing/2014/main" id="{8DE6B040-122F-4F12-A872-64C00AD08843}"/>
            </a:ext>
          </a:extLst>
        </xdr:cNvPr>
        <xdr:cNvSpPr txBox="1"/>
      </xdr:nvSpPr>
      <xdr:spPr>
        <a:xfrm>
          <a:off x="4673600" y="5650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45720</xdr:rowOff>
    </xdr:from>
    <xdr:to>
      <xdr:col>24</xdr:col>
      <xdr:colOff>152400</xdr:colOff>
      <xdr:row>34</xdr:row>
      <xdr:rowOff>45720</xdr:rowOff>
    </xdr:to>
    <xdr:cxnSp macro="">
      <xdr:nvCxnSpPr>
        <xdr:cNvPr id="61" name="直線コネクタ 60">
          <a:extLst>
            <a:ext uri="{FF2B5EF4-FFF2-40B4-BE49-F238E27FC236}">
              <a16:creationId xmlns:a16="http://schemas.microsoft.com/office/drawing/2014/main" id="{FD6E25CF-3B79-4A67-96A7-7FE8712B853E}"/>
            </a:ext>
          </a:extLst>
        </xdr:cNvPr>
        <xdr:cNvCxnSpPr/>
      </xdr:nvCxnSpPr>
      <xdr:spPr>
        <a:xfrm>
          <a:off x="4546600" y="587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33037</xdr:rowOff>
    </xdr:from>
    <xdr:ext cx="405111" cy="259045"/>
    <xdr:sp macro="" textlink="">
      <xdr:nvSpPr>
        <xdr:cNvPr id="62" name="【道路】&#10;有形固定資産減価償却率平均値テキスト">
          <a:extLst>
            <a:ext uri="{FF2B5EF4-FFF2-40B4-BE49-F238E27FC236}">
              <a16:creationId xmlns:a16="http://schemas.microsoft.com/office/drawing/2014/main" id="{9EAA773D-9877-49AA-AC39-0E2DD43284BE}"/>
            </a:ext>
          </a:extLst>
        </xdr:cNvPr>
        <xdr:cNvSpPr txBox="1"/>
      </xdr:nvSpPr>
      <xdr:spPr>
        <a:xfrm>
          <a:off x="4673600" y="63766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10160</xdr:rowOff>
    </xdr:from>
    <xdr:to>
      <xdr:col>24</xdr:col>
      <xdr:colOff>114300</xdr:colOff>
      <xdr:row>38</xdr:row>
      <xdr:rowOff>111760</xdr:rowOff>
    </xdr:to>
    <xdr:sp macro="" textlink="">
      <xdr:nvSpPr>
        <xdr:cNvPr id="63" name="フローチャート: 判断 62">
          <a:extLst>
            <a:ext uri="{FF2B5EF4-FFF2-40B4-BE49-F238E27FC236}">
              <a16:creationId xmlns:a16="http://schemas.microsoft.com/office/drawing/2014/main" id="{53CB58C5-1762-48E7-8A7E-29DE2A9548DC}"/>
            </a:ext>
          </a:extLst>
        </xdr:cNvPr>
        <xdr:cNvSpPr/>
      </xdr:nvSpPr>
      <xdr:spPr>
        <a:xfrm>
          <a:off x="45847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153035</xdr:rowOff>
    </xdr:from>
    <xdr:to>
      <xdr:col>20</xdr:col>
      <xdr:colOff>38100</xdr:colOff>
      <xdr:row>38</xdr:row>
      <xdr:rowOff>83185</xdr:rowOff>
    </xdr:to>
    <xdr:sp macro="" textlink="">
      <xdr:nvSpPr>
        <xdr:cNvPr id="64" name="フローチャート: 判断 63">
          <a:extLst>
            <a:ext uri="{FF2B5EF4-FFF2-40B4-BE49-F238E27FC236}">
              <a16:creationId xmlns:a16="http://schemas.microsoft.com/office/drawing/2014/main" id="{EE5387A7-47CC-4BC5-AEFE-369202A53932}"/>
            </a:ext>
          </a:extLst>
        </xdr:cNvPr>
        <xdr:cNvSpPr/>
      </xdr:nvSpPr>
      <xdr:spPr>
        <a:xfrm>
          <a:off x="3746500" y="649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130175</xdr:rowOff>
    </xdr:from>
    <xdr:to>
      <xdr:col>15</xdr:col>
      <xdr:colOff>101600</xdr:colOff>
      <xdr:row>38</xdr:row>
      <xdr:rowOff>60325</xdr:rowOff>
    </xdr:to>
    <xdr:sp macro="" textlink="">
      <xdr:nvSpPr>
        <xdr:cNvPr id="65" name="フローチャート: 判断 64">
          <a:extLst>
            <a:ext uri="{FF2B5EF4-FFF2-40B4-BE49-F238E27FC236}">
              <a16:creationId xmlns:a16="http://schemas.microsoft.com/office/drawing/2014/main" id="{5E6742A8-06EB-4754-8D57-F2534C33997C}"/>
            </a:ext>
          </a:extLst>
        </xdr:cNvPr>
        <xdr:cNvSpPr/>
      </xdr:nvSpPr>
      <xdr:spPr>
        <a:xfrm>
          <a:off x="2857500" y="64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61595</xdr:rowOff>
    </xdr:from>
    <xdr:to>
      <xdr:col>10</xdr:col>
      <xdr:colOff>165100</xdr:colOff>
      <xdr:row>37</xdr:row>
      <xdr:rowOff>163195</xdr:rowOff>
    </xdr:to>
    <xdr:sp macro="" textlink="">
      <xdr:nvSpPr>
        <xdr:cNvPr id="66" name="フローチャート: 判断 65">
          <a:extLst>
            <a:ext uri="{FF2B5EF4-FFF2-40B4-BE49-F238E27FC236}">
              <a16:creationId xmlns:a16="http://schemas.microsoft.com/office/drawing/2014/main" id="{E66B84F8-79D1-4EE5-9B22-D370717FA73B}"/>
            </a:ext>
          </a:extLst>
        </xdr:cNvPr>
        <xdr:cNvSpPr/>
      </xdr:nvSpPr>
      <xdr:spPr>
        <a:xfrm>
          <a:off x="1968500" y="640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8255</xdr:rowOff>
    </xdr:from>
    <xdr:to>
      <xdr:col>6</xdr:col>
      <xdr:colOff>38100</xdr:colOff>
      <xdr:row>37</xdr:row>
      <xdr:rowOff>109855</xdr:rowOff>
    </xdr:to>
    <xdr:sp macro="" textlink="">
      <xdr:nvSpPr>
        <xdr:cNvPr id="67" name="フローチャート: 判断 66">
          <a:extLst>
            <a:ext uri="{FF2B5EF4-FFF2-40B4-BE49-F238E27FC236}">
              <a16:creationId xmlns:a16="http://schemas.microsoft.com/office/drawing/2014/main" id="{3EBCB23F-E242-4BA6-882A-FB474BA4BC13}"/>
            </a:ext>
          </a:extLst>
        </xdr:cNvPr>
        <xdr:cNvSpPr/>
      </xdr:nvSpPr>
      <xdr:spPr>
        <a:xfrm>
          <a:off x="1079500" y="635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D5A150A5-DB64-4055-AC80-EBF24D03344D}"/>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2CC154A5-ABB1-4338-B38E-EA3E078FA975}"/>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702BACE2-99D3-44E3-B735-57EFAEB3B398}"/>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3FAADC5E-4041-418B-A682-81506DA449D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10DAA8D1-8D0E-4014-A1F7-299157486092}"/>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41</xdr:row>
      <xdr:rowOff>48260</xdr:rowOff>
    </xdr:from>
    <xdr:to>
      <xdr:col>24</xdr:col>
      <xdr:colOff>114300</xdr:colOff>
      <xdr:row>41</xdr:row>
      <xdr:rowOff>149860</xdr:rowOff>
    </xdr:to>
    <xdr:sp macro="" textlink="">
      <xdr:nvSpPr>
        <xdr:cNvPr id="73" name="楕円 72">
          <a:extLst>
            <a:ext uri="{FF2B5EF4-FFF2-40B4-BE49-F238E27FC236}">
              <a16:creationId xmlns:a16="http://schemas.microsoft.com/office/drawing/2014/main" id="{F407C05B-8275-45D3-BB9C-5A00669AA77C}"/>
            </a:ext>
          </a:extLst>
        </xdr:cNvPr>
        <xdr:cNvSpPr/>
      </xdr:nvSpPr>
      <xdr:spPr>
        <a:xfrm>
          <a:off x="4584700" y="707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134637</xdr:rowOff>
    </xdr:from>
    <xdr:ext cx="405111" cy="259045"/>
    <xdr:sp macro="" textlink="">
      <xdr:nvSpPr>
        <xdr:cNvPr id="74" name="【道路】&#10;有形固定資産減価償却率該当値テキスト">
          <a:extLst>
            <a:ext uri="{FF2B5EF4-FFF2-40B4-BE49-F238E27FC236}">
              <a16:creationId xmlns:a16="http://schemas.microsoft.com/office/drawing/2014/main" id="{BA2F584C-EA17-48A8-B059-5335C8454CAB}"/>
            </a:ext>
          </a:extLst>
        </xdr:cNvPr>
        <xdr:cNvSpPr txBox="1"/>
      </xdr:nvSpPr>
      <xdr:spPr>
        <a:xfrm>
          <a:off x="4673600" y="6992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41</xdr:row>
      <xdr:rowOff>40640</xdr:rowOff>
    </xdr:from>
    <xdr:to>
      <xdr:col>20</xdr:col>
      <xdr:colOff>38100</xdr:colOff>
      <xdr:row>41</xdr:row>
      <xdr:rowOff>142240</xdr:rowOff>
    </xdr:to>
    <xdr:sp macro="" textlink="">
      <xdr:nvSpPr>
        <xdr:cNvPr id="75" name="楕円 74">
          <a:extLst>
            <a:ext uri="{FF2B5EF4-FFF2-40B4-BE49-F238E27FC236}">
              <a16:creationId xmlns:a16="http://schemas.microsoft.com/office/drawing/2014/main" id="{1CDD2E84-BE2E-4279-8BAA-2E9F65013111}"/>
            </a:ext>
          </a:extLst>
        </xdr:cNvPr>
        <xdr:cNvSpPr/>
      </xdr:nvSpPr>
      <xdr:spPr>
        <a:xfrm>
          <a:off x="3746500" y="7070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41</xdr:row>
      <xdr:rowOff>91440</xdr:rowOff>
    </xdr:from>
    <xdr:to>
      <xdr:col>24</xdr:col>
      <xdr:colOff>63500</xdr:colOff>
      <xdr:row>41</xdr:row>
      <xdr:rowOff>99060</xdr:rowOff>
    </xdr:to>
    <xdr:cxnSp macro="">
      <xdr:nvCxnSpPr>
        <xdr:cNvPr id="76" name="直線コネクタ 75">
          <a:extLst>
            <a:ext uri="{FF2B5EF4-FFF2-40B4-BE49-F238E27FC236}">
              <a16:creationId xmlns:a16="http://schemas.microsoft.com/office/drawing/2014/main" id="{01E51376-676B-47F3-AC61-6CDD3A44FB42}"/>
            </a:ext>
          </a:extLst>
        </xdr:cNvPr>
        <xdr:cNvCxnSpPr/>
      </xdr:nvCxnSpPr>
      <xdr:spPr>
        <a:xfrm>
          <a:off x="3797300" y="712089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41</xdr:row>
      <xdr:rowOff>25400</xdr:rowOff>
    </xdr:from>
    <xdr:to>
      <xdr:col>15</xdr:col>
      <xdr:colOff>101600</xdr:colOff>
      <xdr:row>41</xdr:row>
      <xdr:rowOff>127000</xdr:rowOff>
    </xdr:to>
    <xdr:sp macro="" textlink="">
      <xdr:nvSpPr>
        <xdr:cNvPr id="77" name="楕円 76">
          <a:extLst>
            <a:ext uri="{FF2B5EF4-FFF2-40B4-BE49-F238E27FC236}">
              <a16:creationId xmlns:a16="http://schemas.microsoft.com/office/drawing/2014/main" id="{326DA004-CA81-43CD-9F90-05BFCC6A617B}"/>
            </a:ext>
          </a:extLst>
        </xdr:cNvPr>
        <xdr:cNvSpPr/>
      </xdr:nvSpPr>
      <xdr:spPr>
        <a:xfrm>
          <a:off x="28575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41</xdr:row>
      <xdr:rowOff>76200</xdr:rowOff>
    </xdr:from>
    <xdr:to>
      <xdr:col>19</xdr:col>
      <xdr:colOff>177800</xdr:colOff>
      <xdr:row>41</xdr:row>
      <xdr:rowOff>91440</xdr:rowOff>
    </xdr:to>
    <xdr:cxnSp macro="">
      <xdr:nvCxnSpPr>
        <xdr:cNvPr id="78" name="直線コネクタ 77">
          <a:extLst>
            <a:ext uri="{FF2B5EF4-FFF2-40B4-BE49-F238E27FC236}">
              <a16:creationId xmlns:a16="http://schemas.microsoft.com/office/drawing/2014/main" id="{17E282E6-763A-4F36-8EA8-3DAF718B8496}"/>
            </a:ext>
          </a:extLst>
        </xdr:cNvPr>
        <xdr:cNvCxnSpPr/>
      </xdr:nvCxnSpPr>
      <xdr:spPr>
        <a:xfrm>
          <a:off x="2908300" y="710565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41</xdr:row>
      <xdr:rowOff>25400</xdr:rowOff>
    </xdr:from>
    <xdr:to>
      <xdr:col>10</xdr:col>
      <xdr:colOff>165100</xdr:colOff>
      <xdr:row>41</xdr:row>
      <xdr:rowOff>127000</xdr:rowOff>
    </xdr:to>
    <xdr:sp macro="" textlink="">
      <xdr:nvSpPr>
        <xdr:cNvPr id="79" name="楕円 78">
          <a:extLst>
            <a:ext uri="{FF2B5EF4-FFF2-40B4-BE49-F238E27FC236}">
              <a16:creationId xmlns:a16="http://schemas.microsoft.com/office/drawing/2014/main" id="{3AFCD555-B5FE-4087-8CC9-F861B1DA03D4}"/>
            </a:ext>
          </a:extLst>
        </xdr:cNvPr>
        <xdr:cNvSpPr/>
      </xdr:nvSpPr>
      <xdr:spPr>
        <a:xfrm>
          <a:off x="19685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41</xdr:row>
      <xdr:rowOff>76200</xdr:rowOff>
    </xdr:from>
    <xdr:to>
      <xdr:col>15</xdr:col>
      <xdr:colOff>50800</xdr:colOff>
      <xdr:row>41</xdr:row>
      <xdr:rowOff>76200</xdr:rowOff>
    </xdr:to>
    <xdr:cxnSp macro="">
      <xdr:nvCxnSpPr>
        <xdr:cNvPr id="80" name="直線コネクタ 79">
          <a:extLst>
            <a:ext uri="{FF2B5EF4-FFF2-40B4-BE49-F238E27FC236}">
              <a16:creationId xmlns:a16="http://schemas.microsoft.com/office/drawing/2014/main" id="{9401F90A-6EE7-4B14-AB78-DCC8F3551ABB}"/>
            </a:ext>
          </a:extLst>
        </xdr:cNvPr>
        <xdr:cNvCxnSpPr/>
      </xdr:nvCxnSpPr>
      <xdr:spPr>
        <a:xfrm>
          <a:off x="2019300" y="71056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41</xdr:row>
      <xdr:rowOff>19685</xdr:rowOff>
    </xdr:from>
    <xdr:to>
      <xdr:col>6</xdr:col>
      <xdr:colOff>38100</xdr:colOff>
      <xdr:row>41</xdr:row>
      <xdr:rowOff>121285</xdr:rowOff>
    </xdr:to>
    <xdr:sp macro="" textlink="">
      <xdr:nvSpPr>
        <xdr:cNvPr id="81" name="楕円 80">
          <a:extLst>
            <a:ext uri="{FF2B5EF4-FFF2-40B4-BE49-F238E27FC236}">
              <a16:creationId xmlns:a16="http://schemas.microsoft.com/office/drawing/2014/main" id="{0BB73F45-8F27-4640-9311-530F7D9ECB5A}"/>
            </a:ext>
          </a:extLst>
        </xdr:cNvPr>
        <xdr:cNvSpPr/>
      </xdr:nvSpPr>
      <xdr:spPr>
        <a:xfrm>
          <a:off x="1079500" y="7049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41</xdr:row>
      <xdr:rowOff>70485</xdr:rowOff>
    </xdr:from>
    <xdr:to>
      <xdr:col>10</xdr:col>
      <xdr:colOff>114300</xdr:colOff>
      <xdr:row>41</xdr:row>
      <xdr:rowOff>76200</xdr:rowOff>
    </xdr:to>
    <xdr:cxnSp macro="">
      <xdr:nvCxnSpPr>
        <xdr:cNvPr id="82" name="直線コネクタ 81">
          <a:extLst>
            <a:ext uri="{FF2B5EF4-FFF2-40B4-BE49-F238E27FC236}">
              <a16:creationId xmlns:a16="http://schemas.microsoft.com/office/drawing/2014/main" id="{2286A160-6CB9-402F-8CE6-5D99BD4EFBCF}"/>
            </a:ext>
          </a:extLst>
        </xdr:cNvPr>
        <xdr:cNvCxnSpPr/>
      </xdr:nvCxnSpPr>
      <xdr:spPr>
        <a:xfrm>
          <a:off x="1130300" y="709993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99712</xdr:rowOff>
    </xdr:from>
    <xdr:ext cx="405111" cy="259045"/>
    <xdr:sp macro="" textlink="">
      <xdr:nvSpPr>
        <xdr:cNvPr id="83" name="n_1aveValue【道路】&#10;有形固定資産減価償却率">
          <a:extLst>
            <a:ext uri="{FF2B5EF4-FFF2-40B4-BE49-F238E27FC236}">
              <a16:creationId xmlns:a16="http://schemas.microsoft.com/office/drawing/2014/main" id="{73939187-B0C0-4ABC-A395-026191396FD5}"/>
            </a:ext>
          </a:extLst>
        </xdr:cNvPr>
        <xdr:cNvSpPr txBox="1"/>
      </xdr:nvSpPr>
      <xdr:spPr>
        <a:xfrm>
          <a:off x="3582044" y="6271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76852</xdr:rowOff>
    </xdr:from>
    <xdr:ext cx="405111" cy="259045"/>
    <xdr:sp macro="" textlink="">
      <xdr:nvSpPr>
        <xdr:cNvPr id="84" name="n_2aveValue【道路】&#10;有形固定資産減価償却率">
          <a:extLst>
            <a:ext uri="{FF2B5EF4-FFF2-40B4-BE49-F238E27FC236}">
              <a16:creationId xmlns:a16="http://schemas.microsoft.com/office/drawing/2014/main" id="{CE2A8419-D5D6-4DA3-A459-80B72564F9FE}"/>
            </a:ext>
          </a:extLst>
        </xdr:cNvPr>
        <xdr:cNvSpPr txBox="1"/>
      </xdr:nvSpPr>
      <xdr:spPr>
        <a:xfrm>
          <a:off x="2705744" y="624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8272</xdr:rowOff>
    </xdr:from>
    <xdr:ext cx="405111" cy="259045"/>
    <xdr:sp macro="" textlink="">
      <xdr:nvSpPr>
        <xdr:cNvPr id="85" name="n_3aveValue【道路】&#10;有形固定資産減価償却率">
          <a:extLst>
            <a:ext uri="{FF2B5EF4-FFF2-40B4-BE49-F238E27FC236}">
              <a16:creationId xmlns:a16="http://schemas.microsoft.com/office/drawing/2014/main" id="{E91A084F-52D7-42BE-8BEA-C78685CF6BCD}"/>
            </a:ext>
          </a:extLst>
        </xdr:cNvPr>
        <xdr:cNvSpPr txBox="1"/>
      </xdr:nvSpPr>
      <xdr:spPr>
        <a:xfrm>
          <a:off x="1816744" y="618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126382</xdr:rowOff>
    </xdr:from>
    <xdr:ext cx="405111" cy="259045"/>
    <xdr:sp macro="" textlink="">
      <xdr:nvSpPr>
        <xdr:cNvPr id="86" name="n_4aveValue【道路】&#10;有形固定資産減価償却率">
          <a:extLst>
            <a:ext uri="{FF2B5EF4-FFF2-40B4-BE49-F238E27FC236}">
              <a16:creationId xmlns:a16="http://schemas.microsoft.com/office/drawing/2014/main" id="{6B63C550-3E2A-46C2-AA16-C527E8B6E4D2}"/>
            </a:ext>
          </a:extLst>
        </xdr:cNvPr>
        <xdr:cNvSpPr txBox="1"/>
      </xdr:nvSpPr>
      <xdr:spPr>
        <a:xfrm>
          <a:off x="927744" y="612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133367</xdr:rowOff>
    </xdr:from>
    <xdr:ext cx="405111" cy="259045"/>
    <xdr:sp macro="" textlink="">
      <xdr:nvSpPr>
        <xdr:cNvPr id="87" name="n_1mainValue【道路】&#10;有形固定資産減価償却率">
          <a:extLst>
            <a:ext uri="{FF2B5EF4-FFF2-40B4-BE49-F238E27FC236}">
              <a16:creationId xmlns:a16="http://schemas.microsoft.com/office/drawing/2014/main" id="{D45C98E7-D055-4A91-B1F5-EFCC279B8F11}"/>
            </a:ext>
          </a:extLst>
        </xdr:cNvPr>
        <xdr:cNvSpPr txBox="1"/>
      </xdr:nvSpPr>
      <xdr:spPr>
        <a:xfrm>
          <a:off x="3582044" y="7162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118127</xdr:rowOff>
    </xdr:from>
    <xdr:ext cx="405111" cy="259045"/>
    <xdr:sp macro="" textlink="">
      <xdr:nvSpPr>
        <xdr:cNvPr id="88" name="n_2mainValue【道路】&#10;有形固定資産減価償却率">
          <a:extLst>
            <a:ext uri="{FF2B5EF4-FFF2-40B4-BE49-F238E27FC236}">
              <a16:creationId xmlns:a16="http://schemas.microsoft.com/office/drawing/2014/main" id="{AB6A78EF-D550-46D1-9CDD-4C6DCAC1B4AF}"/>
            </a:ext>
          </a:extLst>
        </xdr:cNvPr>
        <xdr:cNvSpPr txBox="1"/>
      </xdr:nvSpPr>
      <xdr:spPr>
        <a:xfrm>
          <a:off x="2705744" y="714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41</xdr:row>
      <xdr:rowOff>118127</xdr:rowOff>
    </xdr:from>
    <xdr:ext cx="405111" cy="259045"/>
    <xdr:sp macro="" textlink="">
      <xdr:nvSpPr>
        <xdr:cNvPr id="89" name="n_3mainValue【道路】&#10;有形固定資産減価償却率">
          <a:extLst>
            <a:ext uri="{FF2B5EF4-FFF2-40B4-BE49-F238E27FC236}">
              <a16:creationId xmlns:a16="http://schemas.microsoft.com/office/drawing/2014/main" id="{A510995A-05AA-4E93-A1BE-55921CD4EAD2}"/>
            </a:ext>
          </a:extLst>
        </xdr:cNvPr>
        <xdr:cNvSpPr txBox="1"/>
      </xdr:nvSpPr>
      <xdr:spPr>
        <a:xfrm>
          <a:off x="1816744" y="714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41</xdr:row>
      <xdr:rowOff>112412</xdr:rowOff>
    </xdr:from>
    <xdr:ext cx="405111" cy="259045"/>
    <xdr:sp macro="" textlink="">
      <xdr:nvSpPr>
        <xdr:cNvPr id="90" name="n_4mainValue【道路】&#10;有形固定資産減価償却率">
          <a:extLst>
            <a:ext uri="{FF2B5EF4-FFF2-40B4-BE49-F238E27FC236}">
              <a16:creationId xmlns:a16="http://schemas.microsoft.com/office/drawing/2014/main" id="{8D4A8A69-A41F-41F0-AF05-110D1824A52E}"/>
            </a:ext>
          </a:extLst>
        </xdr:cNvPr>
        <xdr:cNvSpPr txBox="1"/>
      </xdr:nvSpPr>
      <xdr:spPr>
        <a:xfrm>
          <a:off x="927744" y="7141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4F73793-741A-40E2-9A78-5FB99786481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3222CE3C-35F0-44BB-94A1-CE3644FAB889}"/>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40D46BED-A5CE-450B-8EE3-4AE900674BC9}"/>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6749D97A-555C-4F36-B1F4-D52D433E6E8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E5D15657-65CF-4B37-B6EC-1250773F1ED6}"/>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B285DDFF-1006-4A2D-9E59-6F4A81269E76}"/>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7044FC25-75D3-418E-B0BD-DD4C1A6B1061}"/>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766EE762-ABFB-4C6B-9284-60C8C629C461}"/>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16AB1207-66BC-46EC-A8AA-37D1A30BA65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8B885C9C-0C9D-4AFF-A744-1F5F86137304}"/>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A9C1B10A-3C17-4A30-B495-4400BB39B55C}"/>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6C9353AC-7B26-4F04-AD51-C64C60853B4E}"/>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F367AEE9-588E-4D19-BC72-B39E27BC813B}"/>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9A1A36B5-3842-48A7-9E54-BF820BF754F4}"/>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34CE5413-8430-4252-9A4F-F33ABBF6C57D}"/>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6" name="テキスト ボックス 105">
          <a:extLst>
            <a:ext uri="{FF2B5EF4-FFF2-40B4-BE49-F238E27FC236}">
              <a16:creationId xmlns:a16="http://schemas.microsoft.com/office/drawing/2014/main" id="{A81DC306-CEEB-4634-AE39-BCAC64E9F198}"/>
            </a:ext>
          </a:extLst>
        </xdr:cNvPr>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5D71D07E-5856-451A-A561-48AAB8098196}"/>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8" name="テキスト ボックス 107">
          <a:extLst>
            <a:ext uri="{FF2B5EF4-FFF2-40B4-BE49-F238E27FC236}">
              <a16:creationId xmlns:a16="http://schemas.microsoft.com/office/drawing/2014/main" id="{27F7D24E-55EA-4165-9614-0373236DAFA6}"/>
            </a:ext>
          </a:extLst>
        </xdr:cNvPr>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9B2EDCD3-48F5-4EF3-A02C-5AC740F87055}"/>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0" name="テキスト ボックス 109">
          <a:extLst>
            <a:ext uri="{FF2B5EF4-FFF2-40B4-BE49-F238E27FC236}">
              <a16:creationId xmlns:a16="http://schemas.microsoft.com/office/drawing/2014/main" id="{0F150AE3-2894-43B8-A6F1-7309B084E3E6}"/>
            </a:ext>
          </a:extLst>
        </xdr:cNvPr>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EB443614-5EE1-47B6-9FB9-88FDF2F927F2}"/>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EEB52478-3738-4690-A00B-FFD39009D97A}"/>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50AF524B-2965-468B-9DE3-792DE19DD51E}"/>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1585</xdr:rowOff>
    </xdr:from>
    <xdr:to>
      <xdr:col>54</xdr:col>
      <xdr:colOff>189865</xdr:colOff>
      <xdr:row>41</xdr:row>
      <xdr:rowOff>137472</xdr:rowOff>
    </xdr:to>
    <xdr:cxnSp macro="">
      <xdr:nvCxnSpPr>
        <xdr:cNvPr id="114" name="直線コネクタ 113">
          <a:extLst>
            <a:ext uri="{FF2B5EF4-FFF2-40B4-BE49-F238E27FC236}">
              <a16:creationId xmlns:a16="http://schemas.microsoft.com/office/drawing/2014/main" id="{D2E70454-A241-4282-808D-C909BCC51F7D}"/>
            </a:ext>
          </a:extLst>
        </xdr:cNvPr>
        <xdr:cNvCxnSpPr/>
      </xdr:nvCxnSpPr>
      <xdr:spPr>
        <a:xfrm flipV="1">
          <a:off x="10476865" y="5659435"/>
          <a:ext cx="0" cy="1507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141299</xdr:rowOff>
    </xdr:from>
    <xdr:ext cx="469744" cy="259045"/>
    <xdr:sp macro="" textlink="">
      <xdr:nvSpPr>
        <xdr:cNvPr id="115" name="【道路】&#10;一人当たり延長最小値テキスト">
          <a:extLst>
            <a:ext uri="{FF2B5EF4-FFF2-40B4-BE49-F238E27FC236}">
              <a16:creationId xmlns:a16="http://schemas.microsoft.com/office/drawing/2014/main" id="{6917042B-CE54-45D0-92D5-09EACA4584AC}"/>
            </a:ext>
          </a:extLst>
        </xdr:cNvPr>
        <xdr:cNvSpPr txBox="1"/>
      </xdr:nvSpPr>
      <xdr:spPr>
        <a:xfrm>
          <a:off x="10515600" y="7170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137472</xdr:rowOff>
    </xdr:from>
    <xdr:to>
      <xdr:col>55</xdr:col>
      <xdr:colOff>88900</xdr:colOff>
      <xdr:row>41</xdr:row>
      <xdr:rowOff>137472</xdr:rowOff>
    </xdr:to>
    <xdr:cxnSp macro="">
      <xdr:nvCxnSpPr>
        <xdr:cNvPr id="116" name="直線コネクタ 115">
          <a:extLst>
            <a:ext uri="{FF2B5EF4-FFF2-40B4-BE49-F238E27FC236}">
              <a16:creationId xmlns:a16="http://schemas.microsoft.com/office/drawing/2014/main" id="{6F6A47E2-3173-4FC5-98EA-5DE26B46E51E}"/>
            </a:ext>
          </a:extLst>
        </xdr:cNvPr>
        <xdr:cNvCxnSpPr/>
      </xdr:nvCxnSpPr>
      <xdr:spPr>
        <a:xfrm>
          <a:off x="10388600" y="7166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119712</xdr:rowOff>
    </xdr:from>
    <xdr:ext cx="599010" cy="259045"/>
    <xdr:sp macro="" textlink="">
      <xdr:nvSpPr>
        <xdr:cNvPr id="117" name="【道路】&#10;一人当たり延長最大値テキスト">
          <a:extLst>
            <a:ext uri="{FF2B5EF4-FFF2-40B4-BE49-F238E27FC236}">
              <a16:creationId xmlns:a16="http://schemas.microsoft.com/office/drawing/2014/main" id="{355780AD-0CAC-4007-B454-5EE3E2CE9AED}"/>
            </a:ext>
          </a:extLst>
        </xdr:cNvPr>
        <xdr:cNvSpPr txBox="1"/>
      </xdr:nvSpPr>
      <xdr:spPr>
        <a:xfrm>
          <a:off x="10515600" y="5434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1585</xdr:rowOff>
    </xdr:from>
    <xdr:to>
      <xdr:col>55</xdr:col>
      <xdr:colOff>88900</xdr:colOff>
      <xdr:row>33</xdr:row>
      <xdr:rowOff>1585</xdr:rowOff>
    </xdr:to>
    <xdr:cxnSp macro="">
      <xdr:nvCxnSpPr>
        <xdr:cNvPr id="118" name="直線コネクタ 117">
          <a:extLst>
            <a:ext uri="{FF2B5EF4-FFF2-40B4-BE49-F238E27FC236}">
              <a16:creationId xmlns:a16="http://schemas.microsoft.com/office/drawing/2014/main" id="{0572DE7C-8128-4182-B7C5-FC20B8FF911A}"/>
            </a:ext>
          </a:extLst>
        </xdr:cNvPr>
        <xdr:cNvCxnSpPr/>
      </xdr:nvCxnSpPr>
      <xdr:spPr>
        <a:xfrm>
          <a:off x="10388600" y="5659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62471</xdr:rowOff>
    </xdr:from>
    <xdr:ext cx="534377" cy="259045"/>
    <xdr:sp macro="" textlink="">
      <xdr:nvSpPr>
        <xdr:cNvPr id="119" name="【道路】&#10;一人当たり延長平均値テキスト">
          <a:extLst>
            <a:ext uri="{FF2B5EF4-FFF2-40B4-BE49-F238E27FC236}">
              <a16:creationId xmlns:a16="http://schemas.microsoft.com/office/drawing/2014/main" id="{1A5778AF-BDCF-4E11-A88F-F1E227717530}"/>
            </a:ext>
          </a:extLst>
        </xdr:cNvPr>
        <xdr:cNvSpPr txBox="1"/>
      </xdr:nvSpPr>
      <xdr:spPr>
        <a:xfrm>
          <a:off x="10515600" y="67490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84044</xdr:rowOff>
    </xdr:from>
    <xdr:to>
      <xdr:col>55</xdr:col>
      <xdr:colOff>50800</xdr:colOff>
      <xdr:row>40</xdr:row>
      <xdr:rowOff>14194</xdr:rowOff>
    </xdr:to>
    <xdr:sp macro="" textlink="">
      <xdr:nvSpPr>
        <xdr:cNvPr id="120" name="フローチャート: 判断 119">
          <a:extLst>
            <a:ext uri="{FF2B5EF4-FFF2-40B4-BE49-F238E27FC236}">
              <a16:creationId xmlns:a16="http://schemas.microsoft.com/office/drawing/2014/main" id="{A3ABF999-6CD0-493B-B4C5-1A4FB7988D3D}"/>
            </a:ext>
          </a:extLst>
        </xdr:cNvPr>
        <xdr:cNvSpPr/>
      </xdr:nvSpPr>
      <xdr:spPr>
        <a:xfrm>
          <a:off x="10426700" y="6770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92143</xdr:rowOff>
    </xdr:from>
    <xdr:to>
      <xdr:col>50</xdr:col>
      <xdr:colOff>165100</xdr:colOff>
      <xdr:row>40</xdr:row>
      <xdr:rowOff>22293</xdr:rowOff>
    </xdr:to>
    <xdr:sp macro="" textlink="">
      <xdr:nvSpPr>
        <xdr:cNvPr id="121" name="フローチャート: 判断 120">
          <a:extLst>
            <a:ext uri="{FF2B5EF4-FFF2-40B4-BE49-F238E27FC236}">
              <a16:creationId xmlns:a16="http://schemas.microsoft.com/office/drawing/2014/main" id="{3E4FEB4A-331C-4CE6-98F8-E0C983B55153}"/>
            </a:ext>
          </a:extLst>
        </xdr:cNvPr>
        <xdr:cNvSpPr/>
      </xdr:nvSpPr>
      <xdr:spPr>
        <a:xfrm>
          <a:off x="9588500" y="6778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99016</xdr:rowOff>
    </xdr:from>
    <xdr:to>
      <xdr:col>46</xdr:col>
      <xdr:colOff>38100</xdr:colOff>
      <xdr:row>40</xdr:row>
      <xdr:rowOff>29166</xdr:rowOff>
    </xdr:to>
    <xdr:sp macro="" textlink="">
      <xdr:nvSpPr>
        <xdr:cNvPr id="122" name="フローチャート: 判断 121">
          <a:extLst>
            <a:ext uri="{FF2B5EF4-FFF2-40B4-BE49-F238E27FC236}">
              <a16:creationId xmlns:a16="http://schemas.microsoft.com/office/drawing/2014/main" id="{C6518AC6-A9EE-4552-B7C2-DED8940F1D03}"/>
            </a:ext>
          </a:extLst>
        </xdr:cNvPr>
        <xdr:cNvSpPr/>
      </xdr:nvSpPr>
      <xdr:spPr>
        <a:xfrm>
          <a:off x="8699500" y="6785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94186</xdr:rowOff>
    </xdr:from>
    <xdr:to>
      <xdr:col>41</xdr:col>
      <xdr:colOff>101600</xdr:colOff>
      <xdr:row>40</xdr:row>
      <xdr:rowOff>24336</xdr:rowOff>
    </xdr:to>
    <xdr:sp macro="" textlink="">
      <xdr:nvSpPr>
        <xdr:cNvPr id="123" name="フローチャート: 判断 122">
          <a:extLst>
            <a:ext uri="{FF2B5EF4-FFF2-40B4-BE49-F238E27FC236}">
              <a16:creationId xmlns:a16="http://schemas.microsoft.com/office/drawing/2014/main" id="{F3FB6A41-2394-40EB-8820-FBA189576D04}"/>
            </a:ext>
          </a:extLst>
        </xdr:cNvPr>
        <xdr:cNvSpPr/>
      </xdr:nvSpPr>
      <xdr:spPr>
        <a:xfrm>
          <a:off x="7810500" y="678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89408</xdr:rowOff>
    </xdr:from>
    <xdr:to>
      <xdr:col>36</xdr:col>
      <xdr:colOff>165100</xdr:colOff>
      <xdr:row>40</xdr:row>
      <xdr:rowOff>19558</xdr:rowOff>
    </xdr:to>
    <xdr:sp macro="" textlink="">
      <xdr:nvSpPr>
        <xdr:cNvPr id="124" name="フローチャート: 判断 123">
          <a:extLst>
            <a:ext uri="{FF2B5EF4-FFF2-40B4-BE49-F238E27FC236}">
              <a16:creationId xmlns:a16="http://schemas.microsoft.com/office/drawing/2014/main" id="{3983DC0C-864C-422B-85EA-2321C8BBF588}"/>
            </a:ext>
          </a:extLst>
        </xdr:cNvPr>
        <xdr:cNvSpPr/>
      </xdr:nvSpPr>
      <xdr:spPr>
        <a:xfrm>
          <a:off x="6921500" y="677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99F98256-9E77-4272-92BB-C00C6B46D56C}"/>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A29F2D0E-25AD-4B8C-B7C5-7A6A6C2AAC36}"/>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36A04C18-046D-4F2D-A515-627365C00A9A}"/>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CA99A9E1-6361-4FD5-8E93-09912ABDD6C3}"/>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6BDAE908-D647-4593-8E6F-637B670B1F35}"/>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48588</xdr:rowOff>
    </xdr:from>
    <xdr:to>
      <xdr:col>55</xdr:col>
      <xdr:colOff>50800</xdr:colOff>
      <xdr:row>37</xdr:row>
      <xdr:rowOff>150188</xdr:rowOff>
    </xdr:to>
    <xdr:sp macro="" textlink="">
      <xdr:nvSpPr>
        <xdr:cNvPr id="130" name="楕円 129">
          <a:extLst>
            <a:ext uri="{FF2B5EF4-FFF2-40B4-BE49-F238E27FC236}">
              <a16:creationId xmlns:a16="http://schemas.microsoft.com/office/drawing/2014/main" id="{6543BCD0-3C06-42EB-8D9C-31C894FCF95B}"/>
            </a:ext>
          </a:extLst>
        </xdr:cNvPr>
        <xdr:cNvSpPr/>
      </xdr:nvSpPr>
      <xdr:spPr>
        <a:xfrm>
          <a:off x="10426700" y="6392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71465</xdr:rowOff>
    </xdr:from>
    <xdr:ext cx="599010" cy="259045"/>
    <xdr:sp macro="" textlink="">
      <xdr:nvSpPr>
        <xdr:cNvPr id="131" name="【道路】&#10;一人当たり延長該当値テキスト">
          <a:extLst>
            <a:ext uri="{FF2B5EF4-FFF2-40B4-BE49-F238E27FC236}">
              <a16:creationId xmlns:a16="http://schemas.microsoft.com/office/drawing/2014/main" id="{4145D516-40E9-440C-AF9E-5D1247E320CD}"/>
            </a:ext>
          </a:extLst>
        </xdr:cNvPr>
        <xdr:cNvSpPr txBox="1"/>
      </xdr:nvSpPr>
      <xdr:spPr>
        <a:xfrm>
          <a:off x="10515600" y="6243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66647</xdr:rowOff>
    </xdr:from>
    <xdr:to>
      <xdr:col>50</xdr:col>
      <xdr:colOff>165100</xdr:colOff>
      <xdr:row>37</xdr:row>
      <xdr:rowOff>168247</xdr:rowOff>
    </xdr:to>
    <xdr:sp macro="" textlink="">
      <xdr:nvSpPr>
        <xdr:cNvPr id="132" name="楕円 131">
          <a:extLst>
            <a:ext uri="{FF2B5EF4-FFF2-40B4-BE49-F238E27FC236}">
              <a16:creationId xmlns:a16="http://schemas.microsoft.com/office/drawing/2014/main" id="{4CE55A01-BD50-4D8B-AE66-0D4422958F1F}"/>
            </a:ext>
          </a:extLst>
        </xdr:cNvPr>
        <xdr:cNvSpPr/>
      </xdr:nvSpPr>
      <xdr:spPr>
        <a:xfrm>
          <a:off x="9588500" y="6410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99388</xdr:rowOff>
    </xdr:from>
    <xdr:to>
      <xdr:col>55</xdr:col>
      <xdr:colOff>0</xdr:colOff>
      <xdr:row>37</xdr:row>
      <xdr:rowOff>117447</xdr:rowOff>
    </xdr:to>
    <xdr:cxnSp macro="">
      <xdr:nvCxnSpPr>
        <xdr:cNvPr id="133" name="直線コネクタ 132">
          <a:extLst>
            <a:ext uri="{FF2B5EF4-FFF2-40B4-BE49-F238E27FC236}">
              <a16:creationId xmlns:a16="http://schemas.microsoft.com/office/drawing/2014/main" id="{8B56A553-4430-47A0-8B21-EC8685ED5069}"/>
            </a:ext>
          </a:extLst>
        </xdr:cNvPr>
        <xdr:cNvCxnSpPr/>
      </xdr:nvCxnSpPr>
      <xdr:spPr>
        <a:xfrm flipV="1">
          <a:off x="9639300" y="6443038"/>
          <a:ext cx="838200" cy="18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82862</xdr:rowOff>
    </xdr:from>
    <xdr:to>
      <xdr:col>46</xdr:col>
      <xdr:colOff>38100</xdr:colOff>
      <xdr:row>38</xdr:row>
      <xdr:rowOff>13012</xdr:rowOff>
    </xdr:to>
    <xdr:sp macro="" textlink="">
      <xdr:nvSpPr>
        <xdr:cNvPr id="134" name="楕円 133">
          <a:extLst>
            <a:ext uri="{FF2B5EF4-FFF2-40B4-BE49-F238E27FC236}">
              <a16:creationId xmlns:a16="http://schemas.microsoft.com/office/drawing/2014/main" id="{48B2CE50-9F61-45F3-AAC8-A8A431D2A59B}"/>
            </a:ext>
          </a:extLst>
        </xdr:cNvPr>
        <xdr:cNvSpPr/>
      </xdr:nvSpPr>
      <xdr:spPr>
        <a:xfrm>
          <a:off x="8699500" y="6426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117447</xdr:rowOff>
    </xdr:from>
    <xdr:to>
      <xdr:col>50</xdr:col>
      <xdr:colOff>114300</xdr:colOff>
      <xdr:row>37</xdr:row>
      <xdr:rowOff>133662</xdr:rowOff>
    </xdr:to>
    <xdr:cxnSp macro="">
      <xdr:nvCxnSpPr>
        <xdr:cNvPr id="135" name="直線コネクタ 134">
          <a:extLst>
            <a:ext uri="{FF2B5EF4-FFF2-40B4-BE49-F238E27FC236}">
              <a16:creationId xmlns:a16="http://schemas.microsoft.com/office/drawing/2014/main" id="{F7F502B6-749C-4862-8C75-6527EE1A8D9E}"/>
            </a:ext>
          </a:extLst>
        </xdr:cNvPr>
        <xdr:cNvCxnSpPr/>
      </xdr:nvCxnSpPr>
      <xdr:spPr>
        <a:xfrm flipV="1">
          <a:off x="8750300" y="6461097"/>
          <a:ext cx="889000" cy="16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96807</xdr:rowOff>
    </xdr:from>
    <xdr:to>
      <xdr:col>41</xdr:col>
      <xdr:colOff>101600</xdr:colOff>
      <xdr:row>38</xdr:row>
      <xdr:rowOff>26956</xdr:rowOff>
    </xdr:to>
    <xdr:sp macro="" textlink="">
      <xdr:nvSpPr>
        <xdr:cNvPr id="136" name="楕円 135">
          <a:extLst>
            <a:ext uri="{FF2B5EF4-FFF2-40B4-BE49-F238E27FC236}">
              <a16:creationId xmlns:a16="http://schemas.microsoft.com/office/drawing/2014/main" id="{445E5409-D4BC-4639-9464-B494AF53804B}"/>
            </a:ext>
          </a:extLst>
        </xdr:cNvPr>
        <xdr:cNvSpPr/>
      </xdr:nvSpPr>
      <xdr:spPr>
        <a:xfrm>
          <a:off x="7810500" y="644045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133662</xdr:rowOff>
    </xdr:from>
    <xdr:to>
      <xdr:col>45</xdr:col>
      <xdr:colOff>177800</xdr:colOff>
      <xdr:row>37</xdr:row>
      <xdr:rowOff>147607</xdr:rowOff>
    </xdr:to>
    <xdr:cxnSp macro="">
      <xdr:nvCxnSpPr>
        <xdr:cNvPr id="137" name="直線コネクタ 136">
          <a:extLst>
            <a:ext uri="{FF2B5EF4-FFF2-40B4-BE49-F238E27FC236}">
              <a16:creationId xmlns:a16="http://schemas.microsoft.com/office/drawing/2014/main" id="{1AE6B776-6A60-454E-81CF-2426C9209FAB}"/>
            </a:ext>
          </a:extLst>
        </xdr:cNvPr>
        <xdr:cNvCxnSpPr/>
      </xdr:nvCxnSpPr>
      <xdr:spPr>
        <a:xfrm flipV="1">
          <a:off x="7861300" y="6477312"/>
          <a:ext cx="889000" cy="13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107574</xdr:rowOff>
    </xdr:from>
    <xdr:to>
      <xdr:col>36</xdr:col>
      <xdr:colOff>165100</xdr:colOff>
      <xdr:row>38</xdr:row>
      <xdr:rowOff>37724</xdr:rowOff>
    </xdr:to>
    <xdr:sp macro="" textlink="">
      <xdr:nvSpPr>
        <xdr:cNvPr id="138" name="楕円 137">
          <a:extLst>
            <a:ext uri="{FF2B5EF4-FFF2-40B4-BE49-F238E27FC236}">
              <a16:creationId xmlns:a16="http://schemas.microsoft.com/office/drawing/2014/main" id="{BA576675-357E-4D4B-A5AC-7C0F7046FF34}"/>
            </a:ext>
          </a:extLst>
        </xdr:cNvPr>
        <xdr:cNvSpPr/>
      </xdr:nvSpPr>
      <xdr:spPr>
        <a:xfrm>
          <a:off x="6921500" y="6451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37</xdr:row>
      <xdr:rowOff>147607</xdr:rowOff>
    </xdr:from>
    <xdr:to>
      <xdr:col>41</xdr:col>
      <xdr:colOff>50800</xdr:colOff>
      <xdr:row>37</xdr:row>
      <xdr:rowOff>158374</xdr:rowOff>
    </xdr:to>
    <xdr:cxnSp macro="">
      <xdr:nvCxnSpPr>
        <xdr:cNvPr id="139" name="直線コネクタ 138">
          <a:extLst>
            <a:ext uri="{FF2B5EF4-FFF2-40B4-BE49-F238E27FC236}">
              <a16:creationId xmlns:a16="http://schemas.microsoft.com/office/drawing/2014/main" id="{CEC5E05D-06EA-4630-B31C-E1B3D24934DE}"/>
            </a:ext>
          </a:extLst>
        </xdr:cNvPr>
        <xdr:cNvCxnSpPr/>
      </xdr:nvCxnSpPr>
      <xdr:spPr>
        <a:xfrm flipV="1">
          <a:off x="6972300" y="6491257"/>
          <a:ext cx="889000" cy="10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13420</xdr:rowOff>
    </xdr:from>
    <xdr:ext cx="534377" cy="259045"/>
    <xdr:sp macro="" textlink="">
      <xdr:nvSpPr>
        <xdr:cNvPr id="140" name="n_1aveValue【道路】&#10;一人当たり延長">
          <a:extLst>
            <a:ext uri="{FF2B5EF4-FFF2-40B4-BE49-F238E27FC236}">
              <a16:creationId xmlns:a16="http://schemas.microsoft.com/office/drawing/2014/main" id="{093DFD96-B400-4245-89E8-953E903336AE}"/>
            </a:ext>
          </a:extLst>
        </xdr:cNvPr>
        <xdr:cNvSpPr txBox="1"/>
      </xdr:nvSpPr>
      <xdr:spPr>
        <a:xfrm>
          <a:off x="9359411" y="6871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20293</xdr:rowOff>
    </xdr:from>
    <xdr:ext cx="534377" cy="259045"/>
    <xdr:sp macro="" textlink="">
      <xdr:nvSpPr>
        <xdr:cNvPr id="141" name="n_2aveValue【道路】&#10;一人当たり延長">
          <a:extLst>
            <a:ext uri="{FF2B5EF4-FFF2-40B4-BE49-F238E27FC236}">
              <a16:creationId xmlns:a16="http://schemas.microsoft.com/office/drawing/2014/main" id="{FA1927CE-CD84-4A33-85C1-AD392DFAB0D9}"/>
            </a:ext>
          </a:extLst>
        </xdr:cNvPr>
        <xdr:cNvSpPr txBox="1"/>
      </xdr:nvSpPr>
      <xdr:spPr>
        <a:xfrm>
          <a:off x="8483111" y="6878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15463</xdr:rowOff>
    </xdr:from>
    <xdr:ext cx="534377" cy="259045"/>
    <xdr:sp macro="" textlink="">
      <xdr:nvSpPr>
        <xdr:cNvPr id="142" name="n_3aveValue【道路】&#10;一人当たり延長">
          <a:extLst>
            <a:ext uri="{FF2B5EF4-FFF2-40B4-BE49-F238E27FC236}">
              <a16:creationId xmlns:a16="http://schemas.microsoft.com/office/drawing/2014/main" id="{17C89E4B-A844-49ED-B18D-EFBED79D3C39}"/>
            </a:ext>
          </a:extLst>
        </xdr:cNvPr>
        <xdr:cNvSpPr txBox="1"/>
      </xdr:nvSpPr>
      <xdr:spPr>
        <a:xfrm>
          <a:off x="7594111" y="6873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10685</xdr:rowOff>
    </xdr:from>
    <xdr:ext cx="534377" cy="259045"/>
    <xdr:sp macro="" textlink="">
      <xdr:nvSpPr>
        <xdr:cNvPr id="143" name="n_4aveValue【道路】&#10;一人当たり延長">
          <a:extLst>
            <a:ext uri="{FF2B5EF4-FFF2-40B4-BE49-F238E27FC236}">
              <a16:creationId xmlns:a16="http://schemas.microsoft.com/office/drawing/2014/main" id="{0E2C2DAE-F55F-4718-A5D0-97E809D07BDB}"/>
            </a:ext>
          </a:extLst>
        </xdr:cNvPr>
        <xdr:cNvSpPr txBox="1"/>
      </xdr:nvSpPr>
      <xdr:spPr>
        <a:xfrm>
          <a:off x="6705111" y="6868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183094</xdr:colOff>
      <xdr:row>36</xdr:row>
      <xdr:rowOff>13324</xdr:rowOff>
    </xdr:from>
    <xdr:ext cx="599010" cy="259045"/>
    <xdr:sp macro="" textlink="">
      <xdr:nvSpPr>
        <xdr:cNvPr id="144" name="n_1mainValue【道路】&#10;一人当たり延長">
          <a:extLst>
            <a:ext uri="{FF2B5EF4-FFF2-40B4-BE49-F238E27FC236}">
              <a16:creationId xmlns:a16="http://schemas.microsoft.com/office/drawing/2014/main" id="{CDDE0D73-29AB-4F9B-A758-D3784FE47525}"/>
            </a:ext>
          </a:extLst>
        </xdr:cNvPr>
        <xdr:cNvSpPr txBox="1"/>
      </xdr:nvSpPr>
      <xdr:spPr>
        <a:xfrm>
          <a:off x="9327094" y="6185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29539</xdr:rowOff>
    </xdr:from>
    <xdr:ext cx="534377" cy="259045"/>
    <xdr:sp macro="" textlink="">
      <xdr:nvSpPr>
        <xdr:cNvPr id="145" name="n_2mainValue【道路】&#10;一人当たり延長">
          <a:extLst>
            <a:ext uri="{FF2B5EF4-FFF2-40B4-BE49-F238E27FC236}">
              <a16:creationId xmlns:a16="http://schemas.microsoft.com/office/drawing/2014/main" id="{CDD96ED7-567C-428C-B6D0-E698717E26E7}"/>
            </a:ext>
          </a:extLst>
        </xdr:cNvPr>
        <xdr:cNvSpPr txBox="1"/>
      </xdr:nvSpPr>
      <xdr:spPr>
        <a:xfrm>
          <a:off x="8483111" y="6201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36</xdr:row>
      <xdr:rowOff>43484</xdr:rowOff>
    </xdr:from>
    <xdr:ext cx="534377" cy="259045"/>
    <xdr:sp macro="" textlink="">
      <xdr:nvSpPr>
        <xdr:cNvPr id="146" name="n_3mainValue【道路】&#10;一人当たり延長">
          <a:extLst>
            <a:ext uri="{FF2B5EF4-FFF2-40B4-BE49-F238E27FC236}">
              <a16:creationId xmlns:a16="http://schemas.microsoft.com/office/drawing/2014/main" id="{79AFDB5C-F9A7-4271-BEBC-FB90D0B2C601}"/>
            </a:ext>
          </a:extLst>
        </xdr:cNvPr>
        <xdr:cNvSpPr txBox="1"/>
      </xdr:nvSpPr>
      <xdr:spPr>
        <a:xfrm>
          <a:off x="7594111" y="6215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36</xdr:row>
      <xdr:rowOff>54251</xdr:rowOff>
    </xdr:from>
    <xdr:ext cx="534377" cy="259045"/>
    <xdr:sp macro="" textlink="">
      <xdr:nvSpPr>
        <xdr:cNvPr id="147" name="n_4mainValue【道路】&#10;一人当たり延長">
          <a:extLst>
            <a:ext uri="{FF2B5EF4-FFF2-40B4-BE49-F238E27FC236}">
              <a16:creationId xmlns:a16="http://schemas.microsoft.com/office/drawing/2014/main" id="{138A2ED6-EB5E-4A67-B34F-31EC523F3B96}"/>
            </a:ext>
          </a:extLst>
        </xdr:cNvPr>
        <xdr:cNvSpPr txBox="1"/>
      </xdr:nvSpPr>
      <xdr:spPr>
        <a:xfrm>
          <a:off x="6705111" y="6226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34C0D0EC-88CD-4A6B-85C3-3CEB4650C476}"/>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FBE25026-CC13-4364-B1F2-20F2FE06C8F5}"/>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ED0AA91D-E1DA-49E9-842F-1440548D6E2F}"/>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8CC08BF8-94C7-4DF6-8E77-C8C7E4825577}"/>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951A023D-083B-4F3A-8BD2-AC4F7E1D8FEA}"/>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AB2E6F06-03D8-4764-AD43-0E788823B3D9}"/>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82855193-8C8F-4CB3-973E-4AFC702F6CC4}"/>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1EA2514E-6174-4018-944B-24808D11E41C}"/>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B21FDF2E-E7B9-413C-8168-CD092F516C5B}"/>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05AEB7C5-3CF7-4075-8719-7D754BF92328}"/>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7166894F-B0E1-4983-A280-FF9B476530BF}"/>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9" name="直線コネクタ 158">
          <a:extLst>
            <a:ext uri="{FF2B5EF4-FFF2-40B4-BE49-F238E27FC236}">
              <a16:creationId xmlns:a16="http://schemas.microsoft.com/office/drawing/2014/main" id="{1363705C-4F48-4CAB-A04E-C8D493CF2E1C}"/>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60" name="テキスト ボックス 159">
          <a:extLst>
            <a:ext uri="{FF2B5EF4-FFF2-40B4-BE49-F238E27FC236}">
              <a16:creationId xmlns:a16="http://schemas.microsoft.com/office/drawing/2014/main" id="{7D139924-CE91-4380-B76B-196F2049929C}"/>
            </a:ext>
          </a:extLst>
        </xdr:cNvPr>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1" name="直線コネクタ 160">
          <a:extLst>
            <a:ext uri="{FF2B5EF4-FFF2-40B4-BE49-F238E27FC236}">
              <a16:creationId xmlns:a16="http://schemas.microsoft.com/office/drawing/2014/main" id="{7C77346B-E274-4B8C-B133-EC13E85CF8F2}"/>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2" name="テキスト ボックス 161">
          <a:extLst>
            <a:ext uri="{FF2B5EF4-FFF2-40B4-BE49-F238E27FC236}">
              <a16:creationId xmlns:a16="http://schemas.microsoft.com/office/drawing/2014/main" id="{BC6F2EB3-7147-4721-BB38-D6E382C38303}"/>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3" name="直線コネクタ 162">
          <a:extLst>
            <a:ext uri="{FF2B5EF4-FFF2-40B4-BE49-F238E27FC236}">
              <a16:creationId xmlns:a16="http://schemas.microsoft.com/office/drawing/2014/main" id="{1213ADF8-7B52-461B-8E24-D46A3466D08C}"/>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4" name="テキスト ボックス 163">
          <a:extLst>
            <a:ext uri="{FF2B5EF4-FFF2-40B4-BE49-F238E27FC236}">
              <a16:creationId xmlns:a16="http://schemas.microsoft.com/office/drawing/2014/main" id="{775AD33F-5564-4D49-838C-0654CD429788}"/>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5" name="直線コネクタ 164">
          <a:extLst>
            <a:ext uri="{FF2B5EF4-FFF2-40B4-BE49-F238E27FC236}">
              <a16:creationId xmlns:a16="http://schemas.microsoft.com/office/drawing/2014/main" id="{CDC8A4B2-1C65-40B3-BC9F-8371AF4BD506}"/>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6" name="テキスト ボックス 165">
          <a:extLst>
            <a:ext uri="{FF2B5EF4-FFF2-40B4-BE49-F238E27FC236}">
              <a16:creationId xmlns:a16="http://schemas.microsoft.com/office/drawing/2014/main" id="{0609217B-34EE-47A9-8C6B-64E407A28347}"/>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7" name="直線コネクタ 166">
          <a:extLst>
            <a:ext uri="{FF2B5EF4-FFF2-40B4-BE49-F238E27FC236}">
              <a16:creationId xmlns:a16="http://schemas.microsoft.com/office/drawing/2014/main" id="{5A470F16-B7D0-41B3-BF14-9FCDC00D2D3E}"/>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68" name="テキスト ボックス 167">
          <a:extLst>
            <a:ext uri="{FF2B5EF4-FFF2-40B4-BE49-F238E27FC236}">
              <a16:creationId xmlns:a16="http://schemas.microsoft.com/office/drawing/2014/main" id="{65A7EF16-2CB6-4383-B89C-B9F3974E0813}"/>
            </a:ext>
          </a:extLst>
        </xdr:cNvPr>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AC4E5E41-C5B6-4AA3-A315-878F80C84E5A}"/>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3F05F878-1134-4BEC-A699-BDE9A370BC6E}"/>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118110</xdr:rowOff>
    </xdr:from>
    <xdr:to>
      <xdr:col>24</xdr:col>
      <xdr:colOff>62865</xdr:colOff>
      <xdr:row>64</xdr:row>
      <xdr:rowOff>102870</xdr:rowOff>
    </xdr:to>
    <xdr:cxnSp macro="">
      <xdr:nvCxnSpPr>
        <xdr:cNvPr id="171" name="直線コネクタ 170">
          <a:extLst>
            <a:ext uri="{FF2B5EF4-FFF2-40B4-BE49-F238E27FC236}">
              <a16:creationId xmlns:a16="http://schemas.microsoft.com/office/drawing/2014/main" id="{236893E8-AAE3-47CE-9E12-EF8FE4F20BB1}"/>
            </a:ext>
          </a:extLst>
        </xdr:cNvPr>
        <xdr:cNvCxnSpPr/>
      </xdr:nvCxnSpPr>
      <xdr:spPr>
        <a:xfrm flipV="1">
          <a:off x="4634865" y="971931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106697</xdr:rowOff>
    </xdr:from>
    <xdr:ext cx="405111" cy="259045"/>
    <xdr:sp macro="" textlink="">
      <xdr:nvSpPr>
        <xdr:cNvPr id="172" name="【橋りょう・トンネル】&#10;有形固定資産減価償却率最小値テキスト">
          <a:extLst>
            <a:ext uri="{FF2B5EF4-FFF2-40B4-BE49-F238E27FC236}">
              <a16:creationId xmlns:a16="http://schemas.microsoft.com/office/drawing/2014/main" id="{66A71F60-D730-40E3-9A48-994D3044EDB4}"/>
            </a:ext>
          </a:extLst>
        </xdr:cNvPr>
        <xdr:cNvSpPr txBox="1"/>
      </xdr:nvSpPr>
      <xdr:spPr>
        <a:xfrm>
          <a:off x="4673600" y="1107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102870</xdr:rowOff>
    </xdr:from>
    <xdr:to>
      <xdr:col>24</xdr:col>
      <xdr:colOff>152400</xdr:colOff>
      <xdr:row>64</xdr:row>
      <xdr:rowOff>102870</xdr:rowOff>
    </xdr:to>
    <xdr:cxnSp macro="">
      <xdr:nvCxnSpPr>
        <xdr:cNvPr id="173" name="直線コネクタ 172">
          <a:extLst>
            <a:ext uri="{FF2B5EF4-FFF2-40B4-BE49-F238E27FC236}">
              <a16:creationId xmlns:a16="http://schemas.microsoft.com/office/drawing/2014/main" id="{67052154-7B95-4C5F-AEA3-79F4CCF615EF}"/>
            </a:ext>
          </a:extLst>
        </xdr:cNvPr>
        <xdr:cNvCxnSpPr/>
      </xdr:nvCxnSpPr>
      <xdr:spPr>
        <a:xfrm>
          <a:off x="4546600" y="1107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64787</xdr:rowOff>
    </xdr:from>
    <xdr:ext cx="405111" cy="259045"/>
    <xdr:sp macro="" textlink="">
      <xdr:nvSpPr>
        <xdr:cNvPr id="174" name="【橋りょう・トンネル】&#10;有形固定資産減価償却率最大値テキスト">
          <a:extLst>
            <a:ext uri="{FF2B5EF4-FFF2-40B4-BE49-F238E27FC236}">
              <a16:creationId xmlns:a16="http://schemas.microsoft.com/office/drawing/2014/main" id="{600D20D7-77DC-4F9B-83D1-4AA6062504BD}"/>
            </a:ext>
          </a:extLst>
        </xdr:cNvPr>
        <xdr:cNvSpPr txBox="1"/>
      </xdr:nvSpPr>
      <xdr:spPr>
        <a:xfrm>
          <a:off x="4673600" y="9494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118110</xdr:rowOff>
    </xdr:from>
    <xdr:to>
      <xdr:col>24</xdr:col>
      <xdr:colOff>152400</xdr:colOff>
      <xdr:row>56</xdr:row>
      <xdr:rowOff>118110</xdr:rowOff>
    </xdr:to>
    <xdr:cxnSp macro="">
      <xdr:nvCxnSpPr>
        <xdr:cNvPr id="175" name="直線コネクタ 174">
          <a:extLst>
            <a:ext uri="{FF2B5EF4-FFF2-40B4-BE49-F238E27FC236}">
              <a16:creationId xmlns:a16="http://schemas.microsoft.com/office/drawing/2014/main" id="{33929365-593C-4774-BF31-B5F0FA082F13}"/>
            </a:ext>
          </a:extLst>
        </xdr:cNvPr>
        <xdr:cNvCxnSpPr/>
      </xdr:nvCxnSpPr>
      <xdr:spPr>
        <a:xfrm>
          <a:off x="4546600" y="9719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128287</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9E1CD2B9-82DF-4478-898F-2772E49A5338}"/>
            </a:ext>
          </a:extLst>
        </xdr:cNvPr>
        <xdr:cNvSpPr txBox="1"/>
      </xdr:nvSpPr>
      <xdr:spPr>
        <a:xfrm>
          <a:off x="4673600" y="105867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105410</xdr:rowOff>
    </xdr:from>
    <xdr:to>
      <xdr:col>24</xdr:col>
      <xdr:colOff>114300</xdr:colOff>
      <xdr:row>63</xdr:row>
      <xdr:rowOff>35560</xdr:rowOff>
    </xdr:to>
    <xdr:sp macro="" textlink="">
      <xdr:nvSpPr>
        <xdr:cNvPr id="177" name="フローチャート: 判断 176">
          <a:extLst>
            <a:ext uri="{FF2B5EF4-FFF2-40B4-BE49-F238E27FC236}">
              <a16:creationId xmlns:a16="http://schemas.microsoft.com/office/drawing/2014/main" id="{8AA6152C-6A60-4269-ACE4-540E248993C7}"/>
            </a:ext>
          </a:extLst>
        </xdr:cNvPr>
        <xdr:cNvSpPr/>
      </xdr:nvSpPr>
      <xdr:spPr>
        <a:xfrm>
          <a:off x="4584700" y="1073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62</xdr:row>
      <xdr:rowOff>86360</xdr:rowOff>
    </xdr:from>
    <xdr:to>
      <xdr:col>20</xdr:col>
      <xdr:colOff>38100</xdr:colOff>
      <xdr:row>63</xdr:row>
      <xdr:rowOff>16510</xdr:rowOff>
    </xdr:to>
    <xdr:sp macro="" textlink="">
      <xdr:nvSpPr>
        <xdr:cNvPr id="178" name="フローチャート: 判断 177">
          <a:extLst>
            <a:ext uri="{FF2B5EF4-FFF2-40B4-BE49-F238E27FC236}">
              <a16:creationId xmlns:a16="http://schemas.microsoft.com/office/drawing/2014/main" id="{E8168D09-1926-4F08-B62D-6BC55406BCE9}"/>
            </a:ext>
          </a:extLst>
        </xdr:cNvPr>
        <xdr:cNvSpPr/>
      </xdr:nvSpPr>
      <xdr:spPr>
        <a:xfrm>
          <a:off x="3746500" y="1071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62</xdr:row>
      <xdr:rowOff>25400</xdr:rowOff>
    </xdr:from>
    <xdr:to>
      <xdr:col>15</xdr:col>
      <xdr:colOff>101600</xdr:colOff>
      <xdr:row>62</xdr:row>
      <xdr:rowOff>127000</xdr:rowOff>
    </xdr:to>
    <xdr:sp macro="" textlink="">
      <xdr:nvSpPr>
        <xdr:cNvPr id="179" name="フローチャート: 判断 178">
          <a:extLst>
            <a:ext uri="{FF2B5EF4-FFF2-40B4-BE49-F238E27FC236}">
              <a16:creationId xmlns:a16="http://schemas.microsoft.com/office/drawing/2014/main" id="{D61C945B-0B92-41D7-B1A8-456E684C72B5}"/>
            </a:ext>
          </a:extLst>
        </xdr:cNvPr>
        <xdr:cNvSpPr/>
      </xdr:nvSpPr>
      <xdr:spPr>
        <a:xfrm>
          <a:off x="2857500" y="1065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164465</xdr:rowOff>
    </xdr:from>
    <xdr:to>
      <xdr:col>10</xdr:col>
      <xdr:colOff>165100</xdr:colOff>
      <xdr:row>62</xdr:row>
      <xdr:rowOff>94615</xdr:rowOff>
    </xdr:to>
    <xdr:sp macro="" textlink="">
      <xdr:nvSpPr>
        <xdr:cNvPr id="180" name="フローチャート: 判断 179">
          <a:extLst>
            <a:ext uri="{FF2B5EF4-FFF2-40B4-BE49-F238E27FC236}">
              <a16:creationId xmlns:a16="http://schemas.microsoft.com/office/drawing/2014/main" id="{4992B0C5-F099-40A1-9599-2BCDBE188DF7}"/>
            </a:ext>
          </a:extLst>
        </xdr:cNvPr>
        <xdr:cNvSpPr/>
      </xdr:nvSpPr>
      <xdr:spPr>
        <a:xfrm>
          <a:off x="1968500" y="10622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62</xdr:row>
      <xdr:rowOff>2540</xdr:rowOff>
    </xdr:from>
    <xdr:to>
      <xdr:col>6</xdr:col>
      <xdr:colOff>38100</xdr:colOff>
      <xdr:row>62</xdr:row>
      <xdr:rowOff>104140</xdr:rowOff>
    </xdr:to>
    <xdr:sp macro="" textlink="">
      <xdr:nvSpPr>
        <xdr:cNvPr id="181" name="フローチャート: 判断 180">
          <a:extLst>
            <a:ext uri="{FF2B5EF4-FFF2-40B4-BE49-F238E27FC236}">
              <a16:creationId xmlns:a16="http://schemas.microsoft.com/office/drawing/2014/main" id="{0FCC59D6-7E0F-4D9E-BBEB-62A9F0A5F005}"/>
            </a:ext>
          </a:extLst>
        </xdr:cNvPr>
        <xdr:cNvSpPr/>
      </xdr:nvSpPr>
      <xdr:spPr>
        <a:xfrm>
          <a:off x="1079500" y="106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A63629C2-9919-4D49-AAAB-B00EDC587A2F}"/>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4DE25C50-5E00-4047-A37E-7C8F1F345A28}"/>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4B056791-6DF7-4BF6-BEDF-9B24C0391978}"/>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7A3BE465-8090-4C8A-913B-C6FB8C1BED24}"/>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5973C9E0-0E67-4CF0-BEE2-BBB6F7CC71C9}"/>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57785</xdr:rowOff>
    </xdr:from>
    <xdr:to>
      <xdr:col>24</xdr:col>
      <xdr:colOff>114300</xdr:colOff>
      <xdr:row>63</xdr:row>
      <xdr:rowOff>159385</xdr:rowOff>
    </xdr:to>
    <xdr:sp macro="" textlink="">
      <xdr:nvSpPr>
        <xdr:cNvPr id="187" name="楕円 186">
          <a:extLst>
            <a:ext uri="{FF2B5EF4-FFF2-40B4-BE49-F238E27FC236}">
              <a16:creationId xmlns:a16="http://schemas.microsoft.com/office/drawing/2014/main" id="{5414335C-998C-49CA-9ABE-0397AC30796E}"/>
            </a:ext>
          </a:extLst>
        </xdr:cNvPr>
        <xdr:cNvSpPr/>
      </xdr:nvSpPr>
      <xdr:spPr>
        <a:xfrm>
          <a:off x="4584700" y="10859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36212</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F4801340-443F-494A-9751-A2CF4B4E5B56}"/>
            </a:ext>
          </a:extLst>
        </xdr:cNvPr>
        <xdr:cNvSpPr txBox="1"/>
      </xdr:nvSpPr>
      <xdr:spPr>
        <a:xfrm>
          <a:off x="4673600" y="10837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36830</xdr:rowOff>
    </xdr:from>
    <xdr:to>
      <xdr:col>20</xdr:col>
      <xdr:colOff>38100</xdr:colOff>
      <xdr:row>63</xdr:row>
      <xdr:rowOff>138430</xdr:rowOff>
    </xdr:to>
    <xdr:sp macro="" textlink="">
      <xdr:nvSpPr>
        <xdr:cNvPr id="189" name="楕円 188">
          <a:extLst>
            <a:ext uri="{FF2B5EF4-FFF2-40B4-BE49-F238E27FC236}">
              <a16:creationId xmlns:a16="http://schemas.microsoft.com/office/drawing/2014/main" id="{220EF678-3733-4621-A98E-F608526D7F43}"/>
            </a:ext>
          </a:extLst>
        </xdr:cNvPr>
        <xdr:cNvSpPr/>
      </xdr:nvSpPr>
      <xdr:spPr>
        <a:xfrm>
          <a:off x="3746500" y="1083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87630</xdr:rowOff>
    </xdr:from>
    <xdr:to>
      <xdr:col>24</xdr:col>
      <xdr:colOff>63500</xdr:colOff>
      <xdr:row>63</xdr:row>
      <xdr:rowOff>108585</xdr:rowOff>
    </xdr:to>
    <xdr:cxnSp macro="">
      <xdr:nvCxnSpPr>
        <xdr:cNvPr id="190" name="直線コネクタ 189">
          <a:extLst>
            <a:ext uri="{FF2B5EF4-FFF2-40B4-BE49-F238E27FC236}">
              <a16:creationId xmlns:a16="http://schemas.microsoft.com/office/drawing/2014/main" id="{72C3A315-04D5-487D-B2BD-1C50B30F6528}"/>
            </a:ext>
          </a:extLst>
        </xdr:cNvPr>
        <xdr:cNvCxnSpPr/>
      </xdr:nvCxnSpPr>
      <xdr:spPr>
        <a:xfrm>
          <a:off x="3797300" y="10888980"/>
          <a:ext cx="8382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162560</xdr:rowOff>
    </xdr:from>
    <xdr:to>
      <xdr:col>15</xdr:col>
      <xdr:colOff>101600</xdr:colOff>
      <xdr:row>63</xdr:row>
      <xdr:rowOff>92710</xdr:rowOff>
    </xdr:to>
    <xdr:sp macro="" textlink="">
      <xdr:nvSpPr>
        <xdr:cNvPr id="191" name="楕円 190">
          <a:extLst>
            <a:ext uri="{FF2B5EF4-FFF2-40B4-BE49-F238E27FC236}">
              <a16:creationId xmlns:a16="http://schemas.microsoft.com/office/drawing/2014/main" id="{698268D4-F2E0-4659-B379-909335BE26EB}"/>
            </a:ext>
          </a:extLst>
        </xdr:cNvPr>
        <xdr:cNvSpPr/>
      </xdr:nvSpPr>
      <xdr:spPr>
        <a:xfrm>
          <a:off x="2857500" y="107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41910</xdr:rowOff>
    </xdr:from>
    <xdr:to>
      <xdr:col>19</xdr:col>
      <xdr:colOff>177800</xdr:colOff>
      <xdr:row>63</xdr:row>
      <xdr:rowOff>87630</xdr:rowOff>
    </xdr:to>
    <xdr:cxnSp macro="">
      <xdr:nvCxnSpPr>
        <xdr:cNvPr id="192" name="直線コネクタ 191">
          <a:extLst>
            <a:ext uri="{FF2B5EF4-FFF2-40B4-BE49-F238E27FC236}">
              <a16:creationId xmlns:a16="http://schemas.microsoft.com/office/drawing/2014/main" id="{96F3DE85-EB24-48AB-9A47-ECA3B031E0AB}"/>
            </a:ext>
          </a:extLst>
        </xdr:cNvPr>
        <xdr:cNvCxnSpPr/>
      </xdr:nvCxnSpPr>
      <xdr:spPr>
        <a:xfrm>
          <a:off x="2908300" y="108432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156845</xdr:rowOff>
    </xdr:from>
    <xdr:to>
      <xdr:col>10</xdr:col>
      <xdr:colOff>165100</xdr:colOff>
      <xdr:row>63</xdr:row>
      <xdr:rowOff>86995</xdr:rowOff>
    </xdr:to>
    <xdr:sp macro="" textlink="">
      <xdr:nvSpPr>
        <xdr:cNvPr id="193" name="楕円 192">
          <a:extLst>
            <a:ext uri="{FF2B5EF4-FFF2-40B4-BE49-F238E27FC236}">
              <a16:creationId xmlns:a16="http://schemas.microsoft.com/office/drawing/2014/main" id="{BCD7A0A5-D30F-416F-871E-478C73DDA78A}"/>
            </a:ext>
          </a:extLst>
        </xdr:cNvPr>
        <xdr:cNvSpPr/>
      </xdr:nvSpPr>
      <xdr:spPr>
        <a:xfrm>
          <a:off x="1968500" y="10786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36195</xdr:rowOff>
    </xdr:from>
    <xdr:to>
      <xdr:col>15</xdr:col>
      <xdr:colOff>50800</xdr:colOff>
      <xdr:row>63</xdr:row>
      <xdr:rowOff>41910</xdr:rowOff>
    </xdr:to>
    <xdr:cxnSp macro="">
      <xdr:nvCxnSpPr>
        <xdr:cNvPr id="194" name="直線コネクタ 193">
          <a:extLst>
            <a:ext uri="{FF2B5EF4-FFF2-40B4-BE49-F238E27FC236}">
              <a16:creationId xmlns:a16="http://schemas.microsoft.com/office/drawing/2014/main" id="{9A0B9874-B3DF-4012-AE4F-EAE7B8E3FC6A}"/>
            </a:ext>
          </a:extLst>
        </xdr:cNvPr>
        <xdr:cNvCxnSpPr/>
      </xdr:nvCxnSpPr>
      <xdr:spPr>
        <a:xfrm>
          <a:off x="2019300" y="1083754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135890</xdr:rowOff>
    </xdr:from>
    <xdr:to>
      <xdr:col>6</xdr:col>
      <xdr:colOff>38100</xdr:colOff>
      <xdr:row>63</xdr:row>
      <xdr:rowOff>66040</xdr:rowOff>
    </xdr:to>
    <xdr:sp macro="" textlink="">
      <xdr:nvSpPr>
        <xdr:cNvPr id="195" name="楕円 194">
          <a:extLst>
            <a:ext uri="{FF2B5EF4-FFF2-40B4-BE49-F238E27FC236}">
              <a16:creationId xmlns:a16="http://schemas.microsoft.com/office/drawing/2014/main" id="{A1D72B36-4A1D-4095-AEDC-79AB3AFC87FE}"/>
            </a:ext>
          </a:extLst>
        </xdr:cNvPr>
        <xdr:cNvSpPr/>
      </xdr:nvSpPr>
      <xdr:spPr>
        <a:xfrm>
          <a:off x="1079500" y="10765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15240</xdr:rowOff>
    </xdr:from>
    <xdr:to>
      <xdr:col>10</xdr:col>
      <xdr:colOff>114300</xdr:colOff>
      <xdr:row>63</xdr:row>
      <xdr:rowOff>36195</xdr:rowOff>
    </xdr:to>
    <xdr:cxnSp macro="">
      <xdr:nvCxnSpPr>
        <xdr:cNvPr id="196" name="直線コネクタ 195">
          <a:extLst>
            <a:ext uri="{FF2B5EF4-FFF2-40B4-BE49-F238E27FC236}">
              <a16:creationId xmlns:a16="http://schemas.microsoft.com/office/drawing/2014/main" id="{B2DB13B2-69E9-478E-B481-0B776D714655}"/>
            </a:ext>
          </a:extLst>
        </xdr:cNvPr>
        <xdr:cNvCxnSpPr/>
      </xdr:nvCxnSpPr>
      <xdr:spPr>
        <a:xfrm>
          <a:off x="1130300" y="1081659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33037</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1DD488A2-AED2-4787-8293-9F59C2052953}"/>
            </a:ext>
          </a:extLst>
        </xdr:cNvPr>
        <xdr:cNvSpPr txBox="1"/>
      </xdr:nvSpPr>
      <xdr:spPr>
        <a:xfrm>
          <a:off x="3582044" y="10491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143527</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2B40D599-2578-4935-86C1-004EBA35FB95}"/>
            </a:ext>
          </a:extLst>
        </xdr:cNvPr>
        <xdr:cNvSpPr txBox="1"/>
      </xdr:nvSpPr>
      <xdr:spPr>
        <a:xfrm>
          <a:off x="2705744" y="10430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111142</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313A2021-BF15-4F99-8876-3F6EE0A2922F}"/>
            </a:ext>
          </a:extLst>
        </xdr:cNvPr>
        <xdr:cNvSpPr txBox="1"/>
      </xdr:nvSpPr>
      <xdr:spPr>
        <a:xfrm>
          <a:off x="1816744" y="10398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120667</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E0650EDF-582F-4FE0-8C9A-4809AED9C9FF}"/>
            </a:ext>
          </a:extLst>
        </xdr:cNvPr>
        <xdr:cNvSpPr txBox="1"/>
      </xdr:nvSpPr>
      <xdr:spPr>
        <a:xfrm>
          <a:off x="927744" y="10407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129557</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0D040C91-B2F6-4A95-988D-9121BE5E31EA}"/>
            </a:ext>
          </a:extLst>
        </xdr:cNvPr>
        <xdr:cNvSpPr txBox="1"/>
      </xdr:nvSpPr>
      <xdr:spPr>
        <a:xfrm>
          <a:off x="3582044" y="1093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83837</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8616D015-9D2D-4912-845C-4EA2DF9B0821}"/>
            </a:ext>
          </a:extLst>
        </xdr:cNvPr>
        <xdr:cNvSpPr txBox="1"/>
      </xdr:nvSpPr>
      <xdr:spPr>
        <a:xfrm>
          <a:off x="2705744" y="10885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78122</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313CBD02-4BF2-468E-BE86-51050F23028C}"/>
            </a:ext>
          </a:extLst>
        </xdr:cNvPr>
        <xdr:cNvSpPr txBox="1"/>
      </xdr:nvSpPr>
      <xdr:spPr>
        <a:xfrm>
          <a:off x="1816744" y="10879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57167</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42E82A3E-41BE-427F-9F73-51A8A1F9C704}"/>
            </a:ext>
          </a:extLst>
        </xdr:cNvPr>
        <xdr:cNvSpPr txBox="1"/>
      </xdr:nvSpPr>
      <xdr:spPr>
        <a:xfrm>
          <a:off x="927744" y="10858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8C046871-37C5-4AFC-8959-4E0D3623C7FC}"/>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79D84F80-08EC-49A2-BC3C-A0FC7CB510EE}"/>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DAD45DBF-C3A0-4DEE-B562-5EC4C90B8F47}"/>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BEB8DE60-FF8B-45E8-ACD1-34047771D44E}"/>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BA9314CC-26E0-4535-BA8A-63822B82E503}"/>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E3D81A06-F159-43AB-AAD9-F6019FC87CCA}"/>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692F0ED8-D793-41D5-91DE-BAF01611B872}"/>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24DF2660-58D5-41A8-B815-70F4DCF54203}"/>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E78D5705-D4F5-40AE-A9EE-4AE5BAB24D1B}"/>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7C435A4E-EE4E-4DC0-ABA2-6D8E860C2EF1}"/>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5" name="直線コネクタ 214">
          <a:extLst>
            <a:ext uri="{FF2B5EF4-FFF2-40B4-BE49-F238E27FC236}">
              <a16:creationId xmlns:a16="http://schemas.microsoft.com/office/drawing/2014/main" id="{56C77659-3197-40CF-80A3-20E560354E51}"/>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6" name="テキスト ボックス 215">
          <a:extLst>
            <a:ext uri="{FF2B5EF4-FFF2-40B4-BE49-F238E27FC236}">
              <a16:creationId xmlns:a16="http://schemas.microsoft.com/office/drawing/2014/main" id="{FAD0A610-AC12-48EC-9091-AF08C729C6E2}"/>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7" name="直線コネクタ 216">
          <a:extLst>
            <a:ext uri="{FF2B5EF4-FFF2-40B4-BE49-F238E27FC236}">
              <a16:creationId xmlns:a16="http://schemas.microsoft.com/office/drawing/2014/main" id="{92B49CDB-C909-44C0-B630-4C36FB9AF72B}"/>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62</xdr:row>
      <xdr:rowOff>4734</xdr:rowOff>
    </xdr:from>
    <xdr:ext cx="685572" cy="259045"/>
    <xdr:sp macro="" textlink="">
      <xdr:nvSpPr>
        <xdr:cNvPr id="218" name="テキスト ボックス 217">
          <a:extLst>
            <a:ext uri="{FF2B5EF4-FFF2-40B4-BE49-F238E27FC236}">
              <a16:creationId xmlns:a16="http://schemas.microsoft.com/office/drawing/2014/main" id="{06D1672C-50C0-4CA2-B907-5EE0B83E7EFE}"/>
            </a:ext>
          </a:extLst>
        </xdr:cNvPr>
        <xdr:cNvSpPr txBox="1"/>
      </xdr:nvSpPr>
      <xdr:spPr>
        <a:xfrm>
          <a:off x="5918428" y="10634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9" name="直線コネクタ 218">
          <a:extLst>
            <a:ext uri="{FF2B5EF4-FFF2-40B4-BE49-F238E27FC236}">
              <a16:creationId xmlns:a16="http://schemas.microsoft.com/office/drawing/2014/main" id="{11C65BF6-FE2C-457A-819A-326ACA48DAF9}"/>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21062</xdr:rowOff>
    </xdr:from>
    <xdr:ext cx="685572" cy="259045"/>
    <xdr:sp macro="" textlink="">
      <xdr:nvSpPr>
        <xdr:cNvPr id="220" name="テキスト ボックス 219">
          <a:extLst>
            <a:ext uri="{FF2B5EF4-FFF2-40B4-BE49-F238E27FC236}">
              <a16:creationId xmlns:a16="http://schemas.microsoft.com/office/drawing/2014/main" id="{DDC95D8E-17A0-428D-9573-3EA167ACEFED}"/>
            </a:ext>
          </a:extLst>
        </xdr:cNvPr>
        <xdr:cNvSpPr txBox="1"/>
      </xdr:nvSpPr>
      <xdr:spPr>
        <a:xfrm>
          <a:off x="5918428" y="10308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1" name="直線コネクタ 220">
          <a:extLst>
            <a:ext uri="{FF2B5EF4-FFF2-40B4-BE49-F238E27FC236}">
              <a16:creationId xmlns:a16="http://schemas.microsoft.com/office/drawing/2014/main" id="{5EB9A1E9-43E1-4B52-9EDF-AA8F63477B35}"/>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58</xdr:row>
      <xdr:rowOff>37392</xdr:rowOff>
    </xdr:from>
    <xdr:ext cx="685572" cy="259045"/>
    <xdr:sp macro="" textlink="">
      <xdr:nvSpPr>
        <xdr:cNvPr id="222" name="テキスト ボックス 221">
          <a:extLst>
            <a:ext uri="{FF2B5EF4-FFF2-40B4-BE49-F238E27FC236}">
              <a16:creationId xmlns:a16="http://schemas.microsoft.com/office/drawing/2014/main" id="{8ECF4172-8149-4587-9305-2D2F9F80DD5A}"/>
            </a:ext>
          </a:extLst>
        </xdr:cNvPr>
        <xdr:cNvSpPr txBox="1"/>
      </xdr:nvSpPr>
      <xdr:spPr>
        <a:xfrm>
          <a:off x="5918428" y="9981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3" name="直線コネクタ 222">
          <a:extLst>
            <a:ext uri="{FF2B5EF4-FFF2-40B4-BE49-F238E27FC236}">
              <a16:creationId xmlns:a16="http://schemas.microsoft.com/office/drawing/2014/main" id="{678565A0-FDB5-45A1-8E07-5E0541D9768A}"/>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24" name="テキスト ボックス 223">
          <a:extLst>
            <a:ext uri="{FF2B5EF4-FFF2-40B4-BE49-F238E27FC236}">
              <a16:creationId xmlns:a16="http://schemas.microsoft.com/office/drawing/2014/main" id="{F11F2433-D094-4B40-8B5C-8408D1CF90FB}"/>
            </a:ext>
          </a:extLst>
        </xdr:cNvPr>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5" name="直線コネクタ 224">
          <a:extLst>
            <a:ext uri="{FF2B5EF4-FFF2-40B4-BE49-F238E27FC236}">
              <a16:creationId xmlns:a16="http://schemas.microsoft.com/office/drawing/2014/main" id="{D601DA66-794E-4271-9B69-F71FB9518597}"/>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54</xdr:row>
      <xdr:rowOff>70049</xdr:rowOff>
    </xdr:from>
    <xdr:ext cx="749692" cy="259045"/>
    <xdr:sp macro="" textlink="">
      <xdr:nvSpPr>
        <xdr:cNvPr id="226" name="テキスト ボックス 225">
          <a:extLst>
            <a:ext uri="{FF2B5EF4-FFF2-40B4-BE49-F238E27FC236}">
              <a16:creationId xmlns:a16="http://schemas.microsoft.com/office/drawing/2014/main" id="{BF642013-314D-429B-BFC3-9C0C275D3C44}"/>
            </a:ext>
          </a:extLst>
        </xdr:cNvPr>
        <xdr:cNvSpPr txBox="1"/>
      </xdr:nvSpPr>
      <xdr:spPr>
        <a:xfrm>
          <a:off x="5854308" y="9328349"/>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93200112-D153-469A-8A3B-7A55711F0C5A}"/>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228" name="テキスト ボックス 227">
          <a:extLst>
            <a:ext uri="{FF2B5EF4-FFF2-40B4-BE49-F238E27FC236}">
              <a16:creationId xmlns:a16="http://schemas.microsoft.com/office/drawing/2014/main" id="{8D304FF2-830F-4F64-81FA-5559B3BF9FD8}"/>
            </a:ext>
          </a:extLst>
        </xdr:cNvPr>
        <xdr:cNvSpPr txBox="1"/>
      </xdr:nvSpPr>
      <xdr:spPr>
        <a:xfrm>
          <a:off x="5854308" y="900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6358A8F5-2283-49C4-AAD8-9E98EA0CD4B1}"/>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69994</xdr:rowOff>
    </xdr:from>
    <xdr:to>
      <xdr:col>54</xdr:col>
      <xdr:colOff>189865</xdr:colOff>
      <xdr:row>64</xdr:row>
      <xdr:rowOff>128794</xdr:rowOff>
    </xdr:to>
    <xdr:cxnSp macro="">
      <xdr:nvCxnSpPr>
        <xdr:cNvPr id="230" name="直線コネクタ 229">
          <a:extLst>
            <a:ext uri="{FF2B5EF4-FFF2-40B4-BE49-F238E27FC236}">
              <a16:creationId xmlns:a16="http://schemas.microsoft.com/office/drawing/2014/main" id="{A11B19E0-9E0B-448C-BE25-B320D9101A22}"/>
            </a:ext>
          </a:extLst>
        </xdr:cNvPr>
        <xdr:cNvCxnSpPr/>
      </xdr:nvCxnSpPr>
      <xdr:spPr>
        <a:xfrm flipV="1">
          <a:off x="10476865" y="9671194"/>
          <a:ext cx="0" cy="1430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132621</xdr:rowOff>
    </xdr:from>
    <xdr:ext cx="534377" cy="259045"/>
    <xdr:sp macro="" textlink="">
      <xdr:nvSpPr>
        <xdr:cNvPr id="231" name="【橋りょう・トンネル】&#10;一人当たり有形固定資産（償却資産）額最小値テキスト">
          <a:extLst>
            <a:ext uri="{FF2B5EF4-FFF2-40B4-BE49-F238E27FC236}">
              <a16:creationId xmlns:a16="http://schemas.microsoft.com/office/drawing/2014/main" id="{CA97236C-D55D-49CA-8B0A-1C9B99923EF3}"/>
            </a:ext>
          </a:extLst>
        </xdr:cNvPr>
        <xdr:cNvSpPr txBox="1"/>
      </xdr:nvSpPr>
      <xdr:spPr>
        <a:xfrm>
          <a:off x="10515600" y="11105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128794</xdr:rowOff>
    </xdr:from>
    <xdr:to>
      <xdr:col>55</xdr:col>
      <xdr:colOff>88900</xdr:colOff>
      <xdr:row>64</xdr:row>
      <xdr:rowOff>128794</xdr:rowOff>
    </xdr:to>
    <xdr:cxnSp macro="">
      <xdr:nvCxnSpPr>
        <xdr:cNvPr id="232" name="直線コネクタ 231">
          <a:extLst>
            <a:ext uri="{FF2B5EF4-FFF2-40B4-BE49-F238E27FC236}">
              <a16:creationId xmlns:a16="http://schemas.microsoft.com/office/drawing/2014/main" id="{B601301A-E865-494A-ADE6-37C4F67CE0E4}"/>
            </a:ext>
          </a:extLst>
        </xdr:cNvPr>
        <xdr:cNvCxnSpPr/>
      </xdr:nvCxnSpPr>
      <xdr:spPr>
        <a:xfrm>
          <a:off x="10388600" y="11101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16671</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61093F3D-9889-45C5-844F-04AE88A681DE}"/>
            </a:ext>
          </a:extLst>
        </xdr:cNvPr>
        <xdr:cNvSpPr txBox="1"/>
      </xdr:nvSpPr>
      <xdr:spPr>
        <a:xfrm>
          <a:off x="10515600" y="944642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8,771,338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69994</xdr:rowOff>
    </xdr:from>
    <xdr:to>
      <xdr:col>55</xdr:col>
      <xdr:colOff>88900</xdr:colOff>
      <xdr:row>56</xdr:row>
      <xdr:rowOff>69994</xdr:rowOff>
    </xdr:to>
    <xdr:cxnSp macro="">
      <xdr:nvCxnSpPr>
        <xdr:cNvPr id="234" name="直線コネクタ 233">
          <a:extLst>
            <a:ext uri="{FF2B5EF4-FFF2-40B4-BE49-F238E27FC236}">
              <a16:creationId xmlns:a16="http://schemas.microsoft.com/office/drawing/2014/main" id="{EC0D706E-DB97-4F6E-8235-B5BA9EF539D9}"/>
            </a:ext>
          </a:extLst>
        </xdr:cNvPr>
        <xdr:cNvCxnSpPr/>
      </xdr:nvCxnSpPr>
      <xdr:spPr>
        <a:xfrm>
          <a:off x="10388600" y="9671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41031</xdr:rowOff>
    </xdr:from>
    <xdr:ext cx="690189" cy="259045"/>
    <xdr:sp macro="" textlink="">
      <xdr:nvSpPr>
        <xdr:cNvPr id="235" name="【橋りょう・トンネル】&#10;一人当たり有形固定資産（償却資産）額平均値テキスト">
          <a:extLst>
            <a:ext uri="{FF2B5EF4-FFF2-40B4-BE49-F238E27FC236}">
              <a16:creationId xmlns:a16="http://schemas.microsoft.com/office/drawing/2014/main" id="{B81A6484-0DB1-4938-9D29-C510A92B0DC3}"/>
            </a:ext>
          </a:extLst>
        </xdr:cNvPr>
        <xdr:cNvSpPr txBox="1"/>
      </xdr:nvSpPr>
      <xdr:spPr>
        <a:xfrm>
          <a:off x="10515600" y="10842381"/>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1,155,490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62604</xdr:rowOff>
    </xdr:from>
    <xdr:to>
      <xdr:col>55</xdr:col>
      <xdr:colOff>50800</xdr:colOff>
      <xdr:row>63</xdr:row>
      <xdr:rowOff>164204</xdr:rowOff>
    </xdr:to>
    <xdr:sp macro="" textlink="">
      <xdr:nvSpPr>
        <xdr:cNvPr id="236" name="フローチャート: 判断 235">
          <a:extLst>
            <a:ext uri="{FF2B5EF4-FFF2-40B4-BE49-F238E27FC236}">
              <a16:creationId xmlns:a16="http://schemas.microsoft.com/office/drawing/2014/main" id="{73C8E783-AA4F-4864-8B36-653F34F03935}"/>
            </a:ext>
          </a:extLst>
        </xdr:cNvPr>
        <xdr:cNvSpPr/>
      </xdr:nvSpPr>
      <xdr:spPr>
        <a:xfrm>
          <a:off x="10426700" y="10863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58883</xdr:rowOff>
    </xdr:from>
    <xdr:to>
      <xdr:col>50</xdr:col>
      <xdr:colOff>165100</xdr:colOff>
      <xdr:row>63</xdr:row>
      <xdr:rowOff>160483</xdr:rowOff>
    </xdr:to>
    <xdr:sp macro="" textlink="">
      <xdr:nvSpPr>
        <xdr:cNvPr id="237" name="フローチャート: 判断 236">
          <a:extLst>
            <a:ext uri="{FF2B5EF4-FFF2-40B4-BE49-F238E27FC236}">
              <a16:creationId xmlns:a16="http://schemas.microsoft.com/office/drawing/2014/main" id="{18569D78-4F7C-4DB6-BA07-E69D0A6E61EC}"/>
            </a:ext>
          </a:extLst>
        </xdr:cNvPr>
        <xdr:cNvSpPr/>
      </xdr:nvSpPr>
      <xdr:spPr>
        <a:xfrm>
          <a:off x="9588500" y="10860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95665</xdr:rowOff>
    </xdr:from>
    <xdr:to>
      <xdr:col>46</xdr:col>
      <xdr:colOff>38100</xdr:colOff>
      <xdr:row>64</xdr:row>
      <xdr:rowOff>25815</xdr:rowOff>
    </xdr:to>
    <xdr:sp macro="" textlink="">
      <xdr:nvSpPr>
        <xdr:cNvPr id="238" name="フローチャート: 判断 237">
          <a:extLst>
            <a:ext uri="{FF2B5EF4-FFF2-40B4-BE49-F238E27FC236}">
              <a16:creationId xmlns:a16="http://schemas.microsoft.com/office/drawing/2014/main" id="{B32943EA-B73B-497B-8F16-704ABAFE2A14}"/>
            </a:ext>
          </a:extLst>
        </xdr:cNvPr>
        <xdr:cNvSpPr/>
      </xdr:nvSpPr>
      <xdr:spPr>
        <a:xfrm>
          <a:off x="8699500" y="1089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100186</xdr:rowOff>
    </xdr:from>
    <xdr:to>
      <xdr:col>41</xdr:col>
      <xdr:colOff>101600</xdr:colOff>
      <xdr:row>64</xdr:row>
      <xdr:rowOff>30336</xdr:rowOff>
    </xdr:to>
    <xdr:sp macro="" textlink="">
      <xdr:nvSpPr>
        <xdr:cNvPr id="239" name="フローチャート: 判断 238">
          <a:extLst>
            <a:ext uri="{FF2B5EF4-FFF2-40B4-BE49-F238E27FC236}">
              <a16:creationId xmlns:a16="http://schemas.microsoft.com/office/drawing/2014/main" id="{40F62593-2DC4-4C85-ABCB-03A32B4DE82E}"/>
            </a:ext>
          </a:extLst>
        </xdr:cNvPr>
        <xdr:cNvSpPr/>
      </xdr:nvSpPr>
      <xdr:spPr>
        <a:xfrm>
          <a:off x="7810500" y="10901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62985</xdr:rowOff>
    </xdr:from>
    <xdr:to>
      <xdr:col>36</xdr:col>
      <xdr:colOff>165100</xdr:colOff>
      <xdr:row>63</xdr:row>
      <xdr:rowOff>164585</xdr:rowOff>
    </xdr:to>
    <xdr:sp macro="" textlink="">
      <xdr:nvSpPr>
        <xdr:cNvPr id="240" name="フローチャート: 判断 239">
          <a:extLst>
            <a:ext uri="{FF2B5EF4-FFF2-40B4-BE49-F238E27FC236}">
              <a16:creationId xmlns:a16="http://schemas.microsoft.com/office/drawing/2014/main" id="{2E844099-51C2-4C35-B82A-F213F2EBA8CD}"/>
            </a:ext>
          </a:extLst>
        </xdr:cNvPr>
        <xdr:cNvSpPr/>
      </xdr:nvSpPr>
      <xdr:spPr>
        <a:xfrm>
          <a:off x="6921500" y="10864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CCE9D03B-C342-4FA2-9008-9169DB71FCF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A2991C4C-FF8D-4A1B-A163-F2B59BD3EF2C}"/>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76517F20-D599-4B26-879F-A3A7A5CF4F05}"/>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2038E0EF-31FE-4860-8533-4BACA891EE86}"/>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EDE1D598-FE10-4BD8-84AD-2DC593257071}"/>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55556</xdr:rowOff>
    </xdr:from>
    <xdr:to>
      <xdr:col>55</xdr:col>
      <xdr:colOff>50800</xdr:colOff>
      <xdr:row>61</xdr:row>
      <xdr:rowOff>157156</xdr:rowOff>
    </xdr:to>
    <xdr:sp macro="" textlink="">
      <xdr:nvSpPr>
        <xdr:cNvPr id="246" name="楕円 245">
          <a:extLst>
            <a:ext uri="{FF2B5EF4-FFF2-40B4-BE49-F238E27FC236}">
              <a16:creationId xmlns:a16="http://schemas.microsoft.com/office/drawing/2014/main" id="{454B9867-0CA3-4783-8723-DF4964C89033}"/>
            </a:ext>
          </a:extLst>
        </xdr:cNvPr>
        <xdr:cNvSpPr/>
      </xdr:nvSpPr>
      <xdr:spPr>
        <a:xfrm>
          <a:off x="10426700" y="10514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78433</xdr:rowOff>
    </xdr:from>
    <xdr:ext cx="690189" cy="259045"/>
    <xdr:sp macro="" textlink="">
      <xdr:nvSpPr>
        <xdr:cNvPr id="247" name="【橋りょう・トンネル】&#10;一人当たり有形固定資産（償却資産）額該当値テキスト">
          <a:extLst>
            <a:ext uri="{FF2B5EF4-FFF2-40B4-BE49-F238E27FC236}">
              <a16:creationId xmlns:a16="http://schemas.microsoft.com/office/drawing/2014/main" id="{1A5557BC-DA1C-4F05-BADE-371B94EBE2C1}"/>
            </a:ext>
          </a:extLst>
        </xdr:cNvPr>
        <xdr:cNvSpPr txBox="1"/>
      </xdr:nvSpPr>
      <xdr:spPr>
        <a:xfrm>
          <a:off x="10515600" y="1036543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3,298,653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69391</xdr:rowOff>
    </xdr:from>
    <xdr:to>
      <xdr:col>50</xdr:col>
      <xdr:colOff>165100</xdr:colOff>
      <xdr:row>61</xdr:row>
      <xdr:rowOff>170991</xdr:rowOff>
    </xdr:to>
    <xdr:sp macro="" textlink="">
      <xdr:nvSpPr>
        <xdr:cNvPr id="248" name="楕円 247">
          <a:extLst>
            <a:ext uri="{FF2B5EF4-FFF2-40B4-BE49-F238E27FC236}">
              <a16:creationId xmlns:a16="http://schemas.microsoft.com/office/drawing/2014/main" id="{570F6228-A72B-4DAC-AA31-9049485506F3}"/>
            </a:ext>
          </a:extLst>
        </xdr:cNvPr>
        <xdr:cNvSpPr/>
      </xdr:nvSpPr>
      <xdr:spPr>
        <a:xfrm>
          <a:off x="9588500" y="10527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106356</xdr:rowOff>
    </xdr:from>
    <xdr:to>
      <xdr:col>55</xdr:col>
      <xdr:colOff>0</xdr:colOff>
      <xdr:row>61</xdr:row>
      <xdr:rowOff>120191</xdr:rowOff>
    </xdr:to>
    <xdr:cxnSp macro="">
      <xdr:nvCxnSpPr>
        <xdr:cNvPr id="249" name="直線コネクタ 248">
          <a:extLst>
            <a:ext uri="{FF2B5EF4-FFF2-40B4-BE49-F238E27FC236}">
              <a16:creationId xmlns:a16="http://schemas.microsoft.com/office/drawing/2014/main" id="{13CF4A36-98AE-4B46-9ED0-DB0BE9677FE0}"/>
            </a:ext>
          </a:extLst>
        </xdr:cNvPr>
        <xdr:cNvCxnSpPr/>
      </xdr:nvCxnSpPr>
      <xdr:spPr>
        <a:xfrm flipV="1">
          <a:off x="9639300" y="10564806"/>
          <a:ext cx="838200" cy="13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83587</xdr:rowOff>
    </xdr:from>
    <xdr:to>
      <xdr:col>46</xdr:col>
      <xdr:colOff>38100</xdr:colOff>
      <xdr:row>62</xdr:row>
      <xdr:rowOff>13737</xdr:rowOff>
    </xdr:to>
    <xdr:sp macro="" textlink="">
      <xdr:nvSpPr>
        <xdr:cNvPr id="250" name="楕円 249">
          <a:extLst>
            <a:ext uri="{FF2B5EF4-FFF2-40B4-BE49-F238E27FC236}">
              <a16:creationId xmlns:a16="http://schemas.microsoft.com/office/drawing/2014/main" id="{167342E7-01E3-4944-B748-A32F97CFA482}"/>
            </a:ext>
          </a:extLst>
        </xdr:cNvPr>
        <xdr:cNvSpPr/>
      </xdr:nvSpPr>
      <xdr:spPr>
        <a:xfrm>
          <a:off x="8699500" y="10542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120191</xdr:rowOff>
    </xdr:from>
    <xdr:to>
      <xdr:col>50</xdr:col>
      <xdr:colOff>114300</xdr:colOff>
      <xdr:row>61</xdr:row>
      <xdr:rowOff>134387</xdr:rowOff>
    </xdr:to>
    <xdr:cxnSp macro="">
      <xdr:nvCxnSpPr>
        <xdr:cNvPr id="251" name="直線コネクタ 250">
          <a:extLst>
            <a:ext uri="{FF2B5EF4-FFF2-40B4-BE49-F238E27FC236}">
              <a16:creationId xmlns:a16="http://schemas.microsoft.com/office/drawing/2014/main" id="{6157E7F7-1FCA-4696-A361-4C134B7CCEF9}"/>
            </a:ext>
          </a:extLst>
        </xdr:cNvPr>
        <xdr:cNvCxnSpPr/>
      </xdr:nvCxnSpPr>
      <xdr:spPr>
        <a:xfrm flipV="1">
          <a:off x="8750300" y="10578641"/>
          <a:ext cx="889000" cy="14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88188</xdr:rowOff>
    </xdr:from>
    <xdr:to>
      <xdr:col>41</xdr:col>
      <xdr:colOff>101600</xdr:colOff>
      <xdr:row>62</xdr:row>
      <xdr:rowOff>18338</xdr:rowOff>
    </xdr:to>
    <xdr:sp macro="" textlink="">
      <xdr:nvSpPr>
        <xdr:cNvPr id="252" name="楕円 251">
          <a:extLst>
            <a:ext uri="{FF2B5EF4-FFF2-40B4-BE49-F238E27FC236}">
              <a16:creationId xmlns:a16="http://schemas.microsoft.com/office/drawing/2014/main" id="{CB0ACF2B-ACE0-425A-A164-F117374744BB}"/>
            </a:ext>
          </a:extLst>
        </xdr:cNvPr>
        <xdr:cNvSpPr/>
      </xdr:nvSpPr>
      <xdr:spPr>
        <a:xfrm>
          <a:off x="7810500" y="10546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134387</xdr:rowOff>
    </xdr:from>
    <xdr:to>
      <xdr:col>45</xdr:col>
      <xdr:colOff>177800</xdr:colOff>
      <xdr:row>61</xdr:row>
      <xdr:rowOff>138988</xdr:rowOff>
    </xdr:to>
    <xdr:cxnSp macro="">
      <xdr:nvCxnSpPr>
        <xdr:cNvPr id="253" name="直線コネクタ 252">
          <a:extLst>
            <a:ext uri="{FF2B5EF4-FFF2-40B4-BE49-F238E27FC236}">
              <a16:creationId xmlns:a16="http://schemas.microsoft.com/office/drawing/2014/main" id="{8BF3BDBD-A081-44D0-AFC9-C6B5C1FBFBEE}"/>
            </a:ext>
          </a:extLst>
        </xdr:cNvPr>
        <xdr:cNvCxnSpPr/>
      </xdr:nvCxnSpPr>
      <xdr:spPr>
        <a:xfrm flipV="1">
          <a:off x="7861300" y="10592837"/>
          <a:ext cx="889000" cy="4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97569</xdr:rowOff>
    </xdr:from>
    <xdr:to>
      <xdr:col>36</xdr:col>
      <xdr:colOff>165100</xdr:colOff>
      <xdr:row>62</xdr:row>
      <xdr:rowOff>27719</xdr:rowOff>
    </xdr:to>
    <xdr:sp macro="" textlink="">
      <xdr:nvSpPr>
        <xdr:cNvPr id="254" name="楕円 253">
          <a:extLst>
            <a:ext uri="{FF2B5EF4-FFF2-40B4-BE49-F238E27FC236}">
              <a16:creationId xmlns:a16="http://schemas.microsoft.com/office/drawing/2014/main" id="{3FE0D022-A72C-4386-9E7B-514B5E1263CD}"/>
            </a:ext>
          </a:extLst>
        </xdr:cNvPr>
        <xdr:cNvSpPr/>
      </xdr:nvSpPr>
      <xdr:spPr>
        <a:xfrm>
          <a:off x="6921500" y="10556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138988</xdr:rowOff>
    </xdr:from>
    <xdr:to>
      <xdr:col>41</xdr:col>
      <xdr:colOff>50800</xdr:colOff>
      <xdr:row>61</xdr:row>
      <xdr:rowOff>148369</xdr:rowOff>
    </xdr:to>
    <xdr:cxnSp macro="">
      <xdr:nvCxnSpPr>
        <xdr:cNvPr id="255" name="直線コネクタ 254">
          <a:extLst>
            <a:ext uri="{FF2B5EF4-FFF2-40B4-BE49-F238E27FC236}">
              <a16:creationId xmlns:a16="http://schemas.microsoft.com/office/drawing/2014/main" id="{4CA5343A-E212-4B1A-84C8-81B378EDEA5A}"/>
            </a:ext>
          </a:extLst>
        </xdr:cNvPr>
        <xdr:cNvCxnSpPr/>
      </xdr:nvCxnSpPr>
      <xdr:spPr>
        <a:xfrm flipV="1">
          <a:off x="6972300" y="10597438"/>
          <a:ext cx="889000" cy="9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63</xdr:row>
      <xdr:rowOff>151610</xdr:rowOff>
    </xdr:from>
    <xdr:ext cx="690189" cy="259045"/>
    <xdr:sp macro="" textlink="">
      <xdr:nvSpPr>
        <xdr:cNvPr id="256" name="n_1aveValue【橋りょう・トンネル】&#10;一人当たり有形固定資産（償却資産）額">
          <a:extLst>
            <a:ext uri="{FF2B5EF4-FFF2-40B4-BE49-F238E27FC236}">
              <a16:creationId xmlns:a16="http://schemas.microsoft.com/office/drawing/2014/main" id="{0D48DB70-B90F-406C-978A-F1525754E8B9}"/>
            </a:ext>
          </a:extLst>
        </xdr:cNvPr>
        <xdr:cNvSpPr txBox="1"/>
      </xdr:nvSpPr>
      <xdr:spPr>
        <a:xfrm>
          <a:off x="9281505" y="109529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1,178,272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16942</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B86D4B96-F1AE-47AD-A87F-74217DC1B243}"/>
            </a:ext>
          </a:extLst>
        </xdr:cNvPr>
        <xdr:cNvSpPr txBox="1"/>
      </xdr:nvSpPr>
      <xdr:spPr>
        <a:xfrm>
          <a:off x="8450795" y="10989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21463</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FFF06E7F-BF55-4EF8-95F8-6D95BF97E4D4}"/>
            </a:ext>
          </a:extLst>
        </xdr:cNvPr>
        <xdr:cNvSpPr txBox="1"/>
      </xdr:nvSpPr>
      <xdr:spPr>
        <a:xfrm>
          <a:off x="7561795" y="10994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63</xdr:row>
      <xdr:rowOff>155712</xdr:rowOff>
    </xdr:from>
    <xdr:ext cx="690189" cy="259045"/>
    <xdr:sp macro="" textlink="">
      <xdr:nvSpPr>
        <xdr:cNvPr id="259" name="n_4aveValue【橋りょう・トンネル】&#10;一人当たり有形固定資産（償却資産）額">
          <a:extLst>
            <a:ext uri="{FF2B5EF4-FFF2-40B4-BE49-F238E27FC236}">
              <a16:creationId xmlns:a16="http://schemas.microsoft.com/office/drawing/2014/main" id="{016E8926-D9FB-4FF1-8748-0BDEE01A11BE}"/>
            </a:ext>
          </a:extLst>
        </xdr:cNvPr>
        <xdr:cNvSpPr txBox="1"/>
      </xdr:nvSpPr>
      <xdr:spPr>
        <a:xfrm>
          <a:off x="6627205" y="1095706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1,153,150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60</xdr:row>
      <xdr:rowOff>16068</xdr:rowOff>
    </xdr:from>
    <xdr:ext cx="690189" cy="259045"/>
    <xdr:sp macro="" textlink="">
      <xdr:nvSpPr>
        <xdr:cNvPr id="260" name="n_1mainValue【橋りょう・トンネル】&#10;一人当たり有形固定資産（償却資産）額">
          <a:extLst>
            <a:ext uri="{FF2B5EF4-FFF2-40B4-BE49-F238E27FC236}">
              <a16:creationId xmlns:a16="http://schemas.microsoft.com/office/drawing/2014/main" id="{5665B7BA-C18A-40EE-85BA-3313176D2D46}"/>
            </a:ext>
          </a:extLst>
        </xdr:cNvPr>
        <xdr:cNvSpPr txBox="1"/>
      </xdr:nvSpPr>
      <xdr:spPr>
        <a:xfrm>
          <a:off x="9281505" y="1030306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3,213,923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60</xdr:row>
      <xdr:rowOff>30264</xdr:rowOff>
    </xdr:from>
    <xdr:ext cx="690189" cy="259045"/>
    <xdr:sp macro="" textlink="">
      <xdr:nvSpPr>
        <xdr:cNvPr id="261" name="n_2mainValue【橋りょう・トンネル】&#10;一人当たり有形固定資産（償却資産）額">
          <a:extLst>
            <a:ext uri="{FF2B5EF4-FFF2-40B4-BE49-F238E27FC236}">
              <a16:creationId xmlns:a16="http://schemas.microsoft.com/office/drawing/2014/main" id="{3424709E-2216-4E7F-9EBA-4089D6E435AD}"/>
            </a:ext>
          </a:extLst>
        </xdr:cNvPr>
        <xdr:cNvSpPr txBox="1"/>
      </xdr:nvSpPr>
      <xdr:spPr>
        <a:xfrm>
          <a:off x="8405205" y="1031726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3,126,981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60</xdr:row>
      <xdr:rowOff>34865</xdr:rowOff>
    </xdr:from>
    <xdr:ext cx="690189" cy="259045"/>
    <xdr:sp macro="" textlink="">
      <xdr:nvSpPr>
        <xdr:cNvPr id="262" name="n_3mainValue【橋りょう・トンネル】&#10;一人当たり有形固定資産（償却資産）額">
          <a:extLst>
            <a:ext uri="{FF2B5EF4-FFF2-40B4-BE49-F238E27FC236}">
              <a16:creationId xmlns:a16="http://schemas.microsoft.com/office/drawing/2014/main" id="{D791C84D-8629-483E-B608-CA9D6CAA63BE}"/>
            </a:ext>
          </a:extLst>
        </xdr:cNvPr>
        <xdr:cNvSpPr txBox="1"/>
      </xdr:nvSpPr>
      <xdr:spPr>
        <a:xfrm>
          <a:off x="7516205" y="1032186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3,098,809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60</xdr:row>
      <xdr:rowOff>44246</xdr:rowOff>
    </xdr:from>
    <xdr:ext cx="690189" cy="259045"/>
    <xdr:sp macro="" textlink="">
      <xdr:nvSpPr>
        <xdr:cNvPr id="263" name="n_4mainValue【橋りょう・トンネル】&#10;一人当たり有形固定資産（償却資産）額">
          <a:extLst>
            <a:ext uri="{FF2B5EF4-FFF2-40B4-BE49-F238E27FC236}">
              <a16:creationId xmlns:a16="http://schemas.microsoft.com/office/drawing/2014/main" id="{782274A5-E6B8-4EC0-9345-5500CD27D697}"/>
            </a:ext>
          </a:extLst>
        </xdr:cNvPr>
        <xdr:cNvSpPr txBox="1"/>
      </xdr:nvSpPr>
      <xdr:spPr>
        <a:xfrm>
          <a:off x="6627205" y="1033124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3,041,353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92CE9F6E-7BEA-4D78-866A-1E8FF2422677}"/>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0B86FBC4-5FF5-47AA-B9BD-B034CEB08681}"/>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C9B3B8A6-F811-4869-883F-37D15B98A1F1}"/>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29A586A7-3E16-467C-9998-597E35ECECE6}"/>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405D29E6-8C4D-472D-BC45-4AFC1ADC8936}"/>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1C0F0CFE-754C-4920-BB21-12DBBE4745F8}"/>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9B6C104C-6EA2-46C0-9F86-EF934F5E59E7}"/>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BA596D23-575A-4274-9585-8FCBABC39618}"/>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8B618757-42E1-458E-8B5F-626616425938}"/>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E1E1A87F-8F48-477C-86F5-667A6ED7C374}"/>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B6ED3B6B-5073-4DD3-B475-18A0A1EDBB0F}"/>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D6A81768-2D2C-457F-9D72-811B3B113C44}"/>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00CB705F-80ED-464D-8516-C1036325C896}"/>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755B5D0B-829F-401A-B4A1-5C438CE61406}"/>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29EFED5A-209D-4088-BB1E-D002441699C2}"/>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48CF37EC-79D5-4793-A3AF-17DA67566A95}"/>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CC6F694C-607C-4A69-ADBD-CA43B9F52BCD}"/>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53AA1619-49BE-4E51-B8D7-A611AA03F0F7}"/>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D89DFC96-FD66-4E25-A503-98D1E5FA03AD}"/>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6A2C218B-FE38-4D2B-BC5F-B7F8A88493E2}"/>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9EBDF004-0175-4175-8FAD-FCADA9AECAA6}"/>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D7065C10-87D1-4C98-AE73-69E194ED568C}"/>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8E20E9F8-431B-4EC4-AEED-E1A9ED1CA1C6}"/>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2D4BB001-CC63-41D7-A69F-22A5D800AFD7}"/>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74295</xdr:rowOff>
    </xdr:from>
    <xdr:to>
      <xdr:col>24</xdr:col>
      <xdr:colOff>62865</xdr:colOff>
      <xdr:row>86</xdr:row>
      <xdr:rowOff>55245</xdr:rowOff>
    </xdr:to>
    <xdr:cxnSp macro="">
      <xdr:nvCxnSpPr>
        <xdr:cNvPr id="288" name="直線コネクタ 287">
          <a:extLst>
            <a:ext uri="{FF2B5EF4-FFF2-40B4-BE49-F238E27FC236}">
              <a16:creationId xmlns:a16="http://schemas.microsoft.com/office/drawing/2014/main" id="{2F280452-57B5-4A9C-AA47-6260575DE3CB}"/>
            </a:ext>
          </a:extLst>
        </xdr:cNvPr>
        <xdr:cNvCxnSpPr/>
      </xdr:nvCxnSpPr>
      <xdr:spPr>
        <a:xfrm flipV="1">
          <a:off x="4634865" y="13447395"/>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59072</xdr:rowOff>
    </xdr:from>
    <xdr:ext cx="405111" cy="259045"/>
    <xdr:sp macro="" textlink="">
      <xdr:nvSpPr>
        <xdr:cNvPr id="289" name="【公営住宅】&#10;有形固定資産減価償却率最小値テキスト">
          <a:extLst>
            <a:ext uri="{FF2B5EF4-FFF2-40B4-BE49-F238E27FC236}">
              <a16:creationId xmlns:a16="http://schemas.microsoft.com/office/drawing/2014/main" id="{76B58F64-0CF3-4BDB-914B-AC2BD87637ED}"/>
            </a:ext>
          </a:extLst>
        </xdr:cNvPr>
        <xdr:cNvSpPr txBox="1"/>
      </xdr:nvSpPr>
      <xdr:spPr>
        <a:xfrm>
          <a:off x="4673600" y="1480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55245</xdr:rowOff>
    </xdr:from>
    <xdr:to>
      <xdr:col>24</xdr:col>
      <xdr:colOff>152400</xdr:colOff>
      <xdr:row>86</xdr:row>
      <xdr:rowOff>55245</xdr:rowOff>
    </xdr:to>
    <xdr:cxnSp macro="">
      <xdr:nvCxnSpPr>
        <xdr:cNvPr id="290" name="直線コネクタ 289">
          <a:extLst>
            <a:ext uri="{FF2B5EF4-FFF2-40B4-BE49-F238E27FC236}">
              <a16:creationId xmlns:a16="http://schemas.microsoft.com/office/drawing/2014/main" id="{21AE048F-7C10-4140-841B-22978D3E9CE0}"/>
            </a:ext>
          </a:extLst>
        </xdr:cNvPr>
        <xdr:cNvCxnSpPr/>
      </xdr:nvCxnSpPr>
      <xdr:spPr>
        <a:xfrm>
          <a:off x="4546600" y="14799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20972</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35A6BCB6-9FA2-453F-9424-A5E6E921E864}"/>
            </a:ext>
          </a:extLst>
        </xdr:cNvPr>
        <xdr:cNvSpPr txBox="1"/>
      </xdr:nvSpPr>
      <xdr:spPr>
        <a:xfrm>
          <a:off x="4673600" y="13222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74295</xdr:rowOff>
    </xdr:from>
    <xdr:to>
      <xdr:col>24</xdr:col>
      <xdr:colOff>152400</xdr:colOff>
      <xdr:row>78</xdr:row>
      <xdr:rowOff>74295</xdr:rowOff>
    </xdr:to>
    <xdr:cxnSp macro="">
      <xdr:nvCxnSpPr>
        <xdr:cNvPr id="292" name="直線コネクタ 291">
          <a:extLst>
            <a:ext uri="{FF2B5EF4-FFF2-40B4-BE49-F238E27FC236}">
              <a16:creationId xmlns:a16="http://schemas.microsoft.com/office/drawing/2014/main" id="{634D9EF7-1EDC-44D1-AA12-6BA4840C0642}"/>
            </a:ext>
          </a:extLst>
        </xdr:cNvPr>
        <xdr:cNvCxnSpPr/>
      </xdr:nvCxnSpPr>
      <xdr:spPr>
        <a:xfrm>
          <a:off x="4546600" y="13447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55897</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70076729-1036-49D7-B02E-6B83AF462DD4}"/>
            </a:ext>
          </a:extLst>
        </xdr:cNvPr>
        <xdr:cNvSpPr txBox="1"/>
      </xdr:nvSpPr>
      <xdr:spPr>
        <a:xfrm>
          <a:off x="4673600" y="139433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33020</xdr:rowOff>
    </xdr:from>
    <xdr:to>
      <xdr:col>24</xdr:col>
      <xdr:colOff>114300</xdr:colOff>
      <xdr:row>82</xdr:row>
      <xdr:rowOff>134620</xdr:rowOff>
    </xdr:to>
    <xdr:sp macro="" textlink="">
      <xdr:nvSpPr>
        <xdr:cNvPr id="294" name="フローチャート: 判断 293">
          <a:extLst>
            <a:ext uri="{FF2B5EF4-FFF2-40B4-BE49-F238E27FC236}">
              <a16:creationId xmlns:a16="http://schemas.microsoft.com/office/drawing/2014/main" id="{2DA34544-7BE5-452D-ABCA-8AC5889E5DE7}"/>
            </a:ext>
          </a:extLst>
        </xdr:cNvPr>
        <xdr:cNvSpPr/>
      </xdr:nvSpPr>
      <xdr:spPr>
        <a:xfrm>
          <a:off x="4584700" y="1409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73025</xdr:rowOff>
    </xdr:from>
    <xdr:to>
      <xdr:col>20</xdr:col>
      <xdr:colOff>38100</xdr:colOff>
      <xdr:row>83</xdr:row>
      <xdr:rowOff>3175</xdr:rowOff>
    </xdr:to>
    <xdr:sp macro="" textlink="">
      <xdr:nvSpPr>
        <xdr:cNvPr id="295" name="フローチャート: 判断 294">
          <a:extLst>
            <a:ext uri="{FF2B5EF4-FFF2-40B4-BE49-F238E27FC236}">
              <a16:creationId xmlns:a16="http://schemas.microsoft.com/office/drawing/2014/main" id="{3DB7F40D-94F9-4656-B896-AD360174AE1D}"/>
            </a:ext>
          </a:extLst>
        </xdr:cNvPr>
        <xdr:cNvSpPr/>
      </xdr:nvSpPr>
      <xdr:spPr>
        <a:xfrm>
          <a:off x="3746500" y="1413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103505</xdr:rowOff>
    </xdr:from>
    <xdr:to>
      <xdr:col>15</xdr:col>
      <xdr:colOff>101600</xdr:colOff>
      <xdr:row>83</xdr:row>
      <xdr:rowOff>33655</xdr:rowOff>
    </xdr:to>
    <xdr:sp macro="" textlink="">
      <xdr:nvSpPr>
        <xdr:cNvPr id="296" name="フローチャート: 判断 295">
          <a:extLst>
            <a:ext uri="{FF2B5EF4-FFF2-40B4-BE49-F238E27FC236}">
              <a16:creationId xmlns:a16="http://schemas.microsoft.com/office/drawing/2014/main" id="{CA14976A-85C0-4F5B-BEB5-D7D5410AE3FB}"/>
            </a:ext>
          </a:extLst>
        </xdr:cNvPr>
        <xdr:cNvSpPr/>
      </xdr:nvSpPr>
      <xdr:spPr>
        <a:xfrm>
          <a:off x="2857500" y="1416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4445</xdr:rowOff>
    </xdr:from>
    <xdr:to>
      <xdr:col>10</xdr:col>
      <xdr:colOff>165100</xdr:colOff>
      <xdr:row>82</xdr:row>
      <xdr:rowOff>106045</xdr:rowOff>
    </xdr:to>
    <xdr:sp macro="" textlink="">
      <xdr:nvSpPr>
        <xdr:cNvPr id="297" name="フローチャート: 判断 296">
          <a:extLst>
            <a:ext uri="{FF2B5EF4-FFF2-40B4-BE49-F238E27FC236}">
              <a16:creationId xmlns:a16="http://schemas.microsoft.com/office/drawing/2014/main" id="{D3EB8914-C7FC-4F27-A50E-E011A3FA8CF2}"/>
            </a:ext>
          </a:extLst>
        </xdr:cNvPr>
        <xdr:cNvSpPr/>
      </xdr:nvSpPr>
      <xdr:spPr>
        <a:xfrm>
          <a:off x="1968500" y="1406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61595</xdr:rowOff>
    </xdr:from>
    <xdr:to>
      <xdr:col>6</xdr:col>
      <xdr:colOff>38100</xdr:colOff>
      <xdr:row>82</xdr:row>
      <xdr:rowOff>163195</xdr:rowOff>
    </xdr:to>
    <xdr:sp macro="" textlink="">
      <xdr:nvSpPr>
        <xdr:cNvPr id="298" name="フローチャート: 判断 297">
          <a:extLst>
            <a:ext uri="{FF2B5EF4-FFF2-40B4-BE49-F238E27FC236}">
              <a16:creationId xmlns:a16="http://schemas.microsoft.com/office/drawing/2014/main" id="{1CDCA40B-D82E-47A3-8E92-36AD1293A787}"/>
            </a:ext>
          </a:extLst>
        </xdr:cNvPr>
        <xdr:cNvSpPr/>
      </xdr:nvSpPr>
      <xdr:spPr>
        <a:xfrm>
          <a:off x="1079500" y="1412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A1542A4A-8A4F-4FAB-ABCE-33CEB7F7D0CE}"/>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77104DB6-22B6-4FC5-B0FE-EA89702411AC}"/>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1E549B21-6B7C-43A8-B4FA-140834037599}"/>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6DCF1247-31DC-49F9-B85C-5D1D35936829}"/>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887A48D4-EC11-49B4-B57A-994A53778EDA}"/>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111125</xdr:rowOff>
    </xdr:from>
    <xdr:to>
      <xdr:col>24</xdr:col>
      <xdr:colOff>114300</xdr:colOff>
      <xdr:row>83</xdr:row>
      <xdr:rowOff>41275</xdr:rowOff>
    </xdr:to>
    <xdr:sp macro="" textlink="">
      <xdr:nvSpPr>
        <xdr:cNvPr id="304" name="楕円 303">
          <a:extLst>
            <a:ext uri="{FF2B5EF4-FFF2-40B4-BE49-F238E27FC236}">
              <a16:creationId xmlns:a16="http://schemas.microsoft.com/office/drawing/2014/main" id="{1C8C2C89-7F68-4DBF-82FF-9D637A0B8EEA}"/>
            </a:ext>
          </a:extLst>
        </xdr:cNvPr>
        <xdr:cNvSpPr/>
      </xdr:nvSpPr>
      <xdr:spPr>
        <a:xfrm>
          <a:off x="4584700" y="14170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89552</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693F5CB7-7979-47A2-87E1-E02473CFE766}"/>
            </a:ext>
          </a:extLst>
        </xdr:cNvPr>
        <xdr:cNvSpPr txBox="1"/>
      </xdr:nvSpPr>
      <xdr:spPr>
        <a:xfrm>
          <a:off x="4673600" y="1414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61595</xdr:rowOff>
    </xdr:from>
    <xdr:to>
      <xdr:col>20</xdr:col>
      <xdr:colOff>38100</xdr:colOff>
      <xdr:row>82</xdr:row>
      <xdr:rowOff>163195</xdr:rowOff>
    </xdr:to>
    <xdr:sp macro="" textlink="">
      <xdr:nvSpPr>
        <xdr:cNvPr id="306" name="楕円 305">
          <a:extLst>
            <a:ext uri="{FF2B5EF4-FFF2-40B4-BE49-F238E27FC236}">
              <a16:creationId xmlns:a16="http://schemas.microsoft.com/office/drawing/2014/main" id="{6AA43D85-AD28-4EED-A351-00AA9F62D7B9}"/>
            </a:ext>
          </a:extLst>
        </xdr:cNvPr>
        <xdr:cNvSpPr/>
      </xdr:nvSpPr>
      <xdr:spPr>
        <a:xfrm>
          <a:off x="3746500" y="1412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112395</xdr:rowOff>
    </xdr:from>
    <xdr:to>
      <xdr:col>24</xdr:col>
      <xdr:colOff>63500</xdr:colOff>
      <xdr:row>82</xdr:row>
      <xdr:rowOff>161925</xdr:rowOff>
    </xdr:to>
    <xdr:cxnSp macro="">
      <xdr:nvCxnSpPr>
        <xdr:cNvPr id="307" name="直線コネクタ 306">
          <a:extLst>
            <a:ext uri="{FF2B5EF4-FFF2-40B4-BE49-F238E27FC236}">
              <a16:creationId xmlns:a16="http://schemas.microsoft.com/office/drawing/2014/main" id="{0D9D80BF-26B0-4908-A05B-4D13956F25FE}"/>
            </a:ext>
          </a:extLst>
        </xdr:cNvPr>
        <xdr:cNvCxnSpPr/>
      </xdr:nvCxnSpPr>
      <xdr:spPr>
        <a:xfrm>
          <a:off x="3797300" y="14171295"/>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42545</xdr:rowOff>
    </xdr:from>
    <xdr:to>
      <xdr:col>15</xdr:col>
      <xdr:colOff>101600</xdr:colOff>
      <xdr:row>83</xdr:row>
      <xdr:rowOff>144145</xdr:rowOff>
    </xdr:to>
    <xdr:sp macro="" textlink="">
      <xdr:nvSpPr>
        <xdr:cNvPr id="308" name="楕円 307">
          <a:extLst>
            <a:ext uri="{FF2B5EF4-FFF2-40B4-BE49-F238E27FC236}">
              <a16:creationId xmlns:a16="http://schemas.microsoft.com/office/drawing/2014/main" id="{497E9933-1BAD-4E2F-8B47-9CEE8C29CFFF}"/>
            </a:ext>
          </a:extLst>
        </xdr:cNvPr>
        <xdr:cNvSpPr/>
      </xdr:nvSpPr>
      <xdr:spPr>
        <a:xfrm>
          <a:off x="2857500" y="1427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112395</xdr:rowOff>
    </xdr:from>
    <xdr:to>
      <xdr:col>19</xdr:col>
      <xdr:colOff>177800</xdr:colOff>
      <xdr:row>83</xdr:row>
      <xdr:rowOff>93345</xdr:rowOff>
    </xdr:to>
    <xdr:cxnSp macro="">
      <xdr:nvCxnSpPr>
        <xdr:cNvPr id="309" name="直線コネクタ 308">
          <a:extLst>
            <a:ext uri="{FF2B5EF4-FFF2-40B4-BE49-F238E27FC236}">
              <a16:creationId xmlns:a16="http://schemas.microsoft.com/office/drawing/2014/main" id="{13DECE72-1477-46B7-989F-9DBAAA161EAF}"/>
            </a:ext>
          </a:extLst>
        </xdr:cNvPr>
        <xdr:cNvCxnSpPr/>
      </xdr:nvCxnSpPr>
      <xdr:spPr>
        <a:xfrm flipV="1">
          <a:off x="2908300" y="14171295"/>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92075</xdr:rowOff>
    </xdr:from>
    <xdr:to>
      <xdr:col>10</xdr:col>
      <xdr:colOff>165100</xdr:colOff>
      <xdr:row>84</xdr:row>
      <xdr:rowOff>22225</xdr:rowOff>
    </xdr:to>
    <xdr:sp macro="" textlink="">
      <xdr:nvSpPr>
        <xdr:cNvPr id="310" name="楕円 309">
          <a:extLst>
            <a:ext uri="{FF2B5EF4-FFF2-40B4-BE49-F238E27FC236}">
              <a16:creationId xmlns:a16="http://schemas.microsoft.com/office/drawing/2014/main" id="{05590CC4-304F-4F4F-BF31-ECFBD145D483}"/>
            </a:ext>
          </a:extLst>
        </xdr:cNvPr>
        <xdr:cNvSpPr/>
      </xdr:nvSpPr>
      <xdr:spPr>
        <a:xfrm>
          <a:off x="1968500" y="14322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93345</xdr:rowOff>
    </xdr:from>
    <xdr:to>
      <xdr:col>15</xdr:col>
      <xdr:colOff>50800</xdr:colOff>
      <xdr:row>83</xdr:row>
      <xdr:rowOff>142875</xdr:rowOff>
    </xdr:to>
    <xdr:cxnSp macro="">
      <xdr:nvCxnSpPr>
        <xdr:cNvPr id="311" name="直線コネクタ 310">
          <a:extLst>
            <a:ext uri="{FF2B5EF4-FFF2-40B4-BE49-F238E27FC236}">
              <a16:creationId xmlns:a16="http://schemas.microsoft.com/office/drawing/2014/main" id="{CE85C8B8-B2B7-4544-8FD6-5FA6B26526B5}"/>
            </a:ext>
          </a:extLst>
        </xdr:cNvPr>
        <xdr:cNvCxnSpPr/>
      </xdr:nvCxnSpPr>
      <xdr:spPr>
        <a:xfrm flipV="1">
          <a:off x="2019300" y="1432369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73025</xdr:rowOff>
    </xdr:from>
    <xdr:to>
      <xdr:col>6</xdr:col>
      <xdr:colOff>38100</xdr:colOff>
      <xdr:row>84</xdr:row>
      <xdr:rowOff>3175</xdr:rowOff>
    </xdr:to>
    <xdr:sp macro="" textlink="">
      <xdr:nvSpPr>
        <xdr:cNvPr id="312" name="楕円 311">
          <a:extLst>
            <a:ext uri="{FF2B5EF4-FFF2-40B4-BE49-F238E27FC236}">
              <a16:creationId xmlns:a16="http://schemas.microsoft.com/office/drawing/2014/main" id="{7341DA34-1428-452A-A9E0-0BDE6A652542}"/>
            </a:ext>
          </a:extLst>
        </xdr:cNvPr>
        <xdr:cNvSpPr/>
      </xdr:nvSpPr>
      <xdr:spPr>
        <a:xfrm>
          <a:off x="1079500" y="1430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123825</xdr:rowOff>
    </xdr:from>
    <xdr:to>
      <xdr:col>10</xdr:col>
      <xdr:colOff>114300</xdr:colOff>
      <xdr:row>83</xdr:row>
      <xdr:rowOff>142875</xdr:rowOff>
    </xdr:to>
    <xdr:cxnSp macro="">
      <xdr:nvCxnSpPr>
        <xdr:cNvPr id="313" name="直線コネクタ 312">
          <a:extLst>
            <a:ext uri="{FF2B5EF4-FFF2-40B4-BE49-F238E27FC236}">
              <a16:creationId xmlns:a16="http://schemas.microsoft.com/office/drawing/2014/main" id="{408FB1A2-7D66-4035-81B1-64C80F3F74D7}"/>
            </a:ext>
          </a:extLst>
        </xdr:cNvPr>
        <xdr:cNvCxnSpPr/>
      </xdr:nvCxnSpPr>
      <xdr:spPr>
        <a:xfrm>
          <a:off x="1130300" y="1435417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165752</xdr:rowOff>
    </xdr:from>
    <xdr:ext cx="405111" cy="259045"/>
    <xdr:sp macro="" textlink="">
      <xdr:nvSpPr>
        <xdr:cNvPr id="314" name="n_1aveValue【公営住宅】&#10;有形固定資産減価償却率">
          <a:extLst>
            <a:ext uri="{FF2B5EF4-FFF2-40B4-BE49-F238E27FC236}">
              <a16:creationId xmlns:a16="http://schemas.microsoft.com/office/drawing/2014/main" id="{CB93F73C-FCD7-4EAE-BEFA-389E755D6522}"/>
            </a:ext>
          </a:extLst>
        </xdr:cNvPr>
        <xdr:cNvSpPr txBox="1"/>
      </xdr:nvSpPr>
      <xdr:spPr>
        <a:xfrm>
          <a:off x="3582044" y="14224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50182</xdr:rowOff>
    </xdr:from>
    <xdr:ext cx="405111" cy="259045"/>
    <xdr:sp macro="" textlink="">
      <xdr:nvSpPr>
        <xdr:cNvPr id="315" name="n_2aveValue【公営住宅】&#10;有形固定資産減価償却率">
          <a:extLst>
            <a:ext uri="{FF2B5EF4-FFF2-40B4-BE49-F238E27FC236}">
              <a16:creationId xmlns:a16="http://schemas.microsoft.com/office/drawing/2014/main" id="{CEA46CE7-EA79-4044-B604-20DA6A474B1A}"/>
            </a:ext>
          </a:extLst>
        </xdr:cNvPr>
        <xdr:cNvSpPr txBox="1"/>
      </xdr:nvSpPr>
      <xdr:spPr>
        <a:xfrm>
          <a:off x="2705744" y="13937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122572</xdr:rowOff>
    </xdr:from>
    <xdr:ext cx="405111" cy="259045"/>
    <xdr:sp macro="" textlink="">
      <xdr:nvSpPr>
        <xdr:cNvPr id="316" name="n_3aveValue【公営住宅】&#10;有形固定資産減価償却率">
          <a:extLst>
            <a:ext uri="{FF2B5EF4-FFF2-40B4-BE49-F238E27FC236}">
              <a16:creationId xmlns:a16="http://schemas.microsoft.com/office/drawing/2014/main" id="{2F256DC6-59D3-4331-9173-EFF3082D857A}"/>
            </a:ext>
          </a:extLst>
        </xdr:cNvPr>
        <xdr:cNvSpPr txBox="1"/>
      </xdr:nvSpPr>
      <xdr:spPr>
        <a:xfrm>
          <a:off x="1816744" y="1383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8272</xdr:rowOff>
    </xdr:from>
    <xdr:ext cx="405111" cy="259045"/>
    <xdr:sp macro="" textlink="">
      <xdr:nvSpPr>
        <xdr:cNvPr id="317" name="n_4aveValue【公営住宅】&#10;有形固定資産減価償却率">
          <a:extLst>
            <a:ext uri="{FF2B5EF4-FFF2-40B4-BE49-F238E27FC236}">
              <a16:creationId xmlns:a16="http://schemas.microsoft.com/office/drawing/2014/main" id="{F4953955-B4E7-43C7-9295-E1DCE4E473EF}"/>
            </a:ext>
          </a:extLst>
        </xdr:cNvPr>
        <xdr:cNvSpPr txBox="1"/>
      </xdr:nvSpPr>
      <xdr:spPr>
        <a:xfrm>
          <a:off x="927744" y="13895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8272</xdr:rowOff>
    </xdr:from>
    <xdr:ext cx="405111" cy="259045"/>
    <xdr:sp macro="" textlink="">
      <xdr:nvSpPr>
        <xdr:cNvPr id="318" name="n_1mainValue【公営住宅】&#10;有形固定資産減価償却率">
          <a:extLst>
            <a:ext uri="{FF2B5EF4-FFF2-40B4-BE49-F238E27FC236}">
              <a16:creationId xmlns:a16="http://schemas.microsoft.com/office/drawing/2014/main" id="{0F51F870-652D-4B2D-842C-950844EA8AA4}"/>
            </a:ext>
          </a:extLst>
        </xdr:cNvPr>
        <xdr:cNvSpPr txBox="1"/>
      </xdr:nvSpPr>
      <xdr:spPr>
        <a:xfrm>
          <a:off x="3582044" y="13895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135272</xdr:rowOff>
    </xdr:from>
    <xdr:ext cx="405111" cy="259045"/>
    <xdr:sp macro="" textlink="">
      <xdr:nvSpPr>
        <xdr:cNvPr id="319" name="n_2mainValue【公営住宅】&#10;有形固定資産減価償却率">
          <a:extLst>
            <a:ext uri="{FF2B5EF4-FFF2-40B4-BE49-F238E27FC236}">
              <a16:creationId xmlns:a16="http://schemas.microsoft.com/office/drawing/2014/main" id="{97779BCB-903E-4A25-B96B-DDF80D88E9F8}"/>
            </a:ext>
          </a:extLst>
        </xdr:cNvPr>
        <xdr:cNvSpPr txBox="1"/>
      </xdr:nvSpPr>
      <xdr:spPr>
        <a:xfrm>
          <a:off x="2705744" y="1436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13352</xdr:rowOff>
    </xdr:from>
    <xdr:ext cx="405111" cy="259045"/>
    <xdr:sp macro="" textlink="">
      <xdr:nvSpPr>
        <xdr:cNvPr id="320" name="n_3mainValue【公営住宅】&#10;有形固定資産減価償却率">
          <a:extLst>
            <a:ext uri="{FF2B5EF4-FFF2-40B4-BE49-F238E27FC236}">
              <a16:creationId xmlns:a16="http://schemas.microsoft.com/office/drawing/2014/main" id="{3B8AFDD3-453B-4AC4-9B07-C6FFB4DFF2BD}"/>
            </a:ext>
          </a:extLst>
        </xdr:cNvPr>
        <xdr:cNvSpPr txBox="1"/>
      </xdr:nvSpPr>
      <xdr:spPr>
        <a:xfrm>
          <a:off x="1816744" y="14415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165752</xdr:rowOff>
    </xdr:from>
    <xdr:ext cx="405111" cy="259045"/>
    <xdr:sp macro="" textlink="">
      <xdr:nvSpPr>
        <xdr:cNvPr id="321" name="n_4mainValue【公営住宅】&#10;有形固定資産減価償却率">
          <a:extLst>
            <a:ext uri="{FF2B5EF4-FFF2-40B4-BE49-F238E27FC236}">
              <a16:creationId xmlns:a16="http://schemas.microsoft.com/office/drawing/2014/main" id="{1EFFD160-D2B3-43EA-9E29-EC3D68FFD5A4}"/>
            </a:ext>
          </a:extLst>
        </xdr:cNvPr>
        <xdr:cNvSpPr txBox="1"/>
      </xdr:nvSpPr>
      <xdr:spPr>
        <a:xfrm>
          <a:off x="927744" y="14396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F43B6370-B30F-4F22-A128-7766861CB1BC}"/>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6977F600-4D3E-4CF8-AB7C-0649234939A5}"/>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2A0579AA-B23F-493F-BF41-133E7C698608}"/>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E2B5FB5F-3522-4E7A-BDF3-930C9F21944F}"/>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D79138A9-CB34-4054-B95F-6E9E845FE8C2}"/>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EFD28801-2DBA-49A8-9B88-4BA159782BD4}"/>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F6BAA3FB-B207-4792-B6C5-0F33FF23FA64}"/>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6407EDA0-B554-45E8-8C25-C4A13581D31B}"/>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DE923E02-D185-4C0D-9BAA-FA5600269D2F}"/>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C1DA7DD2-DF97-4422-8C5B-5EBDDAA1814D}"/>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a:extLst>
            <a:ext uri="{FF2B5EF4-FFF2-40B4-BE49-F238E27FC236}">
              <a16:creationId xmlns:a16="http://schemas.microsoft.com/office/drawing/2014/main" id="{3B8E1ADE-0B92-4C29-956C-BCB2B807A6DE}"/>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a:extLst>
            <a:ext uri="{FF2B5EF4-FFF2-40B4-BE49-F238E27FC236}">
              <a16:creationId xmlns:a16="http://schemas.microsoft.com/office/drawing/2014/main" id="{AB8E62A4-C7E7-4CEE-AACA-1036824D8942}"/>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a:extLst>
            <a:ext uri="{FF2B5EF4-FFF2-40B4-BE49-F238E27FC236}">
              <a16:creationId xmlns:a16="http://schemas.microsoft.com/office/drawing/2014/main" id="{740BCEBB-53B7-427A-9354-258A8357B981}"/>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a:extLst>
            <a:ext uri="{FF2B5EF4-FFF2-40B4-BE49-F238E27FC236}">
              <a16:creationId xmlns:a16="http://schemas.microsoft.com/office/drawing/2014/main" id="{37132B26-0EBC-41B0-903C-F74CB37AD201}"/>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a16="http://schemas.microsoft.com/office/drawing/2014/main" id="{79C67673-EC19-4346-8BAF-A38840107A34}"/>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a:extLst>
            <a:ext uri="{FF2B5EF4-FFF2-40B4-BE49-F238E27FC236}">
              <a16:creationId xmlns:a16="http://schemas.microsoft.com/office/drawing/2014/main" id="{40644EA7-1444-4B02-A407-D262EE85AD5B}"/>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id="{B97F3E92-DFF7-4336-B5D5-038D2DE319C2}"/>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9" name="テキスト ボックス 338">
          <a:extLst>
            <a:ext uri="{FF2B5EF4-FFF2-40B4-BE49-F238E27FC236}">
              <a16:creationId xmlns:a16="http://schemas.microsoft.com/office/drawing/2014/main" id="{728290EF-8E6D-4BA6-9A00-377CC1CC1AA2}"/>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a:extLst>
            <a:ext uri="{FF2B5EF4-FFF2-40B4-BE49-F238E27FC236}">
              <a16:creationId xmlns:a16="http://schemas.microsoft.com/office/drawing/2014/main" id="{3DD32941-C331-4B25-90AF-A769C1F44CD4}"/>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341" name="テキスト ボックス 340">
          <a:extLst>
            <a:ext uri="{FF2B5EF4-FFF2-40B4-BE49-F238E27FC236}">
              <a16:creationId xmlns:a16="http://schemas.microsoft.com/office/drawing/2014/main" id="{DDCFFB14-B633-492C-8BCD-3B2CB33F998B}"/>
            </a:ext>
          </a:extLst>
        </xdr:cNvPr>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B970AC99-6827-4C8C-BE09-3AB9F080ED84}"/>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3" name="テキスト ボックス 342">
          <a:extLst>
            <a:ext uri="{FF2B5EF4-FFF2-40B4-BE49-F238E27FC236}">
              <a16:creationId xmlns:a16="http://schemas.microsoft.com/office/drawing/2014/main" id="{0AAB900F-19DA-4573-B147-6EECB643A007}"/>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a:extLst>
            <a:ext uri="{FF2B5EF4-FFF2-40B4-BE49-F238E27FC236}">
              <a16:creationId xmlns:a16="http://schemas.microsoft.com/office/drawing/2014/main" id="{4107991A-BA94-4931-8E3B-BA4A57FA2D79}"/>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23113</xdr:rowOff>
    </xdr:from>
    <xdr:to>
      <xdr:col>54</xdr:col>
      <xdr:colOff>189865</xdr:colOff>
      <xdr:row>86</xdr:row>
      <xdr:rowOff>26036</xdr:rowOff>
    </xdr:to>
    <xdr:cxnSp macro="">
      <xdr:nvCxnSpPr>
        <xdr:cNvPr id="345" name="直線コネクタ 344">
          <a:extLst>
            <a:ext uri="{FF2B5EF4-FFF2-40B4-BE49-F238E27FC236}">
              <a16:creationId xmlns:a16="http://schemas.microsoft.com/office/drawing/2014/main" id="{3468AF56-B965-4D18-B277-1C41FEEC339C}"/>
            </a:ext>
          </a:extLst>
        </xdr:cNvPr>
        <xdr:cNvCxnSpPr/>
      </xdr:nvCxnSpPr>
      <xdr:spPr>
        <a:xfrm flipV="1">
          <a:off x="10476865" y="13396213"/>
          <a:ext cx="0" cy="13745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29863</xdr:rowOff>
    </xdr:from>
    <xdr:ext cx="469744" cy="259045"/>
    <xdr:sp macro="" textlink="">
      <xdr:nvSpPr>
        <xdr:cNvPr id="346" name="【公営住宅】&#10;一人当たり面積最小値テキスト">
          <a:extLst>
            <a:ext uri="{FF2B5EF4-FFF2-40B4-BE49-F238E27FC236}">
              <a16:creationId xmlns:a16="http://schemas.microsoft.com/office/drawing/2014/main" id="{9B864BBF-EE25-466C-A6FC-80869B7BC293}"/>
            </a:ext>
          </a:extLst>
        </xdr:cNvPr>
        <xdr:cNvSpPr txBox="1"/>
      </xdr:nvSpPr>
      <xdr:spPr>
        <a:xfrm>
          <a:off x="10515600" y="14774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26036</xdr:rowOff>
    </xdr:from>
    <xdr:to>
      <xdr:col>55</xdr:col>
      <xdr:colOff>88900</xdr:colOff>
      <xdr:row>86</xdr:row>
      <xdr:rowOff>26036</xdr:rowOff>
    </xdr:to>
    <xdr:cxnSp macro="">
      <xdr:nvCxnSpPr>
        <xdr:cNvPr id="347" name="直線コネクタ 346">
          <a:extLst>
            <a:ext uri="{FF2B5EF4-FFF2-40B4-BE49-F238E27FC236}">
              <a16:creationId xmlns:a16="http://schemas.microsoft.com/office/drawing/2014/main" id="{6E51A121-0CA7-4C0D-B412-DCC741D83D2C}"/>
            </a:ext>
          </a:extLst>
        </xdr:cNvPr>
        <xdr:cNvCxnSpPr/>
      </xdr:nvCxnSpPr>
      <xdr:spPr>
        <a:xfrm>
          <a:off x="10388600" y="14770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141240</xdr:rowOff>
    </xdr:from>
    <xdr:ext cx="534377" cy="259045"/>
    <xdr:sp macro="" textlink="">
      <xdr:nvSpPr>
        <xdr:cNvPr id="348" name="【公営住宅】&#10;一人当たり面積最大値テキスト">
          <a:extLst>
            <a:ext uri="{FF2B5EF4-FFF2-40B4-BE49-F238E27FC236}">
              <a16:creationId xmlns:a16="http://schemas.microsoft.com/office/drawing/2014/main" id="{9E5D5879-7AF2-465F-B2D2-BF091258E615}"/>
            </a:ext>
          </a:extLst>
        </xdr:cNvPr>
        <xdr:cNvSpPr txBox="1"/>
      </xdr:nvSpPr>
      <xdr:spPr>
        <a:xfrm>
          <a:off x="10515600" y="13171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23113</xdr:rowOff>
    </xdr:from>
    <xdr:to>
      <xdr:col>55</xdr:col>
      <xdr:colOff>88900</xdr:colOff>
      <xdr:row>78</xdr:row>
      <xdr:rowOff>23113</xdr:rowOff>
    </xdr:to>
    <xdr:cxnSp macro="">
      <xdr:nvCxnSpPr>
        <xdr:cNvPr id="349" name="直線コネクタ 348">
          <a:extLst>
            <a:ext uri="{FF2B5EF4-FFF2-40B4-BE49-F238E27FC236}">
              <a16:creationId xmlns:a16="http://schemas.microsoft.com/office/drawing/2014/main" id="{EE98D4C2-8105-4C64-A534-3F65A7E18C59}"/>
            </a:ext>
          </a:extLst>
        </xdr:cNvPr>
        <xdr:cNvCxnSpPr/>
      </xdr:nvCxnSpPr>
      <xdr:spPr>
        <a:xfrm>
          <a:off x="10388600" y="13396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109238</xdr:rowOff>
    </xdr:from>
    <xdr:ext cx="469744" cy="259045"/>
    <xdr:sp macro="" textlink="">
      <xdr:nvSpPr>
        <xdr:cNvPr id="350" name="【公営住宅】&#10;一人当たり面積平均値テキスト">
          <a:extLst>
            <a:ext uri="{FF2B5EF4-FFF2-40B4-BE49-F238E27FC236}">
              <a16:creationId xmlns:a16="http://schemas.microsoft.com/office/drawing/2014/main" id="{2ECB149B-5A03-427F-8450-D11B94B035CD}"/>
            </a:ext>
          </a:extLst>
        </xdr:cNvPr>
        <xdr:cNvSpPr txBox="1"/>
      </xdr:nvSpPr>
      <xdr:spPr>
        <a:xfrm>
          <a:off x="10515600" y="143395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86361</xdr:rowOff>
    </xdr:from>
    <xdr:to>
      <xdr:col>55</xdr:col>
      <xdr:colOff>50800</xdr:colOff>
      <xdr:row>85</xdr:row>
      <xdr:rowOff>16511</xdr:rowOff>
    </xdr:to>
    <xdr:sp macro="" textlink="">
      <xdr:nvSpPr>
        <xdr:cNvPr id="351" name="フローチャート: 判断 350">
          <a:extLst>
            <a:ext uri="{FF2B5EF4-FFF2-40B4-BE49-F238E27FC236}">
              <a16:creationId xmlns:a16="http://schemas.microsoft.com/office/drawing/2014/main" id="{D2FEB60C-350F-4047-94DE-F58ABE899AD7}"/>
            </a:ext>
          </a:extLst>
        </xdr:cNvPr>
        <xdr:cNvSpPr/>
      </xdr:nvSpPr>
      <xdr:spPr>
        <a:xfrm>
          <a:off x="10426700" y="14488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64897</xdr:rowOff>
    </xdr:from>
    <xdr:to>
      <xdr:col>50</xdr:col>
      <xdr:colOff>165100</xdr:colOff>
      <xdr:row>84</xdr:row>
      <xdr:rowOff>166497</xdr:rowOff>
    </xdr:to>
    <xdr:sp macro="" textlink="">
      <xdr:nvSpPr>
        <xdr:cNvPr id="352" name="フローチャート: 判断 351">
          <a:extLst>
            <a:ext uri="{FF2B5EF4-FFF2-40B4-BE49-F238E27FC236}">
              <a16:creationId xmlns:a16="http://schemas.microsoft.com/office/drawing/2014/main" id="{E7FA05A2-E916-4EB2-B107-19327B59D869}"/>
            </a:ext>
          </a:extLst>
        </xdr:cNvPr>
        <xdr:cNvSpPr/>
      </xdr:nvSpPr>
      <xdr:spPr>
        <a:xfrm>
          <a:off x="9588500" y="14466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43435</xdr:rowOff>
    </xdr:from>
    <xdr:to>
      <xdr:col>46</xdr:col>
      <xdr:colOff>38100</xdr:colOff>
      <xdr:row>84</xdr:row>
      <xdr:rowOff>145035</xdr:rowOff>
    </xdr:to>
    <xdr:sp macro="" textlink="">
      <xdr:nvSpPr>
        <xdr:cNvPr id="353" name="フローチャート: 判断 352">
          <a:extLst>
            <a:ext uri="{FF2B5EF4-FFF2-40B4-BE49-F238E27FC236}">
              <a16:creationId xmlns:a16="http://schemas.microsoft.com/office/drawing/2014/main" id="{AB82AB46-315A-425C-BCD5-88417C1B0BEA}"/>
            </a:ext>
          </a:extLst>
        </xdr:cNvPr>
        <xdr:cNvSpPr/>
      </xdr:nvSpPr>
      <xdr:spPr>
        <a:xfrm>
          <a:off x="8699500" y="1444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84328</xdr:rowOff>
    </xdr:from>
    <xdr:to>
      <xdr:col>41</xdr:col>
      <xdr:colOff>101600</xdr:colOff>
      <xdr:row>85</xdr:row>
      <xdr:rowOff>14478</xdr:rowOff>
    </xdr:to>
    <xdr:sp macro="" textlink="">
      <xdr:nvSpPr>
        <xdr:cNvPr id="354" name="フローチャート: 判断 353">
          <a:extLst>
            <a:ext uri="{FF2B5EF4-FFF2-40B4-BE49-F238E27FC236}">
              <a16:creationId xmlns:a16="http://schemas.microsoft.com/office/drawing/2014/main" id="{080AFF3B-59FA-4791-89BA-925A6200E2C3}"/>
            </a:ext>
          </a:extLst>
        </xdr:cNvPr>
        <xdr:cNvSpPr/>
      </xdr:nvSpPr>
      <xdr:spPr>
        <a:xfrm>
          <a:off x="7810500" y="1448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102997</xdr:rowOff>
    </xdr:from>
    <xdr:to>
      <xdr:col>36</xdr:col>
      <xdr:colOff>165100</xdr:colOff>
      <xdr:row>85</xdr:row>
      <xdr:rowOff>33147</xdr:rowOff>
    </xdr:to>
    <xdr:sp macro="" textlink="">
      <xdr:nvSpPr>
        <xdr:cNvPr id="355" name="フローチャート: 判断 354">
          <a:extLst>
            <a:ext uri="{FF2B5EF4-FFF2-40B4-BE49-F238E27FC236}">
              <a16:creationId xmlns:a16="http://schemas.microsoft.com/office/drawing/2014/main" id="{4A622A83-294E-41BF-8BD2-42E294DD9335}"/>
            </a:ext>
          </a:extLst>
        </xdr:cNvPr>
        <xdr:cNvSpPr/>
      </xdr:nvSpPr>
      <xdr:spPr>
        <a:xfrm>
          <a:off x="6921500" y="14504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CB217ED7-D89B-4ACA-B536-540BDD09B4E8}"/>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51A45673-EDCA-4CA4-9261-6440BC3CA193}"/>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1693444C-4DD0-4A9A-ADC3-D4DA87A695A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A05FC5E7-CC8E-4CEA-AB30-584E48165D18}"/>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2C6DE79E-1F19-41E2-AA32-EFFF4DACD2CF}"/>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113157</xdr:rowOff>
    </xdr:from>
    <xdr:to>
      <xdr:col>55</xdr:col>
      <xdr:colOff>50800</xdr:colOff>
      <xdr:row>85</xdr:row>
      <xdr:rowOff>43307</xdr:rowOff>
    </xdr:to>
    <xdr:sp macro="" textlink="">
      <xdr:nvSpPr>
        <xdr:cNvPr id="361" name="楕円 360">
          <a:extLst>
            <a:ext uri="{FF2B5EF4-FFF2-40B4-BE49-F238E27FC236}">
              <a16:creationId xmlns:a16="http://schemas.microsoft.com/office/drawing/2014/main" id="{290E6F4E-8CD1-4AE8-9C85-6DC6FA2CAD23}"/>
            </a:ext>
          </a:extLst>
        </xdr:cNvPr>
        <xdr:cNvSpPr/>
      </xdr:nvSpPr>
      <xdr:spPr>
        <a:xfrm>
          <a:off x="10426700" y="14514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91584</xdr:rowOff>
    </xdr:from>
    <xdr:ext cx="469744" cy="259045"/>
    <xdr:sp macro="" textlink="">
      <xdr:nvSpPr>
        <xdr:cNvPr id="362" name="【公営住宅】&#10;一人当たり面積該当値テキスト">
          <a:extLst>
            <a:ext uri="{FF2B5EF4-FFF2-40B4-BE49-F238E27FC236}">
              <a16:creationId xmlns:a16="http://schemas.microsoft.com/office/drawing/2014/main" id="{32113249-7D23-438C-8CA0-164FE8B08B5F}"/>
            </a:ext>
          </a:extLst>
        </xdr:cNvPr>
        <xdr:cNvSpPr txBox="1"/>
      </xdr:nvSpPr>
      <xdr:spPr>
        <a:xfrm>
          <a:off x="10515600" y="14493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119887</xdr:rowOff>
    </xdr:from>
    <xdr:to>
      <xdr:col>50</xdr:col>
      <xdr:colOff>165100</xdr:colOff>
      <xdr:row>85</xdr:row>
      <xdr:rowOff>50037</xdr:rowOff>
    </xdr:to>
    <xdr:sp macro="" textlink="">
      <xdr:nvSpPr>
        <xdr:cNvPr id="363" name="楕円 362">
          <a:extLst>
            <a:ext uri="{FF2B5EF4-FFF2-40B4-BE49-F238E27FC236}">
              <a16:creationId xmlns:a16="http://schemas.microsoft.com/office/drawing/2014/main" id="{D0D9B2B8-34EC-4077-A527-380716DD7A72}"/>
            </a:ext>
          </a:extLst>
        </xdr:cNvPr>
        <xdr:cNvSpPr/>
      </xdr:nvSpPr>
      <xdr:spPr>
        <a:xfrm>
          <a:off x="9588500" y="14521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163957</xdr:rowOff>
    </xdr:from>
    <xdr:to>
      <xdr:col>55</xdr:col>
      <xdr:colOff>0</xdr:colOff>
      <xdr:row>84</xdr:row>
      <xdr:rowOff>170687</xdr:rowOff>
    </xdr:to>
    <xdr:cxnSp macro="">
      <xdr:nvCxnSpPr>
        <xdr:cNvPr id="364" name="直線コネクタ 363">
          <a:extLst>
            <a:ext uri="{FF2B5EF4-FFF2-40B4-BE49-F238E27FC236}">
              <a16:creationId xmlns:a16="http://schemas.microsoft.com/office/drawing/2014/main" id="{49B642DB-ED8D-48B9-815F-4A310A39BE14}"/>
            </a:ext>
          </a:extLst>
        </xdr:cNvPr>
        <xdr:cNvCxnSpPr/>
      </xdr:nvCxnSpPr>
      <xdr:spPr>
        <a:xfrm flipV="1">
          <a:off x="9639300" y="14565757"/>
          <a:ext cx="838200" cy="6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125857</xdr:rowOff>
    </xdr:from>
    <xdr:to>
      <xdr:col>46</xdr:col>
      <xdr:colOff>38100</xdr:colOff>
      <xdr:row>85</xdr:row>
      <xdr:rowOff>56007</xdr:rowOff>
    </xdr:to>
    <xdr:sp macro="" textlink="">
      <xdr:nvSpPr>
        <xdr:cNvPr id="365" name="楕円 364">
          <a:extLst>
            <a:ext uri="{FF2B5EF4-FFF2-40B4-BE49-F238E27FC236}">
              <a16:creationId xmlns:a16="http://schemas.microsoft.com/office/drawing/2014/main" id="{61A7AD49-323E-4C87-AC0F-D22638CFD9F2}"/>
            </a:ext>
          </a:extLst>
        </xdr:cNvPr>
        <xdr:cNvSpPr/>
      </xdr:nvSpPr>
      <xdr:spPr>
        <a:xfrm>
          <a:off x="8699500" y="14527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170687</xdr:rowOff>
    </xdr:from>
    <xdr:to>
      <xdr:col>50</xdr:col>
      <xdr:colOff>114300</xdr:colOff>
      <xdr:row>85</xdr:row>
      <xdr:rowOff>5207</xdr:rowOff>
    </xdr:to>
    <xdr:cxnSp macro="">
      <xdr:nvCxnSpPr>
        <xdr:cNvPr id="366" name="直線コネクタ 365">
          <a:extLst>
            <a:ext uri="{FF2B5EF4-FFF2-40B4-BE49-F238E27FC236}">
              <a16:creationId xmlns:a16="http://schemas.microsoft.com/office/drawing/2014/main" id="{96A9E272-5949-4F01-A01A-7B4C69C70586}"/>
            </a:ext>
          </a:extLst>
        </xdr:cNvPr>
        <xdr:cNvCxnSpPr/>
      </xdr:nvCxnSpPr>
      <xdr:spPr>
        <a:xfrm flipV="1">
          <a:off x="8750300" y="14572487"/>
          <a:ext cx="889000" cy="5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142112</xdr:rowOff>
    </xdr:from>
    <xdr:to>
      <xdr:col>41</xdr:col>
      <xdr:colOff>101600</xdr:colOff>
      <xdr:row>85</xdr:row>
      <xdr:rowOff>72262</xdr:rowOff>
    </xdr:to>
    <xdr:sp macro="" textlink="">
      <xdr:nvSpPr>
        <xdr:cNvPr id="367" name="楕円 366">
          <a:extLst>
            <a:ext uri="{FF2B5EF4-FFF2-40B4-BE49-F238E27FC236}">
              <a16:creationId xmlns:a16="http://schemas.microsoft.com/office/drawing/2014/main" id="{653E31F0-471C-4D18-A3D8-95DA7BAC997D}"/>
            </a:ext>
          </a:extLst>
        </xdr:cNvPr>
        <xdr:cNvSpPr/>
      </xdr:nvSpPr>
      <xdr:spPr>
        <a:xfrm>
          <a:off x="7810500" y="14543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5207</xdr:rowOff>
    </xdr:from>
    <xdr:to>
      <xdr:col>45</xdr:col>
      <xdr:colOff>177800</xdr:colOff>
      <xdr:row>85</xdr:row>
      <xdr:rowOff>21462</xdr:rowOff>
    </xdr:to>
    <xdr:cxnSp macro="">
      <xdr:nvCxnSpPr>
        <xdr:cNvPr id="368" name="直線コネクタ 367">
          <a:extLst>
            <a:ext uri="{FF2B5EF4-FFF2-40B4-BE49-F238E27FC236}">
              <a16:creationId xmlns:a16="http://schemas.microsoft.com/office/drawing/2014/main" id="{3F8F0451-6D1D-4797-A31C-583278288E30}"/>
            </a:ext>
          </a:extLst>
        </xdr:cNvPr>
        <xdr:cNvCxnSpPr/>
      </xdr:nvCxnSpPr>
      <xdr:spPr>
        <a:xfrm flipV="1">
          <a:off x="7861300" y="14578457"/>
          <a:ext cx="889000" cy="16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150749</xdr:rowOff>
    </xdr:from>
    <xdr:to>
      <xdr:col>36</xdr:col>
      <xdr:colOff>165100</xdr:colOff>
      <xdr:row>85</xdr:row>
      <xdr:rowOff>80899</xdr:rowOff>
    </xdr:to>
    <xdr:sp macro="" textlink="">
      <xdr:nvSpPr>
        <xdr:cNvPr id="369" name="楕円 368">
          <a:extLst>
            <a:ext uri="{FF2B5EF4-FFF2-40B4-BE49-F238E27FC236}">
              <a16:creationId xmlns:a16="http://schemas.microsoft.com/office/drawing/2014/main" id="{4D1F1032-3C56-4C29-8398-302CA5672B74}"/>
            </a:ext>
          </a:extLst>
        </xdr:cNvPr>
        <xdr:cNvSpPr/>
      </xdr:nvSpPr>
      <xdr:spPr>
        <a:xfrm>
          <a:off x="6921500" y="14552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21462</xdr:rowOff>
    </xdr:from>
    <xdr:to>
      <xdr:col>41</xdr:col>
      <xdr:colOff>50800</xdr:colOff>
      <xdr:row>85</xdr:row>
      <xdr:rowOff>30099</xdr:rowOff>
    </xdr:to>
    <xdr:cxnSp macro="">
      <xdr:nvCxnSpPr>
        <xdr:cNvPr id="370" name="直線コネクタ 369">
          <a:extLst>
            <a:ext uri="{FF2B5EF4-FFF2-40B4-BE49-F238E27FC236}">
              <a16:creationId xmlns:a16="http://schemas.microsoft.com/office/drawing/2014/main" id="{24F21980-DB2C-4333-B9EE-170FCD0B4165}"/>
            </a:ext>
          </a:extLst>
        </xdr:cNvPr>
        <xdr:cNvCxnSpPr/>
      </xdr:nvCxnSpPr>
      <xdr:spPr>
        <a:xfrm flipV="1">
          <a:off x="6972300" y="14594712"/>
          <a:ext cx="889000" cy="8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11574</xdr:rowOff>
    </xdr:from>
    <xdr:ext cx="469744" cy="259045"/>
    <xdr:sp macro="" textlink="">
      <xdr:nvSpPr>
        <xdr:cNvPr id="371" name="n_1aveValue【公営住宅】&#10;一人当たり面積">
          <a:extLst>
            <a:ext uri="{FF2B5EF4-FFF2-40B4-BE49-F238E27FC236}">
              <a16:creationId xmlns:a16="http://schemas.microsoft.com/office/drawing/2014/main" id="{74D4F74A-B87A-4819-8783-C88AC986E500}"/>
            </a:ext>
          </a:extLst>
        </xdr:cNvPr>
        <xdr:cNvSpPr txBox="1"/>
      </xdr:nvSpPr>
      <xdr:spPr>
        <a:xfrm>
          <a:off x="9391727" y="14241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161562</xdr:rowOff>
    </xdr:from>
    <xdr:ext cx="469744" cy="259045"/>
    <xdr:sp macro="" textlink="">
      <xdr:nvSpPr>
        <xdr:cNvPr id="372" name="n_2aveValue【公営住宅】&#10;一人当たり面積">
          <a:extLst>
            <a:ext uri="{FF2B5EF4-FFF2-40B4-BE49-F238E27FC236}">
              <a16:creationId xmlns:a16="http://schemas.microsoft.com/office/drawing/2014/main" id="{155FFE66-9DD6-4451-B091-23A7F790956A}"/>
            </a:ext>
          </a:extLst>
        </xdr:cNvPr>
        <xdr:cNvSpPr txBox="1"/>
      </xdr:nvSpPr>
      <xdr:spPr>
        <a:xfrm>
          <a:off x="8515427" y="14220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31005</xdr:rowOff>
    </xdr:from>
    <xdr:ext cx="469744" cy="259045"/>
    <xdr:sp macro="" textlink="">
      <xdr:nvSpPr>
        <xdr:cNvPr id="373" name="n_3aveValue【公営住宅】&#10;一人当たり面積">
          <a:extLst>
            <a:ext uri="{FF2B5EF4-FFF2-40B4-BE49-F238E27FC236}">
              <a16:creationId xmlns:a16="http://schemas.microsoft.com/office/drawing/2014/main" id="{2D5E0EF5-1C93-4C50-9AB2-A8BBD9CFA7BC}"/>
            </a:ext>
          </a:extLst>
        </xdr:cNvPr>
        <xdr:cNvSpPr txBox="1"/>
      </xdr:nvSpPr>
      <xdr:spPr>
        <a:xfrm>
          <a:off x="7626427" y="14261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49674</xdr:rowOff>
    </xdr:from>
    <xdr:ext cx="469744" cy="259045"/>
    <xdr:sp macro="" textlink="">
      <xdr:nvSpPr>
        <xdr:cNvPr id="374" name="n_4aveValue【公営住宅】&#10;一人当たり面積">
          <a:extLst>
            <a:ext uri="{FF2B5EF4-FFF2-40B4-BE49-F238E27FC236}">
              <a16:creationId xmlns:a16="http://schemas.microsoft.com/office/drawing/2014/main" id="{ABEFBD5A-086F-4FFE-8269-3CB6AA828122}"/>
            </a:ext>
          </a:extLst>
        </xdr:cNvPr>
        <xdr:cNvSpPr txBox="1"/>
      </xdr:nvSpPr>
      <xdr:spPr>
        <a:xfrm>
          <a:off x="6737427" y="14280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41164</xdr:rowOff>
    </xdr:from>
    <xdr:ext cx="469744" cy="259045"/>
    <xdr:sp macro="" textlink="">
      <xdr:nvSpPr>
        <xdr:cNvPr id="375" name="n_1mainValue【公営住宅】&#10;一人当たり面積">
          <a:extLst>
            <a:ext uri="{FF2B5EF4-FFF2-40B4-BE49-F238E27FC236}">
              <a16:creationId xmlns:a16="http://schemas.microsoft.com/office/drawing/2014/main" id="{6416B1BC-15C1-4A77-A461-442AA4D6C596}"/>
            </a:ext>
          </a:extLst>
        </xdr:cNvPr>
        <xdr:cNvSpPr txBox="1"/>
      </xdr:nvSpPr>
      <xdr:spPr>
        <a:xfrm>
          <a:off x="9391727" y="14614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47134</xdr:rowOff>
    </xdr:from>
    <xdr:ext cx="469744" cy="259045"/>
    <xdr:sp macro="" textlink="">
      <xdr:nvSpPr>
        <xdr:cNvPr id="376" name="n_2mainValue【公営住宅】&#10;一人当たり面積">
          <a:extLst>
            <a:ext uri="{FF2B5EF4-FFF2-40B4-BE49-F238E27FC236}">
              <a16:creationId xmlns:a16="http://schemas.microsoft.com/office/drawing/2014/main" id="{530023A0-5AAC-4710-9E0D-B4DBEDED1099}"/>
            </a:ext>
          </a:extLst>
        </xdr:cNvPr>
        <xdr:cNvSpPr txBox="1"/>
      </xdr:nvSpPr>
      <xdr:spPr>
        <a:xfrm>
          <a:off x="8515427" y="14620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63389</xdr:rowOff>
    </xdr:from>
    <xdr:ext cx="469744" cy="259045"/>
    <xdr:sp macro="" textlink="">
      <xdr:nvSpPr>
        <xdr:cNvPr id="377" name="n_3mainValue【公営住宅】&#10;一人当たり面積">
          <a:extLst>
            <a:ext uri="{FF2B5EF4-FFF2-40B4-BE49-F238E27FC236}">
              <a16:creationId xmlns:a16="http://schemas.microsoft.com/office/drawing/2014/main" id="{23980BF2-FD4C-4417-A1E5-1E80008D2011}"/>
            </a:ext>
          </a:extLst>
        </xdr:cNvPr>
        <xdr:cNvSpPr txBox="1"/>
      </xdr:nvSpPr>
      <xdr:spPr>
        <a:xfrm>
          <a:off x="7626427" y="14636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72026</xdr:rowOff>
    </xdr:from>
    <xdr:ext cx="469744" cy="259045"/>
    <xdr:sp macro="" textlink="">
      <xdr:nvSpPr>
        <xdr:cNvPr id="378" name="n_4mainValue【公営住宅】&#10;一人当たり面積">
          <a:extLst>
            <a:ext uri="{FF2B5EF4-FFF2-40B4-BE49-F238E27FC236}">
              <a16:creationId xmlns:a16="http://schemas.microsoft.com/office/drawing/2014/main" id="{B2420F0D-343E-4D9F-B557-203081688F02}"/>
            </a:ext>
          </a:extLst>
        </xdr:cNvPr>
        <xdr:cNvSpPr txBox="1"/>
      </xdr:nvSpPr>
      <xdr:spPr>
        <a:xfrm>
          <a:off x="6737427" y="14645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60091655-9050-4333-AC1F-549ECE63C5F5}"/>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147335B7-CA43-46F9-B4BE-913F57A2D3BE}"/>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BCF8B971-F58D-4E3A-9146-0361D196A0E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427034EE-2366-48AD-BADD-A98442A93C9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560C74C7-8FD1-4522-BD93-EBE37D45185C}"/>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5F62A4CA-F149-4D9A-94F9-2B842F33494C}"/>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87F4D025-7377-4274-9D43-899713F6ED1D}"/>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1872BBF0-1673-4187-B82C-BEADD1BEB17A}"/>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a:extLst>
            <a:ext uri="{FF2B5EF4-FFF2-40B4-BE49-F238E27FC236}">
              <a16:creationId xmlns:a16="http://schemas.microsoft.com/office/drawing/2014/main" id="{8B48A5E8-BFE4-48BB-98F5-6CE1FB24CEB1}"/>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8" name="正方形/長方形 387">
          <a:extLst>
            <a:ext uri="{FF2B5EF4-FFF2-40B4-BE49-F238E27FC236}">
              <a16:creationId xmlns:a16="http://schemas.microsoft.com/office/drawing/2014/main" id="{EE1E5D26-CA85-4ED7-B62D-DD388F88CC3A}"/>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9" name="正方形/長方形 388">
          <a:extLst>
            <a:ext uri="{FF2B5EF4-FFF2-40B4-BE49-F238E27FC236}">
              <a16:creationId xmlns:a16="http://schemas.microsoft.com/office/drawing/2014/main" id="{E6FAEFC9-57FE-43F7-8FD0-A4F5A378683C}"/>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0" name="正方形/長方形 389">
          <a:extLst>
            <a:ext uri="{FF2B5EF4-FFF2-40B4-BE49-F238E27FC236}">
              <a16:creationId xmlns:a16="http://schemas.microsoft.com/office/drawing/2014/main" id="{6F60009E-6B39-4EE2-B087-DC80A6F0C768}"/>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1" name="正方形/長方形 390">
          <a:extLst>
            <a:ext uri="{FF2B5EF4-FFF2-40B4-BE49-F238E27FC236}">
              <a16:creationId xmlns:a16="http://schemas.microsoft.com/office/drawing/2014/main" id="{D3CB0335-16BE-47B7-9197-0AA4FA3CFAE8}"/>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2" name="正方形/長方形 391">
          <a:extLst>
            <a:ext uri="{FF2B5EF4-FFF2-40B4-BE49-F238E27FC236}">
              <a16:creationId xmlns:a16="http://schemas.microsoft.com/office/drawing/2014/main" id="{A1B6AD38-E8B7-4262-8857-F5B8F058963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3" name="正方形/長方形 392">
          <a:extLst>
            <a:ext uri="{FF2B5EF4-FFF2-40B4-BE49-F238E27FC236}">
              <a16:creationId xmlns:a16="http://schemas.microsoft.com/office/drawing/2014/main" id="{CF44C3B2-01AE-469F-A50E-09DF48686A49}"/>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a:extLst>
            <a:ext uri="{FF2B5EF4-FFF2-40B4-BE49-F238E27FC236}">
              <a16:creationId xmlns:a16="http://schemas.microsoft.com/office/drawing/2014/main" id="{31D04452-99F8-4919-879B-28D343F28629}"/>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a:extLst>
            <a:ext uri="{FF2B5EF4-FFF2-40B4-BE49-F238E27FC236}">
              <a16:creationId xmlns:a16="http://schemas.microsoft.com/office/drawing/2014/main" id="{162EAAF3-054C-4271-BB31-728433425C8A}"/>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a:extLst>
            <a:ext uri="{FF2B5EF4-FFF2-40B4-BE49-F238E27FC236}">
              <a16:creationId xmlns:a16="http://schemas.microsoft.com/office/drawing/2014/main" id="{69A6CD50-DD8E-4256-A866-571AF4AE3CBA}"/>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a:extLst>
            <a:ext uri="{FF2B5EF4-FFF2-40B4-BE49-F238E27FC236}">
              <a16:creationId xmlns:a16="http://schemas.microsoft.com/office/drawing/2014/main" id="{54C7AF00-7B96-4993-B76F-B643F34554CE}"/>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a:extLst>
            <a:ext uri="{FF2B5EF4-FFF2-40B4-BE49-F238E27FC236}">
              <a16:creationId xmlns:a16="http://schemas.microsoft.com/office/drawing/2014/main" id="{BE644F4C-47CF-49AF-887E-4BD74E8C0F8A}"/>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a:extLst>
            <a:ext uri="{FF2B5EF4-FFF2-40B4-BE49-F238E27FC236}">
              <a16:creationId xmlns:a16="http://schemas.microsoft.com/office/drawing/2014/main" id="{99DC87E4-C24F-4CFC-9F4D-2F9AB95A904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a:extLst>
            <a:ext uri="{FF2B5EF4-FFF2-40B4-BE49-F238E27FC236}">
              <a16:creationId xmlns:a16="http://schemas.microsoft.com/office/drawing/2014/main" id="{20E6F0EB-6D27-453C-B7D6-5617BC666364}"/>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a:extLst>
            <a:ext uri="{FF2B5EF4-FFF2-40B4-BE49-F238E27FC236}">
              <a16:creationId xmlns:a16="http://schemas.microsoft.com/office/drawing/2014/main" id="{B2D74C86-D597-4950-BB3F-36B5751C4DC8}"/>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a:extLst>
            <a:ext uri="{FF2B5EF4-FFF2-40B4-BE49-F238E27FC236}">
              <a16:creationId xmlns:a16="http://schemas.microsoft.com/office/drawing/2014/main" id="{F983D6FE-9A5A-4A28-8C37-11105415A59A}"/>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a:extLst>
            <a:ext uri="{FF2B5EF4-FFF2-40B4-BE49-F238E27FC236}">
              <a16:creationId xmlns:a16="http://schemas.microsoft.com/office/drawing/2014/main" id="{371A72E0-9990-4F97-B588-55C2CF41F095}"/>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a:extLst>
            <a:ext uri="{FF2B5EF4-FFF2-40B4-BE49-F238E27FC236}">
              <a16:creationId xmlns:a16="http://schemas.microsoft.com/office/drawing/2014/main" id="{73EFAC1D-42B2-47E4-AF74-5D9F92ADC865}"/>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a:extLst>
            <a:ext uri="{FF2B5EF4-FFF2-40B4-BE49-F238E27FC236}">
              <a16:creationId xmlns:a16="http://schemas.microsoft.com/office/drawing/2014/main" id="{E25DB606-20D3-4CFE-82DC-26CCDF52E104}"/>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6" name="直線コネクタ 405">
          <a:extLst>
            <a:ext uri="{FF2B5EF4-FFF2-40B4-BE49-F238E27FC236}">
              <a16:creationId xmlns:a16="http://schemas.microsoft.com/office/drawing/2014/main" id="{07FDFFE3-0AB2-449E-BAA4-AF6CBFAA9FC2}"/>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7" name="テキスト ボックス 406">
          <a:extLst>
            <a:ext uri="{FF2B5EF4-FFF2-40B4-BE49-F238E27FC236}">
              <a16:creationId xmlns:a16="http://schemas.microsoft.com/office/drawing/2014/main" id="{BA725032-570C-4998-B99F-A53AEC18AF7C}"/>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8" name="直線コネクタ 407">
          <a:extLst>
            <a:ext uri="{FF2B5EF4-FFF2-40B4-BE49-F238E27FC236}">
              <a16:creationId xmlns:a16="http://schemas.microsoft.com/office/drawing/2014/main" id="{D3B6043C-275E-4E81-8532-165ABF85314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9" name="テキスト ボックス 408">
          <a:extLst>
            <a:ext uri="{FF2B5EF4-FFF2-40B4-BE49-F238E27FC236}">
              <a16:creationId xmlns:a16="http://schemas.microsoft.com/office/drawing/2014/main" id="{777CD915-DE66-4AF8-88A2-3D166DCAA4BD}"/>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0" name="直線コネクタ 409">
          <a:extLst>
            <a:ext uri="{FF2B5EF4-FFF2-40B4-BE49-F238E27FC236}">
              <a16:creationId xmlns:a16="http://schemas.microsoft.com/office/drawing/2014/main" id="{B07CB91A-EC0E-4F0C-A281-55F828EECF6A}"/>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1" name="テキスト ボックス 410">
          <a:extLst>
            <a:ext uri="{FF2B5EF4-FFF2-40B4-BE49-F238E27FC236}">
              <a16:creationId xmlns:a16="http://schemas.microsoft.com/office/drawing/2014/main" id="{7AE400F9-95DA-4F71-9011-1237ED83C684}"/>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2" name="直線コネクタ 411">
          <a:extLst>
            <a:ext uri="{FF2B5EF4-FFF2-40B4-BE49-F238E27FC236}">
              <a16:creationId xmlns:a16="http://schemas.microsoft.com/office/drawing/2014/main" id="{A7EBB5BB-C7A8-4897-9942-7F1141A81DF5}"/>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3" name="テキスト ボックス 412">
          <a:extLst>
            <a:ext uri="{FF2B5EF4-FFF2-40B4-BE49-F238E27FC236}">
              <a16:creationId xmlns:a16="http://schemas.microsoft.com/office/drawing/2014/main" id="{5269C20A-C816-4EDE-B884-3AB39F9B675C}"/>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4" name="直線コネクタ 413">
          <a:extLst>
            <a:ext uri="{FF2B5EF4-FFF2-40B4-BE49-F238E27FC236}">
              <a16:creationId xmlns:a16="http://schemas.microsoft.com/office/drawing/2014/main" id="{3E7DBE8C-EF34-4F43-AA71-186727E74DF2}"/>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5" name="テキスト ボックス 414">
          <a:extLst>
            <a:ext uri="{FF2B5EF4-FFF2-40B4-BE49-F238E27FC236}">
              <a16:creationId xmlns:a16="http://schemas.microsoft.com/office/drawing/2014/main" id="{99EE12CC-2996-467D-99EA-5D5079D1B137}"/>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6" name="直線コネクタ 415">
          <a:extLst>
            <a:ext uri="{FF2B5EF4-FFF2-40B4-BE49-F238E27FC236}">
              <a16:creationId xmlns:a16="http://schemas.microsoft.com/office/drawing/2014/main" id="{5A13B832-C737-4A4B-AD51-E711D1BD4B2E}"/>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7" name="テキスト ボックス 416">
          <a:extLst>
            <a:ext uri="{FF2B5EF4-FFF2-40B4-BE49-F238E27FC236}">
              <a16:creationId xmlns:a16="http://schemas.microsoft.com/office/drawing/2014/main" id="{C7E430C3-574D-4B11-AEB9-C45502910C07}"/>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8" name="直線コネクタ 417">
          <a:extLst>
            <a:ext uri="{FF2B5EF4-FFF2-40B4-BE49-F238E27FC236}">
              <a16:creationId xmlns:a16="http://schemas.microsoft.com/office/drawing/2014/main" id="{818943C0-5EB0-4FA9-B0C8-CD3656D1DE59}"/>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9" name="【認定こども園・幼稚園・保育所】&#10;有形固定資産減価償却率グラフ枠">
          <a:extLst>
            <a:ext uri="{FF2B5EF4-FFF2-40B4-BE49-F238E27FC236}">
              <a16:creationId xmlns:a16="http://schemas.microsoft.com/office/drawing/2014/main" id="{F66B4664-664B-4F73-ACAB-81D0E6191DBF}"/>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42</xdr:row>
      <xdr:rowOff>64770</xdr:rowOff>
    </xdr:to>
    <xdr:cxnSp macro="">
      <xdr:nvCxnSpPr>
        <xdr:cNvPr id="420" name="直線コネクタ 419">
          <a:extLst>
            <a:ext uri="{FF2B5EF4-FFF2-40B4-BE49-F238E27FC236}">
              <a16:creationId xmlns:a16="http://schemas.microsoft.com/office/drawing/2014/main" id="{791DED02-0D49-48BE-86EA-349B0B35AE29}"/>
            </a:ext>
          </a:extLst>
        </xdr:cNvPr>
        <xdr:cNvCxnSpPr/>
      </xdr:nvCxnSpPr>
      <xdr:spPr>
        <a:xfrm flipV="1">
          <a:off x="16318864" y="5660572"/>
          <a:ext cx="0" cy="16050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68597</xdr:rowOff>
    </xdr:from>
    <xdr:ext cx="405111" cy="259045"/>
    <xdr:sp macro="" textlink="">
      <xdr:nvSpPr>
        <xdr:cNvPr id="421" name="【認定こども園・幼稚園・保育所】&#10;有形固定資産減価償却率最小値テキスト">
          <a:extLst>
            <a:ext uri="{FF2B5EF4-FFF2-40B4-BE49-F238E27FC236}">
              <a16:creationId xmlns:a16="http://schemas.microsoft.com/office/drawing/2014/main" id="{D998F7D1-9A72-4D77-B768-490E85170341}"/>
            </a:ext>
          </a:extLst>
        </xdr:cNvPr>
        <xdr:cNvSpPr txBox="1"/>
      </xdr:nvSpPr>
      <xdr:spPr>
        <a:xfrm>
          <a:off x="16357600" y="726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64770</xdr:rowOff>
    </xdr:from>
    <xdr:to>
      <xdr:col>86</xdr:col>
      <xdr:colOff>25400</xdr:colOff>
      <xdr:row>42</xdr:row>
      <xdr:rowOff>64770</xdr:rowOff>
    </xdr:to>
    <xdr:cxnSp macro="">
      <xdr:nvCxnSpPr>
        <xdr:cNvPr id="422" name="直線コネクタ 421">
          <a:extLst>
            <a:ext uri="{FF2B5EF4-FFF2-40B4-BE49-F238E27FC236}">
              <a16:creationId xmlns:a16="http://schemas.microsoft.com/office/drawing/2014/main" id="{1D2502A2-67B8-47E1-879A-6F9C589E41CC}"/>
            </a:ext>
          </a:extLst>
        </xdr:cNvPr>
        <xdr:cNvCxnSpPr/>
      </xdr:nvCxnSpPr>
      <xdr:spPr>
        <a:xfrm>
          <a:off x="16230600" y="726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340478" cy="259045"/>
    <xdr:sp macro="" textlink="">
      <xdr:nvSpPr>
        <xdr:cNvPr id="423" name="【認定こども園・幼稚園・保育所】&#10;有形固定資産減価償却率最大値テキスト">
          <a:extLst>
            <a:ext uri="{FF2B5EF4-FFF2-40B4-BE49-F238E27FC236}">
              <a16:creationId xmlns:a16="http://schemas.microsoft.com/office/drawing/2014/main" id="{2E2F783E-EF33-4B4B-8EFC-9C936E7D1AA5}"/>
            </a:ext>
          </a:extLst>
        </xdr:cNvPr>
        <xdr:cNvSpPr txBox="1"/>
      </xdr:nvSpPr>
      <xdr:spPr>
        <a:xfrm>
          <a:off x="16357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424" name="直線コネクタ 423">
          <a:extLst>
            <a:ext uri="{FF2B5EF4-FFF2-40B4-BE49-F238E27FC236}">
              <a16:creationId xmlns:a16="http://schemas.microsoft.com/office/drawing/2014/main" id="{1957F99E-978D-45D4-A93C-412593AABD42}"/>
            </a:ext>
          </a:extLst>
        </xdr:cNvPr>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38480</xdr:rowOff>
    </xdr:from>
    <xdr:ext cx="405111" cy="259045"/>
    <xdr:sp macro="" textlink="">
      <xdr:nvSpPr>
        <xdr:cNvPr id="425" name="【認定こども園・幼稚園・保育所】&#10;有形固定資産減価償却率平均値テキスト">
          <a:extLst>
            <a:ext uri="{FF2B5EF4-FFF2-40B4-BE49-F238E27FC236}">
              <a16:creationId xmlns:a16="http://schemas.microsoft.com/office/drawing/2014/main" id="{742E447F-AF75-4ECD-9E38-96D0D9FEF372}"/>
            </a:ext>
          </a:extLst>
        </xdr:cNvPr>
        <xdr:cNvSpPr txBox="1"/>
      </xdr:nvSpPr>
      <xdr:spPr>
        <a:xfrm>
          <a:off x="16357600" y="63821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15603</xdr:rowOff>
    </xdr:from>
    <xdr:to>
      <xdr:col>85</xdr:col>
      <xdr:colOff>177800</xdr:colOff>
      <xdr:row>38</xdr:row>
      <xdr:rowOff>117203</xdr:rowOff>
    </xdr:to>
    <xdr:sp macro="" textlink="">
      <xdr:nvSpPr>
        <xdr:cNvPr id="426" name="フローチャート: 判断 425">
          <a:extLst>
            <a:ext uri="{FF2B5EF4-FFF2-40B4-BE49-F238E27FC236}">
              <a16:creationId xmlns:a16="http://schemas.microsoft.com/office/drawing/2014/main" id="{842CBF93-9B75-42B9-B068-3A3AF6732BAD}"/>
            </a:ext>
          </a:extLst>
        </xdr:cNvPr>
        <xdr:cNvSpPr/>
      </xdr:nvSpPr>
      <xdr:spPr>
        <a:xfrm>
          <a:off x="16268700" y="653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41728</xdr:rowOff>
    </xdr:from>
    <xdr:to>
      <xdr:col>81</xdr:col>
      <xdr:colOff>101600</xdr:colOff>
      <xdr:row>38</xdr:row>
      <xdr:rowOff>143328</xdr:rowOff>
    </xdr:to>
    <xdr:sp macro="" textlink="">
      <xdr:nvSpPr>
        <xdr:cNvPr id="427" name="フローチャート: 判断 426">
          <a:extLst>
            <a:ext uri="{FF2B5EF4-FFF2-40B4-BE49-F238E27FC236}">
              <a16:creationId xmlns:a16="http://schemas.microsoft.com/office/drawing/2014/main" id="{0A31342E-D778-407B-B47C-D17E4BBF2B32}"/>
            </a:ext>
          </a:extLst>
        </xdr:cNvPr>
        <xdr:cNvSpPr/>
      </xdr:nvSpPr>
      <xdr:spPr>
        <a:xfrm>
          <a:off x="15430500" y="655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43362</xdr:rowOff>
    </xdr:from>
    <xdr:to>
      <xdr:col>76</xdr:col>
      <xdr:colOff>165100</xdr:colOff>
      <xdr:row>38</xdr:row>
      <xdr:rowOff>144962</xdr:rowOff>
    </xdr:to>
    <xdr:sp macro="" textlink="">
      <xdr:nvSpPr>
        <xdr:cNvPr id="428" name="フローチャート: 判断 427">
          <a:extLst>
            <a:ext uri="{FF2B5EF4-FFF2-40B4-BE49-F238E27FC236}">
              <a16:creationId xmlns:a16="http://schemas.microsoft.com/office/drawing/2014/main" id="{7A59502B-5C84-4349-9F1B-8D515A4464D5}"/>
            </a:ext>
          </a:extLst>
        </xdr:cNvPr>
        <xdr:cNvSpPr/>
      </xdr:nvSpPr>
      <xdr:spPr>
        <a:xfrm>
          <a:off x="14541500" y="655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41728</xdr:rowOff>
    </xdr:from>
    <xdr:to>
      <xdr:col>72</xdr:col>
      <xdr:colOff>38100</xdr:colOff>
      <xdr:row>37</xdr:row>
      <xdr:rowOff>143328</xdr:rowOff>
    </xdr:to>
    <xdr:sp macro="" textlink="">
      <xdr:nvSpPr>
        <xdr:cNvPr id="429" name="フローチャート: 判断 428">
          <a:extLst>
            <a:ext uri="{FF2B5EF4-FFF2-40B4-BE49-F238E27FC236}">
              <a16:creationId xmlns:a16="http://schemas.microsoft.com/office/drawing/2014/main" id="{B53E12EF-DB1F-45B2-A998-E3388091E057}"/>
            </a:ext>
          </a:extLst>
        </xdr:cNvPr>
        <xdr:cNvSpPr/>
      </xdr:nvSpPr>
      <xdr:spPr>
        <a:xfrm>
          <a:off x="13652500" y="6385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7438</xdr:rowOff>
    </xdr:from>
    <xdr:to>
      <xdr:col>67</xdr:col>
      <xdr:colOff>101600</xdr:colOff>
      <xdr:row>38</xdr:row>
      <xdr:rowOff>109038</xdr:rowOff>
    </xdr:to>
    <xdr:sp macro="" textlink="">
      <xdr:nvSpPr>
        <xdr:cNvPr id="430" name="フローチャート: 判断 429">
          <a:extLst>
            <a:ext uri="{FF2B5EF4-FFF2-40B4-BE49-F238E27FC236}">
              <a16:creationId xmlns:a16="http://schemas.microsoft.com/office/drawing/2014/main" id="{5744CD64-0740-4769-8B42-14135ED55959}"/>
            </a:ext>
          </a:extLst>
        </xdr:cNvPr>
        <xdr:cNvSpPr/>
      </xdr:nvSpPr>
      <xdr:spPr>
        <a:xfrm>
          <a:off x="12763500" y="652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1EE36CA0-4971-4ED5-840A-CF49F7934C0C}"/>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B3D89E1C-D78F-40F5-A164-451AAE3789BC}"/>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5C5C3CF1-57C8-49C7-8B8F-7E380DFE8758}"/>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4F1AF1B5-16D0-419C-A526-00A76F4DC931}"/>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2E903FCB-6426-402D-AB4C-4F7B951CEDBC}"/>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30299</xdr:rowOff>
    </xdr:from>
    <xdr:to>
      <xdr:col>85</xdr:col>
      <xdr:colOff>177800</xdr:colOff>
      <xdr:row>40</xdr:row>
      <xdr:rowOff>131899</xdr:rowOff>
    </xdr:to>
    <xdr:sp macro="" textlink="">
      <xdr:nvSpPr>
        <xdr:cNvPr id="436" name="楕円 435">
          <a:extLst>
            <a:ext uri="{FF2B5EF4-FFF2-40B4-BE49-F238E27FC236}">
              <a16:creationId xmlns:a16="http://schemas.microsoft.com/office/drawing/2014/main" id="{23C8C29D-8D45-4647-9762-0EECFEAA6954}"/>
            </a:ext>
          </a:extLst>
        </xdr:cNvPr>
        <xdr:cNvSpPr/>
      </xdr:nvSpPr>
      <xdr:spPr>
        <a:xfrm>
          <a:off x="16268700" y="6888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8726</xdr:rowOff>
    </xdr:from>
    <xdr:ext cx="405111" cy="259045"/>
    <xdr:sp macro="" textlink="">
      <xdr:nvSpPr>
        <xdr:cNvPr id="437" name="【認定こども園・幼稚園・保育所】&#10;有形固定資産減価償却率該当値テキスト">
          <a:extLst>
            <a:ext uri="{FF2B5EF4-FFF2-40B4-BE49-F238E27FC236}">
              <a16:creationId xmlns:a16="http://schemas.microsoft.com/office/drawing/2014/main" id="{DBB99423-13B7-42B1-8CB0-367EEB39C7F9}"/>
            </a:ext>
          </a:extLst>
        </xdr:cNvPr>
        <xdr:cNvSpPr txBox="1"/>
      </xdr:nvSpPr>
      <xdr:spPr>
        <a:xfrm>
          <a:off x="16357600" y="68667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162560</xdr:rowOff>
    </xdr:from>
    <xdr:to>
      <xdr:col>81</xdr:col>
      <xdr:colOff>101600</xdr:colOff>
      <xdr:row>40</xdr:row>
      <xdr:rowOff>92710</xdr:rowOff>
    </xdr:to>
    <xdr:sp macro="" textlink="">
      <xdr:nvSpPr>
        <xdr:cNvPr id="438" name="楕円 437">
          <a:extLst>
            <a:ext uri="{FF2B5EF4-FFF2-40B4-BE49-F238E27FC236}">
              <a16:creationId xmlns:a16="http://schemas.microsoft.com/office/drawing/2014/main" id="{FB4E7150-EDF9-4846-AFA9-008F192A6188}"/>
            </a:ext>
          </a:extLst>
        </xdr:cNvPr>
        <xdr:cNvSpPr/>
      </xdr:nvSpPr>
      <xdr:spPr>
        <a:xfrm>
          <a:off x="15430500" y="684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41910</xdr:rowOff>
    </xdr:from>
    <xdr:to>
      <xdr:col>85</xdr:col>
      <xdr:colOff>127000</xdr:colOff>
      <xdr:row>40</xdr:row>
      <xdr:rowOff>81099</xdr:rowOff>
    </xdr:to>
    <xdr:cxnSp macro="">
      <xdr:nvCxnSpPr>
        <xdr:cNvPr id="439" name="直線コネクタ 438">
          <a:extLst>
            <a:ext uri="{FF2B5EF4-FFF2-40B4-BE49-F238E27FC236}">
              <a16:creationId xmlns:a16="http://schemas.microsoft.com/office/drawing/2014/main" id="{C221013C-C70C-47C1-AE42-573F105D9FF2}"/>
            </a:ext>
          </a:extLst>
        </xdr:cNvPr>
        <xdr:cNvCxnSpPr/>
      </xdr:nvCxnSpPr>
      <xdr:spPr>
        <a:xfrm>
          <a:off x="15481300" y="6899910"/>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907</xdr:rowOff>
    </xdr:from>
    <xdr:to>
      <xdr:col>76</xdr:col>
      <xdr:colOff>165100</xdr:colOff>
      <xdr:row>40</xdr:row>
      <xdr:rowOff>102507</xdr:rowOff>
    </xdr:to>
    <xdr:sp macro="" textlink="">
      <xdr:nvSpPr>
        <xdr:cNvPr id="440" name="楕円 439">
          <a:extLst>
            <a:ext uri="{FF2B5EF4-FFF2-40B4-BE49-F238E27FC236}">
              <a16:creationId xmlns:a16="http://schemas.microsoft.com/office/drawing/2014/main" id="{B8E023BC-C343-40EA-AA95-D17F93048BC3}"/>
            </a:ext>
          </a:extLst>
        </xdr:cNvPr>
        <xdr:cNvSpPr/>
      </xdr:nvSpPr>
      <xdr:spPr>
        <a:xfrm>
          <a:off x="14541500" y="6858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41910</xdr:rowOff>
    </xdr:from>
    <xdr:to>
      <xdr:col>81</xdr:col>
      <xdr:colOff>50800</xdr:colOff>
      <xdr:row>40</xdr:row>
      <xdr:rowOff>51707</xdr:rowOff>
    </xdr:to>
    <xdr:cxnSp macro="">
      <xdr:nvCxnSpPr>
        <xdr:cNvPr id="441" name="直線コネクタ 440">
          <a:extLst>
            <a:ext uri="{FF2B5EF4-FFF2-40B4-BE49-F238E27FC236}">
              <a16:creationId xmlns:a16="http://schemas.microsoft.com/office/drawing/2014/main" id="{54EB00B3-85AF-4454-B5E3-F0909C54B855}"/>
            </a:ext>
          </a:extLst>
        </xdr:cNvPr>
        <xdr:cNvCxnSpPr/>
      </xdr:nvCxnSpPr>
      <xdr:spPr>
        <a:xfrm flipV="1">
          <a:off x="14592300" y="6899910"/>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907</xdr:rowOff>
    </xdr:from>
    <xdr:to>
      <xdr:col>72</xdr:col>
      <xdr:colOff>38100</xdr:colOff>
      <xdr:row>40</xdr:row>
      <xdr:rowOff>102507</xdr:rowOff>
    </xdr:to>
    <xdr:sp macro="" textlink="">
      <xdr:nvSpPr>
        <xdr:cNvPr id="442" name="楕円 441">
          <a:extLst>
            <a:ext uri="{FF2B5EF4-FFF2-40B4-BE49-F238E27FC236}">
              <a16:creationId xmlns:a16="http://schemas.microsoft.com/office/drawing/2014/main" id="{40857961-BB61-4A72-A801-C7274B8FAA35}"/>
            </a:ext>
          </a:extLst>
        </xdr:cNvPr>
        <xdr:cNvSpPr/>
      </xdr:nvSpPr>
      <xdr:spPr>
        <a:xfrm>
          <a:off x="13652500" y="6858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51707</xdr:rowOff>
    </xdr:from>
    <xdr:to>
      <xdr:col>76</xdr:col>
      <xdr:colOff>114300</xdr:colOff>
      <xdr:row>40</xdr:row>
      <xdr:rowOff>51707</xdr:rowOff>
    </xdr:to>
    <xdr:cxnSp macro="">
      <xdr:nvCxnSpPr>
        <xdr:cNvPr id="443" name="直線コネクタ 442">
          <a:extLst>
            <a:ext uri="{FF2B5EF4-FFF2-40B4-BE49-F238E27FC236}">
              <a16:creationId xmlns:a16="http://schemas.microsoft.com/office/drawing/2014/main" id="{ABF7787A-FA36-442A-B9B9-459640AF9DCB}"/>
            </a:ext>
          </a:extLst>
        </xdr:cNvPr>
        <xdr:cNvCxnSpPr/>
      </xdr:nvCxnSpPr>
      <xdr:spPr>
        <a:xfrm>
          <a:off x="13703300" y="690970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151130</xdr:rowOff>
    </xdr:from>
    <xdr:to>
      <xdr:col>67</xdr:col>
      <xdr:colOff>101600</xdr:colOff>
      <xdr:row>40</xdr:row>
      <xdr:rowOff>81280</xdr:rowOff>
    </xdr:to>
    <xdr:sp macro="" textlink="">
      <xdr:nvSpPr>
        <xdr:cNvPr id="444" name="楕円 443">
          <a:extLst>
            <a:ext uri="{FF2B5EF4-FFF2-40B4-BE49-F238E27FC236}">
              <a16:creationId xmlns:a16="http://schemas.microsoft.com/office/drawing/2014/main" id="{5CE3A83B-22D0-4A7E-945D-E3B5732CF279}"/>
            </a:ext>
          </a:extLst>
        </xdr:cNvPr>
        <xdr:cNvSpPr/>
      </xdr:nvSpPr>
      <xdr:spPr>
        <a:xfrm>
          <a:off x="127635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30480</xdr:rowOff>
    </xdr:from>
    <xdr:to>
      <xdr:col>71</xdr:col>
      <xdr:colOff>177800</xdr:colOff>
      <xdr:row>40</xdr:row>
      <xdr:rowOff>51707</xdr:rowOff>
    </xdr:to>
    <xdr:cxnSp macro="">
      <xdr:nvCxnSpPr>
        <xdr:cNvPr id="445" name="直線コネクタ 444">
          <a:extLst>
            <a:ext uri="{FF2B5EF4-FFF2-40B4-BE49-F238E27FC236}">
              <a16:creationId xmlns:a16="http://schemas.microsoft.com/office/drawing/2014/main" id="{31B8E4DD-D4B6-4BCD-88F8-67F83F9D4064}"/>
            </a:ext>
          </a:extLst>
        </xdr:cNvPr>
        <xdr:cNvCxnSpPr/>
      </xdr:nvCxnSpPr>
      <xdr:spPr>
        <a:xfrm>
          <a:off x="12814300" y="6888480"/>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159855</xdr:rowOff>
    </xdr:from>
    <xdr:ext cx="405111" cy="259045"/>
    <xdr:sp macro="" textlink="">
      <xdr:nvSpPr>
        <xdr:cNvPr id="446" name="n_1aveValue【認定こども園・幼稚園・保育所】&#10;有形固定資産減価償却率">
          <a:extLst>
            <a:ext uri="{FF2B5EF4-FFF2-40B4-BE49-F238E27FC236}">
              <a16:creationId xmlns:a16="http://schemas.microsoft.com/office/drawing/2014/main" id="{A8D162FE-F4D4-4818-9A5F-B0304052708D}"/>
            </a:ext>
          </a:extLst>
        </xdr:cNvPr>
        <xdr:cNvSpPr txBox="1"/>
      </xdr:nvSpPr>
      <xdr:spPr>
        <a:xfrm>
          <a:off x="15266044" y="6332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161488</xdr:rowOff>
    </xdr:from>
    <xdr:ext cx="405111" cy="259045"/>
    <xdr:sp macro="" textlink="">
      <xdr:nvSpPr>
        <xdr:cNvPr id="447" name="n_2aveValue【認定こども園・幼稚園・保育所】&#10;有形固定資産減価償却率">
          <a:extLst>
            <a:ext uri="{FF2B5EF4-FFF2-40B4-BE49-F238E27FC236}">
              <a16:creationId xmlns:a16="http://schemas.microsoft.com/office/drawing/2014/main" id="{2BB79498-4D9C-4D8E-A547-9561B88971FC}"/>
            </a:ext>
          </a:extLst>
        </xdr:cNvPr>
        <xdr:cNvSpPr txBox="1"/>
      </xdr:nvSpPr>
      <xdr:spPr>
        <a:xfrm>
          <a:off x="14389744" y="6333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159855</xdr:rowOff>
    </xdr:from>
    <xdr:ext cx="405111" cy="259045"/>
    <xdr:sp macro="" textlink="">
      <xdr:nvSpPr>
        <xdr:cNvPr id="448" name="n_3aveValue【認定こども園・幼稚園・保育所】&#10;有形固定資産減価償却率">
          <a:extLst>
            <a:ext uri="{FF2B5EF4-FFF2-40B4-BE49-F238E27FC236}">
              <a16:creationId xmlns:a16="http://schemas.microsoft.com/office/drawing/2014/main" id="{A3ADC725-8CFC-4E24-A097-31DF5062A6FA}"/>
            </a:ext>
          </a:extLst>
        </xdr:cNvPr>
        <xdr:cNvSpPr txBox="1"/>
      </xdr:nvSpPr>
      <xdr:spPr>
        <a:xfrm>
          <a:off x="13500744" y="6160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125566</xdr:rowOff>
    </xdr:from>
    <xdr:ext cx="405111" cy="259045"/>
    <xdr:sp macro="" textlink="">
      <xdr:nvSpPr>
        <xdr:cNvPr id="449" name="n_4aveValue【認定こども園・幼稚園・保育所】&#10;有形固定資産減価償却率">
          <a:extLst>
            <a:ext uri="{FF2B5EF4-FFF2-40B4-BE49-F238E27FC236}">
              <a16:creationId xmlns:a16="http://schemas.microsoft.com/office/drawing/2014/main" id="{EAE16B31-5CB1-4C18-8045-B11A1456DC54}"/>
            </a:ext>
          </a:extLst>
        </xdr:cNvPr>
        <xdr:cNvSpPr txBox="1"/>
      </xdr:nvSpPr>
      <xdr:spPr>
        <a:xfrm>
          <a:off x="12611744" y="6297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83837</xdr:rowOff>
    </xdr:from>
    <xdr:ext cx="405111" cy="259045"/>
    <xdr:sp macro="" textlink="">
      <xdr:nvSpPr>
        <xdr:cNvPr id="450" name="n_1mainValue【認定こども園・幼稚園・保育所】&#10;有形固定資産減価償却率">
          <a:extLst>
            <a:ext uri="{FF2B5EF4-FFF2-40B4-BE49-F238E27FC236}">
              <a16:creationId xmlns:a16="http://schemas.microsoft.com/office/drawing/2014/main" id="{D951D772-2B66-47D0-907C-8ED238E770DD}"/>
            </a:ext>
          </a:extLst>
        </xdr:cNvPr>
        <xdr:cNvSpPr txBox="1"/>
      </xdr:nvSpPr>
      <xdr:spPr>
        <a:xfrm>
          <a:off x="15266044" y="6941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93634</xdr:rowOff>
    </xdr:from>
    <xdr:ext cx="405111" cy="259045"/>
    <xdr:sp macro="" textlink="">
      <xdr:nvSpPr>
        <xdr:cNvPr id="451" name="n_2mainValue【認定こども園・幼稚園・保育所】&#10;有形固定資産減価償却率">
          <a:extLst>
            <a:ext uri="{FF2B5EF4-FFF2-40B4-BE49-F238E27FC236}">
              <a16:creationId xmlns:a16="http://schemas.microsoft.com/office/drawing/2014/main" id="{83224C79-E067-42AE-AD7E-3762F029B8E6}"/>
            </a:ext>
          </a:extLst>
        </xdr:cNvPr>
        <xdr:cNvSpPr txBox="1"/>
      </xdr:nvSpPr>
      <xdr:spPr>
        <a:xfrm>
          <a:off x="14389744" y="6951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93634</xdr:rowOff>
    </xdr:from>
    <xdr:ext cx="405111" cy="259045"/>
    <xdr:sp macro="" textlink="">
      <xdr:nvSpPr>
        <xdr:cNvPr id="452" name="n_3mainValue【認定こども園・幼稚園・保育所】&#10;有形固定資産減価償却率">
          <a:extLst>
            <a:ext uri="{FF2B5EF4-FFF2-40B4-BE49-F238E27FC236}">
              <a16:creationId xmlns:a16="http://schemas.microsoft.com/office/drawing/2014/main" id="{52A535C1-5611-4D6D-A449-72BEA7B3AC87}"/>
            </a:ext>
          </a:extLst>
        </xdr:cNvPr>
        <xdr:cNvSpPr txBox="1"/>
      </xdr:nvSpPr>
      <xdr:spPr>
        <a:xfrm>
          <a:off x="13500744" y="6951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72407</xdr:rowOff>
    </xdr:from>
    <xdr:ext cx="405111" cy="259045"/>
    <xdr:sp macro="" textlink="">
      <xdr:nvSpPr>
        <xdr:cNvPr id="453" name="n_4mainValue【認定こども園・幼稚園・保育所】&#10;有形固定資産減価償却率">
          <a:extLst>
            <a:ext uri="{FF2B5EF4-FFF2-40B4-BE49-F238E27FC236}">
              <a16:creationId xmlns:a16="http://schemas.microsoft.com/office/drawing/2014/main" id="{8D3C221C-08CE-4BCB-B941-1145974598F9}"/>
            </a:ext>
          </a:extLst>
        </xdr:cNvPr>
        <xdr:cNvSpPr txBox="1"/>
      </xdr:nvSpPr>
      <xdr:spPr>
        <a:xfrm>
          <a:off x="12611744" y="693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4" name="正方形/長方形 453">
          <a:extLst>
            <a:ext uri="{FF2B5EF4-FFF2-40B4-BE49-F238E27FC236}">
              <a16:creationId xmlns:a16="http://schemas.microsoft.com/office/drawing/2014/main" id="{85169863-12CF-4E30-A11C-AD0B3559113F}"/>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5" name="正方形/長方形 454">
          <a:extLst>
            <a:ext uri="{FF2B5EF4-FFF2-40B4-BE49-F238E27FC236}">
              <a16:creationId xmlns:a16="http://schemas.microsoft.com/office/drawing/2014/main" id="{0C473444-9499-4062-A545-772D74236F5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6" name="正方形/長方形 455">
          <a:extLst>
            <a:ext uri="{FF2B5EF4-FFF2-40B4-BE49-F238E27FC236}">
              <a16:creationId xmlns:a16="http://schemas.microsoft.com/office/drawing/2014/main" id="{55C7AA76-9AB0-40B3-B0BA-4E284BB98B35}"/>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7" name="正方形/長方形 456">
          <a:extLst>
            <a:ext uri="{FF2B5EF4-FFF2-40B4-BE49-F238E27FC236}">
              <a16:creationId xmlns:a16="http://schemas.microsoft.com/office/drawing/2014/main" id="{DEDDF659-466A-4BDC-AD7C-90F3E73530D2}"/>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8" name="正方形/長方形 457">
          <a:extLst>
            <a:ext uri="{FF2B5EF4-FFF2-40B4-BE49-F238E27FC236}">
              <a16:creationId xmlns:a16="http://schemas.microsoft.com/office/drawing/2014/main" id="{5CDFA475-CD8A-4C3C-98A0-2186B521A953}"/>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9" name="正方形/長方形 458">
          <a:extLst>
            <a:ext uri="{FF2B5EF4-FFF2-40B4-BE49-F238E27FC236}">
              <a16:creationId xmlns:a16="http://schemas.microsoft.com/office/drawing/2014/main" id="{53B79861-31C9-47EA-A7CF-FC987FEB2F35}"/>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0" name="正方形/長方形 459">
          <a:extLst>
            <a:ext uri="{FF2B5EF4-FFF2-40B4-BE49-F238E27FC236}">
              <a16:creationId xmlns:a16="http://schemas.microsoft.com/office/drawing/2014/main" id="{91B63555-9E6B-426F-879C-2367C4834ECD}"/>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1" name="正方形/長方形 460">
          <a:extLst>
            <a:ext uri="{FF2B5EF4-FFF2-40B4-BE49-F238E27FC236}">
              <a16:creationId xmlns:a16="http://schemas.microsoft.com/office/drawing/2014/main" id="{B11E702F-DC9A-4503-BC5B-809775A3D8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2" name="テキスト ボックス 461">
          <a:extLst>
            <a:ext uri="{FF2B5EF4-FFF2-40B4-BE49-F238E27FC236}">
              <a16:creationId xmlns:a16="http://schemas.microsoft.com/office/drawing/2014/main" id="{B2B46DA7-67FD-4D82-8863-82C08CDB6C2E}"/>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3" name="直線コネクタ 462">
          <a:extLst>
            <a:ext uri="{FF2B5EF4-FFF2-40B4-BE49-F238E27FC236}">
              <a16:creationId xmlns:a16="http://schemas.microsoft.com/office/drawing/2014/main" id="{E258126D-3A5B-40E9-A019-364346A9A3E5}"/>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64" name="直線コネクタ 463">
          <a:extLst>
            <a:ext uri="{FF2B5EF4-FFF2-40B4-BE49-F238E27FC236}">
              <a16:creationId xmlns:a16="http://schemas.microsoft.com/office/drawing/2014/main" id="{8178CEA4-C9F7-4F97-B9CC-A5B3304AAD48}"/>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65" name="テキスト ボックス 464">
          <a:extLst>
            <a:ext uri="{FF2B5EF4-FFF2-40B4-BE49-F238E27FC236}">
              <a16:creationId xmlns:a16="http://schemas.microsoft.com/office/drawing/2014/main" id="{CD34939A-099B-4425-BCA3-753F4009185A}"/>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66" name="直線コネクタ 465">
          <a:extLst>
            <a:ext uri="{FF2B5EF4-FFF2-40B4-BE49-F238E27FC236}">
              <a16:creationId xmlns:a16="http://schemas.microsoft.com/office/drawing/2014/main" id="{0FE515F4-3A3F-488F-959C-0B02AEEF641D}"/>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67" name="テキスト ボックス 466">
          <a:extLst>
            <a:ext uri="{FF2B5EF4-FFF2-40B4-BE49-F238E27FC236}">
              <a16:creationId xmlns:a16="http://schemas.microsoft.com/office/drawing/2014/main" id="{0650CCC3-E00B-4BA7-A37C-7DB3F9C9578F}"/>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68" name="直線コネクタ 467">
          <a:extLst>
            <a:ext uri="{FF2B5EF4-FFF2-40B4-BE49-F238E27FC236}">
              <a16:creationId xmlns:a16="http://schemas.microsoft.com/office/drawing/2014/main" id="{3AA6C903-56F2-47D0-B2AB-F843962B62F7}"/>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69" name="テキスト ボックス 468">
          <a:extLst>
            <a:ext uri="{FF2B5EF4-FFF2-40B4-BE49-F238E27FC236}">
              <a16:creationId xmlns:a16="http://schemas.microsoft.com/office/drawing/2014/main" id="{985AB697-B444-4941-9433-1EF5879430AB}"/>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70" name="直線コネクタ 469">
          <a:extLst>
            <a:ext uri="{FF2B5EF4-FFF2-40B4-BE49-F238E27FC236}">
              <a16:creationId xmlns:a16="http://schemas.microsoft.com/office/drawing/2014/main" id="{3BC8790F-7060-4507-9BC2-86358D8FBDD8}"/>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71" name="テキスト ボックス 470">
          <a:extLst>
            <a:ext uri="{FF2B5EF4-FFF2-40B4-BE49-F238E27FC236}">
              <a16:creationId xmlns:a16="http://schemas.microsoft.com/office/drawing/2014/main" id="{D50FE713-D484-41A2-9409-30DAD7F4C5A0}"/>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72" name="直線コネクタ 471">
          <a:extLst>
            <a:ext uri="{FF2B5EF4-FFF2-40B4-BE49-F238E27FC236}">
              <a16:creationId xmlns:a16="http://schemas.microsoft.com/office/drawing/2014/main" id="{BAB142C3-F992-4A77-BEAE-3D5E8B3C39B6}"/>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73" name="テキスト ボックス 472">
          <a:extLst>
            <a:ext uri="{FF2B5EF4-FFF2-40B4-BE49-F238E27FC236}">
              <a16:creationId xmlns:a16="http://schemas.microsoft.com/office/drawing/2014/main" id="{1688778F-3163-40A3-85EE-3F4898FE9C5C}"/>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74" name="直線コネクタ 473">
          <a:extLst>
            <a:ext uri="{FF2B5EF4-FFF2-40B4-BE49-F238E27FC236}">
              <a16:creationId xmlns:a16="http://schemas.microsoft.com/office/drawing/2014/main" id="{E65FAA7B-3E3A-49B2-A7A2-0C01CF4C1D87}"/>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75" name="テキスト ボックス 474">
          <a:extLst>
            <a:ext uri="{FF2B5EF4-FFF2-40B4-BE49-F238E27FC236}">
              <a16:creationId xmlns:a16="http://schemas.microsoft.com/office/drawing/2014/main" id="{27B1DB4D-F261-471F-AEAC-5ED77BCA3123}"/>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6" name="直線コネクタ 475">
          <a:extLst>
            <a:ext uri="{FF2B5EF4-FFF2-40B4-BE49-F238E27FC236}">
              <a16:creationId xmlns:a16="http://schemas.microsoft.com/office/drawing/2014/main" id="{84EDEE30-84DE-49D2-A749-12A8D9774BBF}"/>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7" name="テキスト ボックス 476">
          <a:extLst>
            <a:ext uri="{FF2B5EF4-FFF2-40B4-BE49-F238E27FC236}">
              <a16:creationId xmlns:a16="http://schemas.microsoft.com/office/drawing/2014/main" id="{FA0226AC-C32B-4FDD-83E2-C247A198A3EF}"/>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8" name="【認定こども園・幼稚園・保育所】&#10;一人当たり面積グラフ枠">
          <a:extLst>
            <a:ext uri="{FF2B5EF4-FFF2-40B4-BE49-F238E27FC236}">
              <a16:creationId xmlns:a16="http://schemas.microsoft.com/office/drawing/2014/main" id="{1631A65E-A172-4B80-AB0F-F568429BFCC1}"/>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43543</xdr:rowOff>
    </xdr:from>
    <xdr:to>
      <xdr:col>116</xdr:col>
      <xdr:colOff>62864</xdr:colOff>
      <xdr:row>41</xdr:row>
      <xdr:rowOff>90896</xdr:rowOff>
    </xdr:to>
    <xdr:cxnSp macro="">
      <xdr:nvCxnSpPr>
        <xdr:cNvPr id="479" name="直線コネクタ 478">
          <a:extLst>
            <a:ext uri="{FF2B5EF4-FFF2-40B4-BE49-F238E27FC236}">
              <a16:creationId xmlns:a16="http://schemas.microsoft.com/office/drawing/2014/main" id="{5F57AD6A-4655-4389-8467-83E4C3CFD577}"/>
            </a:ext>
          </a:extLst>
        </xdr:cNvPr>
        <xdr:cNvCxnSpPr/>
      </xdr:nvCxnSpPr>
      <xdr:spPr>
        <a:xfrm flipV="1">
          <a:off x="22160864" y="5872843"/>
          <a:ext cx="0" cy="12475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94723</xdr:rowOff>
    </xdr:from>
    <xdr:ext cx="469744" cy="259045"/>
    <xdr:sp macro="" textlink="">
      <xdr:nvSpPr>
        <xdr:cNvPr id="480" name="【認定こども園・幼稚園・保育所】&#10;一人当たり面積最小値テキスト">
          <a:extLst>
            <a:ext uri="{FF2B5EF4-FFF2-40B4-BE49-F238E27FC236}">
              <a16:creationId xmlns:a16="http://schemas.microsoft.com/office/drawing/2014/main" id="{524FB724-F055-4214-8EDC-0DA95238F167}"/>
            </a:ext>
          </a:extLst>
        </xdr:cNvPr>
        <xdr:cNvSpPr txBox="1"/>
      </xdr:nvSpPr>
      <xdr:spPr>
        <a:xfrm>
          <a:off x="22199600" y="7124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90896</xdr:rowOff>
    </xdr:from>
    <xdr:to>
      <xdr:col>116</xdr:col>
      <xdr:colOff>152400</xdr:colOff>
      <xdr:row>41</xdr:row>
      <xdr:rowOff>90896</xdr:rowOff>
    </xdr:to>
    <xdr:cxnSp macro="">
      <xdr:nvCxnSpPr>
        <xdr:cNvPr id="481" name="直線コネクタ 480">
          <a:extLst>
            <a:ext uri="{FF2B5EF4-FFF2-40B4-BE49-F238E27FC236}">
              <a16:creationId xmlns:a16="http://schemas.microsoft.com/office/drawing/2014/main" id="{A20AAB1B-7EBD-4F71-AD14-AE4C70F016FF}"/>
            </a:ext>
          </a:extLst>
        </xdr:cNvPr>
        <xdr:cNvCxnSpPr/>
      </xdr:nvCxnSpPr>
      <xdr:spPr>
        <a:xfrm>
          <a:off x="22072600" y="7120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161670</xdr:rowOff>
    </xdr:from>
    <xdr:ext cx="469744" cy="259045"/>
    <xdr:sp macro="" textlink="">
      <xdr:nvSpPr>
        <xdr:cNvPr id="482" name="【認定こども園・幼稚園・保育所】&#10;一人当たり面積最大値テキスト">
          <a:extLst>
            <a:ext uri="{FF2B5EF4-FFF2-40B4-BE49-F238E27FC236}">
              <a16:creationId xmlns:a16="http://schemas.microsoft.com/office/drawing/2014/main" id="{F12B36AB-E26B-4064-A89C-0EDFFF7B3554}"/>
            </a:ext>
          </a:extLst>
        </xdr:cNvPr>
        <xdr:cNvSpPr txBox="1"/>
      </xdr:nvSpPr>
      <xdr:spPr>
        <a:xfrm>
          <a:off x="22199600" y="5648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43543</xdr:rowOff>
    </xdr:from>
    <xdr:to>
      <xdr:col>116</xdr:col>
      <xdr:colOff>152400</xdr:colOff>
      <xdr:row>34</xdr:row>
      <xdr:rowOff>43543</xdr:rowOff>
    </xdr:to>
    <xdr:cxnSp macro="">
      <xdr:nvCxnSpPr>
        <xdr:cNvPr id="483" name="直線コネクタ 482">
          <a:extLst>
            <a:ext uri="{FF2B5EF4-FFF2-40B4-BE49-F238E27FC236}">
              <a16:creationId xmlns:a16="http://schemas.microsoft.com/office/drawing/2014/main" id="{EE27A967-DCA1-4F3F-9B8C-9258847C887F}"/>
            </a:ext>
          </a:extLst>
        </xdr:cNvPr>
        <xdr:cNvCxnSpPr/>
      </xdr:nvCxnSpPr>
      <xdr:spPr>
        <a:xfrm>
          <a:off x="22072600" y="5872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63154</xdr:rowOff>
    </xdr:from>
    <xdr:ext cx="469744" cy="259045"/>
    <xdr:sp macro="" textlink="">
      <xdr:nvSpPr>
        <xdr:cNvPr id="484" name="【認定こども園・幼稚園・保育所】&#10;一人当たり面積平均値テキスト">
          <a:extLst>
            <a:ext uri="{FF2B5EF4-FFF2-40B4-BE49-F238E27FC236}">
              <a16:creationId xmlns:a16="http://schemas.microsoft.com/office/drawing/2014/main" id="{7F0FC2B7-89F5-4C5F-8CDD-269ABBD74932}"/>
            </a:ext>
          </a:extLst>
        </xdr:cNvPr>
        <xdr:cNvSpPr txBox="1"/>
      </xdr:nvSpPr>
      <xdr:spPr>
        <a:xfrm>
          <a:off x="22199600" y="67497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84727</xdr:rowOff>
    </xdr:from>
    <xdr:to>
      <xdr:col>116</xdr:col>
      <xdr:colOff>114300</xdr:colOff>
      <xdr:row>40</xdr:row>
      <xdr:rowOff>14877</xdr:rowOff>
    </xdr:to>
    <xdr:sp macro="" textlink="">
      <xdr:nvSpPr>
        <xdr:cNvPr id="485" name="フローチャート: 判断 484">
          <a:extLst>
            <a:ext uri="{FF2B5EF4-FFF2-40B4-BE49-F238E27FC236}">
              <a16:creationId xmlns:a16="http://schemas.microsoft.com/office/drawing/2014/main" id="{29BC40E1-B56A-4D43-B33A-3CAE53E8FB93}"/>
            </a:ext>
          </a:extLst>
        </xdr:cNvPr>
        <xdr:cNvSpPr/>
      </xdr:nvSpPr>
      <xdr:spPr>
        <a:xfrm>
          <a:off x="22110700" y="6771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76019</xdr:rowOff>
    </xdr:from>
    <xdr:to>
      <xdr:col>112</xdr:col>
      <xdr:colOff>38100</xdr:colOff>
      <xdr:row>40</xdr:row>
      <xdr:rowOff>6169</xdr:rowOff>
    </xdr:to>
    <xdr:sp macro="" textlink="">
      <xdr:nvSpPr>
        <xdr:cNvPr id="486" name="フローチャート: 判断 485">
          <a:extLst>
            <a:ext uri="{FF2B5EF4-FFF2-40B4-BE49-F238E27FC236}">
              <a16:creationId xmlns:a16="http://schemas.microsoft.com/office/drawing/2014/main" id="{7377DC89-C6D5-49AF-BD79-D03289100F48}"/>
            </a:ext>
          </a:extLst>
        </xdr:cNvPr>
        <xdr:cNvSpPr/>
      </xdr:nvSpPr>
      <xdr:spPr>
        <a:xfrm>
          <a:off x="21272500" y="6762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171269</xdr:rowOff>
    </xdr:from>
    <xdr:to>
      <xdr:col>107</xdr:col>
      <xdr:colOff>101600</xdr:colOff>
      <xdr:row>39</xdr:row>
      <xdr:rowOff>101419</xdr:rowOff>
    </xdr:to>
    <xdr:sp macro="" textlink="">
      <xdr:nvSpPr>
        <xdr:cNvPr id="487" name="フローチャート: 判断 486">
          <a:extLst>
            <a:ext uri="{FF2B5EF4-FFF2-40B4-BE49-F238E27FC236}">
              <a16:creationId xmlns:a16="http://schemas.microsoft.com/office/drawing/2014/main" id="{273FEA3E-3604-444D-BBBA-78590C1E9602}"/>
            </a:ext>
          </a:extLst>
        </xdr:cNvPr>
        <xdr:cNvSpPr/>
      </xdr:nvSpPr>
      <xdr:spPr>
        <a:xfrm>
          <a:off x="20383500" y="6686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136978</xdr:rowOff>
    </xdr:from>
    <xdr:to>
      <xdr:col>102</xdr:col>
      <xdr:colOff>165100</xdr:colOff>
      <xdr:row>40</xdr:row>
      <xdr:rowOff>67128</xdr:rowOff>
    </xdr:to>
    <xdr:sp macro="" textlink="">
      <xdr:nvSpPr>
        <xdr:cNvPr id="488" name="フローチャート: 判断 487">
          <a:extLst>
            <a:ext uri="{FF2B5EF4-FFF2-40B4-BE49-F238E27FC236}">
              <a16:creationId xmlns:a16="http://schemas.microsoft.com/office/drawing/2014/main" id="{20C7E9C4-C22E-46A0-BCE3-C40AE9D91E9A}"/>
            </a:ext>
          </a:extLst>
        </xdr:cNvPr>
        <xdr:cNvSpPr/>
      </xdr:nvSpPr>
      <xdr:spPr>
        <a:xfrm>
          <a:off x="19494500" y="6823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16691</xdr:rowOff>
    </xdr:from>
    <xdr:to>
      <xdr:col>98</xdr:col>
      <xdr:colOff>38100</xdr:colOff>
      <xdr:row>40</xdr:row>
      <xdr:rowOff>118291</xdr:rowOff>
    </xdr:to>
    <xdr:sp macro="" textlink="">
      <xdr:nvSpPr>
        <xdr:cNvPr id="489" name="フローチャート: 判断 488">
          <a:extLst>
            <a:ext uri="{FF2B5EF4-FFF2-40B4-BE49-F238E27FC236}">
              <a16:creationId xmlns:a16="http://schemas.microsoft.com/office/drawing/2014/main" id="{501C9650-1461-415D-9333-F3FDD10E8FED}"/>
            </a:ext>
          </a:extLst>
        </xdr:cNvPr>
        <xdr:cNvSpPr/>
      </xdr:nvSpPr>
      <xdr:spPr>
        <a:xfrm>
          <a:off x="18605500" y="6874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6BFAFA70-D913-4A23-84FC-27DA070634F1}"/>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698F1FD9-644D-460C-BAAD-FED10B79A601}"/>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78E3E82B-A5A3-4691-B6DE-5ADC666D3CD9}"/>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id="{FFDE100B-7A9C-4E4D-8ACA-F6898EB19DE2}"/>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4" name="テキスト ボックス 493">
          <a:extLst>
            <a:ext uri="{FF2B5EF4-FFF2-40B4-BE49-F238E27FC236}">
              <a16:creationId xmlns:a16="http://schemas.microsoft.com/office/drawing/2014/main" id="{F576671A-DEBE-4D5A-9E5E-AC01B6F1E38B}"/>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47716</xdr:rowOff>
    </xdr:from>
    <xdr:to>
      <xdr:col>116</xdr:col>
      <xdr:colOff>114300</xdr:colOff>
      <xdr:row>39</xdr:row>
      <xdr:rowOff>149316</xdr:rowOff>
    </xdr:to>
    <xdr:sp macro="" textlink="">
      <xdr:nvSpPr>
        <xdr:cNvPr id="495" name="楕円 494">
          <a:extLst>
            <a:ext uri="{FF2B5EF4-FFF2-40B4-BE49-F238E27FC236}">
              <a16:creationId xmlns:a16="http://schemas.microsoft.com/office/drawing/2014/main" id="{3B183189-3284-4EA8-9256-533389801209}"/>
            </a:ext>
          </a:extLst>
        </xdr:cNvPr>
        <xdr:cNvSpPr/>
      </xdr:nvSpPr>
      <xdr:spPr>
        <a:xfrm>
          <a:off x="22110700" y="6734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70593</xdr:rowOff>
    </xdr:from>
    <xdr:ext cx="469744" cy="259045"/>
    <xdr:sp macro="" textlink="">
      <xdr:nvSpPr>
        <xdr:cNvPr id="496" name="【認定こども園・幼稚園・保育所】&#10;一人当たり面積該当値テキスト">
          <a:extLst>
            <a:ext uri="{FF2B5EF4-FFF2-40B4-BE49-F238E27FC236}">
              <a16:creationId xmlns:a16="http://schemas.microsoft.com/office/drawing/2014/main" id="{A26CD3BA-01DC-40C0-BC75-AD321F1A0CF3}"/>
            </a:ext>
          </a:extLst>
        </xdr:cNvPr>
        <xdr:cNvSpPr txBox="1"/>
      </xdr:nvSpPr>
      <xdr:spPr>
        <a:xfrm>
          <a:off x="22199600" y="6585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59690</xdr:rowOff>
    </xdr:from>
    <xdr:to>
      <xdr:col>112</xdr:col>
      <xdr:colOff>38100</xdr:colOff>
      <xdr:row>39</xdr:row>
      <xdr:rowOff>161290</xdr:rowOff>
    </xdr:to>
    <xdr:sp macro="" textlink="">
      <xdr:nvSpPr>
        <xdr:cNvPr id="497" name="楕円 496">
          <a:extLst>
            <a:ext uri="{FF2B5EF4-FFF2-40B4-BE49-F238E27FC236}">
              <a16:creationId xmlns:a16="http://schemas.microsoft.com/office/drawing/2014/main" id="{F65FD9FA-A923-45A2-B0F9-E781A7414CAF}"/>
            </a:ext>
          </a:extLst>
        </xdr:cNvPr>
        <xdr:cNvSpPr/>
      </xdr:nvSpPr>
      <xdr:spPr>
        <a:xfrm>
          <a:off x="21272500" y="674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98516</xdr:rowOff>
    </xdr:from>
    <xdr:to>
      <xdr:col>116</xdr:col>
      <xdr:colOff>63500</xdr:colOff>
      <xdr:row>39</xdr:row>
      <xdr:rowOff>110490</xdr:rowOff>
    </xdr:to>
    <xdr:cxnSp macro="">
      <xdr:nvCxnSpPr>
        <xdr:cNvPr id="498" name="直線コネクタ 497">
          <a:extLst>
            <a:ext uri="{FF2B5EF4-FFF2-40B4-BE49-F238E27FC236}">
              <a16:creationId xmlns:a16="http://schemas.microsoft.com/office/drawing/2014/main" id="{9621B7B8-EE0A-4F60-AEC2-1273F660A527}"/>
            </a:ext>
          </a:extLst>
        </xdr:cNvPr>
        <xdr:cNvCxnSpPr/>
      </xdr:nvCxnSpPr>
      <xdr:spPr>
        <a:xfrm flipV="1">
          <a:off x="21323300" y="6785066"/>
          <a:ext cx="838200" cy="11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69487</xdr:rowOff>
    </xdr:from>
    <xdr:to>
      <xdr:col>107</xdr:col>
      <xdr:colOff>101600</xdr:colOff>
      <xdr:row>39</xdr:row>
      <xdr:rowOff>171087</xdr:rowOff>
    </xdr:to>
    <xdr:sp macro="" textlink="">
      <xdr:nvSpPr>
        <xdr:cNvPr id="499" name="楕円 498">
          <a:extLst>
            <a:ext uri="{FF2B5EF4-FFF2-40B4-BE49-F238E27FC236}">
              <a16:creationId xmlns:a16="http://schemas.microsoft.com/office/drawing/2014/main" id="{718FDC08-286E-4772-92A2-7C89232F8E53}"/>
            </a:ext>
          </a:extLst>
        </xdr:cNvPr>
        <xdr:cNvSpPr/>
      </xdr:nvSpPr>
      <xdr:spPr>
        <a:xfrm>
          <a:off x="20383500" y="6756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110490</xdr:rowOff>
    </xdr:from>
    <xdr:to>
      <xdr:col>111</xdr:col>
      <xdr:colOff>177800</xdr:colOff>
      <xdr:row>39</xdr:row>
      <xdr:rowOff>120287</xdr:rowOff>
    </xdr:to>
    <xdr:cxnSp macro="">
      <xdr:nvCxnSpPr>
        <xdr:cNvPr id="500" name="直線コネクタ 499">
          <a:extLst>
            <a:ext uri="{FF2B5EF4-FFF2-40B4-BE49-F238E27FC236}">
              <a16:creationId xmlns:a16="http://schemas.microsoft.com/office/drawing/2014/main" id="{CA70630E-4C03-4025-B86E-2E41D6E034E7}"/>
            </a:ext>
          </a:extLst>
        </xdr:cNvPr>
        <xdr:cNvCxnSpPr/>
      </xdr:nvCxnSpPr>
      <xdr:spPr>
        <a:xfrm flipV="1">
          <a:off x="20434300" y="6797040"/>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78196</xdr:rowOff>
    </xdr:from>
    <xdr:to>
      <xdr:col>102</xdr:col>
      <xdr:colOff>165100</xdr:colOff>
      <xdr:row>40</xdr:row>
      <xdr:rowOff>8346</xdr:rowOff>
    </xdr:to>
    <xdr:sp macro="" textlink="">
      <xdr:nvSpPr>
        <xdr:cNvPr id="501" name="楕円 500">
          <a:extLst>
            <a:ext uri="{FF2B5EF4-FFF2-40B4-BE49-F238E27FC236}">
              <a16:creationId xmlns:a16="http://schemas.microsoft.com/office/drawing/2014/main" id="{30424568-1754-4DE5-89AE-99438C7A583A}"/>
            </a:ext>
          </a:extLst>
        </xdr:cNvPr>
        <xdr:cNvSpPr/>
      </xdr:nvSpPr>
      <xdr:spPr>
        <a:xfrm>
          <a:off x="19494500" y="6764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120287</xdr:rowOff>
    </xdr:from>
    <xdr:to>
      <xdr:col>107</xdr:col>
      <xdr:colOff>50800</xdr:colOff>
      <xdr:row>39</xdr:row>
      <xdr:rowOff>128996</xdr:rowOff>
    </xdr:to>
    <xdr:cxnSp macro="">
      <xdr:nvCxnSpPr>
        <xdr:cNvPr id="502" name="直線コネクタ 501">
          <a:extLst>
            <a:ext uri="{FF2B5EF4-FFF2-40B4-BE49-F238E27FC236}">
              <a16:creationId xmlns:a16="http://schemas.microsoft.com/office/drawing/2014/main" id="{53713347-B997-4D30-ABF8-049B142506BF}"/>
            </a:ext>
          </a:extLst>
        </xdr:cNvPr>
        <xdr:cNvCxnSpPr/>
      </xdr:nvCxnSpPr>
      <xdr:spPr>
        <a:xfrm flipV="1">
          <a:off x="19545300" y="6806837"/>
          <a:ext cx="889000" cy="8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85816</xdr:rowOff>
    </xdr:from>
    <xdr:to>
      <xdr:col>98</xdr:col>
      <xdr:colOff>38100</xdr:colOff>
      <xdr:row>40</xdr:row>
      <xdr:rowOff>15966</xdr:rowOff>
    </xdr:to>
    <xdr:sp macro="" textlink="">
      <xdr:nvSpPr>
        <xdr:cNvPr id="503" name="楕円 502">
          <a:extLst>
            <a:ext uri="{FF2B5EF4-FFF2-40B4-BE49-F238E27FC236}">
              <a16:creationId xmlns:a16="http://schemas.microsoft.com/office/drawing/2014/main" id="{92195AFF-D989-4A42-AF7F-99B787B8E9EA}"/>
            </a:ext>
          </a:extLst>
        </xdr:cNvPr>
        <xdr:cNvSpPr/>
      </xdr:nvSpPr>
      <xdr:spPr>
        <a:xfrm>
          <a:off x="18605500" y="6772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128996</xdr:rowOff>
    </xdr:from>
    <xdr:to>
      <xdr:col>102</xdr:col>
      <xdr:colOff>114300</xdr:colOff>
      <xdr:row>39</xdr:row>
      <xdr:rowOff>136616</xdr:rowOff>
    </xdr:to>
    <xdr:cxnSp macro="">
      <xdr:nvCxnSpPr>
        <xdr:cNvPr id="504" name="直線コネクタ 503">
          <a:extLst>
            <a:ext uri="{FF2B5EF4-FFF2-40B4-BE49-F238E27FC236}">
              <a16:creationId xmlns:a16="http://schemas.microsoft.com/office/drawing/2014/main" id="{653B13E3-EC2A-40FF-8B53-7D33718D243E}"/>
            </a:ext>
          </a:extLst>
        </xdr:cNvPr>
        <xdr:cNvCxnSpPr/>
      </xdr:nvCxnSpPr>
      <xdr:spPr>
        <a:xfrm flipV="1">
          <a:off x="18656300" y="6815546"/>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168746</xdr:rowOff>
    </xdr:from>
    <xdr:ext cx="469744" cy="259045"/>
    <xdr:sp macro="" textlink="">
      <xdr:nvSpPr>
        <xdr:cNvPr id="505" name="n_1aveValue【認定こども園・幼稚園・保育所】&#10;一人当たり面積">
          <a:extLst>
            <a:ext uri="{FF2B5EF4-FFF2-40B4-BE49-F238E27FC236}">
              <a16:creationId xmlns:a16="http://schemas.microsoft.com/office/drawing/2014/main" id="{8669C246-F28E-43CA-85CE-199F7AA06B9D}"/>
            </a:ext>
          </a:extLst>
        </xdr:cNvPr>
        <xdr:cNvSpPr txBox="1"/>
      </xdr:nvSpPr>
      <xdr:spPr>
        <a:xfrm>
          <a:off x="21075727" y="6855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117946</xdr:rowOff>
    </xdr:from>
    <xdr:ext cx="469744" cy="259045"/>
    <xdr:sp macro="" textlink="">
      <xdr:nvSpPr>
        <xdr:cNvPr id="506" name="n_2aveValue【認定こども園・幼稚園・保育所】&#10;一人当たり面積">
          <a:extLst>
            <a:ext uri="{FF2B5EF4-FFF2-40B4-BE49-F238E27FC236}">
              <a16:creationId xmlns:a16="http://schemas.microsoft.com/office/drawing/2014/main" id="{1605024C-9891-4080-AA38-C8C935D0D448}"/>
            </a:ext>
          </a:extLst>
        </xdr:cNvPr>
        <xdr:cNvSpPr txBox="1"/>
      </xdr:nvSpPr>
      <xdr:spPr>
        <a:xfrm>
          <a:off x="20199427" y="6461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58255</xdr:rowOff>
    </xdr:from>
    <xdr:ext cx="469744" cy="259045"/>
    <xdr:sp macro="" textlink="">
      <xdr:nvSpPr>
        <xdr:cNvPr id="507" name="n_3aveValue【認定こども園・幼稚園・保育所】&#10;一人当たり面積">
          <a:extLst>
            <a:ext uri="{FF2B5EF4-FFF2-40B4-BE49-F238E27FC236}">
              <a16:creationId xmlns:a16="http://schemas.microsoft.com/office/drawing/2014/main" id="{61D47363-F032-4203-B582-BF55F9A3DD50}"/>
            </a:ext>
          </a:extLst>
        </xdr:cNvPr>
        <xdr:cNvSpPr txBox="1"/>
      </xdr:nvSpPr>
      <xdr:spPr>
        <a:xfrm>
          <a:off x="19310427" y="6916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109418</xdr:rowOff>
    </xdr:from>
    <xdr:ext cx="469744" cy="259045"/>
    <xdr:sp macro="" textlink="">
      <xdr:nvSpPr>
        <xdr:cNvPr id="508" name="n_4aveValue【認定こども園・幼稚園・保育所】&#10;一人当たり面積">
          <a:extLst>
            <a:ext uri="{FF2B5EF4-FFF2-40B4-BE49-F238E27FC236}">
              <a16:creationId xmlns:a16="http://schemas.microsoft.com/office/drawing/2014/main" id="{F216177F-27AB-4D01-A690-E3EC5736F136}"/>
            </a:ext>
          </a:extLst>
        </xdr:cNvPr>
        <xdr:cNvSpPr txBox="1"/>
      </xdr:nvSpPr>
      <xdr:spPr>
        <a:xfrm>
          <a:off x="18421427" y="6967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38</xdr:row>
      <xdr:rowOff>6367</xdr:rowOff>
    </xdr:from>
    <xdr:ext cx="469744" cy="259045"/>
    <xdr:sp macro="" textlink="">
      <xdr:nvSpPr>
        <xdr:cNvPr id="509" name="n_1mainValue【認定こども園・幼稚園・保育所】&#10;一人当たり面積">
          <a:extLst>
            <a:ext uri="{FF2B5EF4-FFF2-40B4-BE49-F238E27FC236}">
              <a16:creationId xmlns:a16="http://schemas.microsoft.com/office/drawing/2014/main" id="{8FEA01C7-591F-4B69-BDEE-6CB4D3712C68}"/>
            </a:ext>
          </a:extLst>
        </xdr:cNvPr>
        <xdr:cNvSpPr txBox="1"/>
      </xdr:nvSpPr>
      <xdr:spPr>
        <a:xfrm>
          <a:off x="21075727" y="652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162214</xdr:rowOff>
    </xdr:from>
    <xdr:ext cx="469744" cy="259045"/>
    <xdr:sp macro="" textlink="">
      <xdr:nvSpPr>
        <xdr:cNvPr id="510" name="n_2mainValue【認定こども園・幼稚園・保育所】&#10;一人当たり面積">
          <a:extLst>
            <a:ext uri="{FF2B5EF4-FFF2-40B4-BE49-F238E27FC236}">
              <a16:creationId xmlns:a16="http://schemas.microsoft.com/office/drawing/2014/main" id="{ACA2A54C-DAAC-4B07-BD34-ECEAB9DE2CCE}"/>
            </a:ext>
          </a:extLst>
        </xdr:cNvPr>
        <xdr:cNvSpPr txBox="1"/>
      </xdr:nvSpPr>
      <xdr:spPr>
        <a:xfrm>
          <a:off x="20199427" y="6848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24873</xdr:rowOff>
    </xdr:from>
    <xdr:ext cx="469744" cy="259045"/>
    <xdr:sp macro="" textlink="">
      <xdr:nvSpPr>
        <xdr:cNvPr id="511" name="n_3mainValue【認定こども園・幼稚園・保育所】&#10;一人当たり面積">
          <a:extLst>
            <a:ext uri="{FF2B5EF4-FFF2-40B4-BE49-F238E27FC236}">
              <a16:creationId xmlns:a16="http://schemas.microsoft.com/office/drawing/2014/main" id="{B1FC94CE-7E2D-4549-B632-4EA58D0C9212}"/>
            </a:ext>
          </a:extLst>
        </xdr:cNvPr>
        <xdr:cNvSpPr txBox="1"/>
      </xdr:nvSpPr>
      <xdr:spPr>
        <a:xfrm>
          <a:off x="19310427" y="6539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32493</xdr:rowOff>
    </xdr:from>
    <xdr:ext cx="469744" cy="259045"/>
    <xdr:sp macro="" textlink="">
      <xdr:nvSpPr>
        <xdr:cNvPr id="512" name="n_4mainValue【認定こども園・幼稚園・保育所】&#10;一人当たり面積">
          <a:extLst>
            <a:ext uri="{FF2B5EF4-FFF2-40B4-BE49-F238E27FC236}">
              <a16:creationId xmlns:a16="http://schemas.microsoft.com/office/drawing/2014/main" id="{DEF457A5-20EB-430B-85AC-5E1094A5DB01}"/>
            </a:ext>
          </a:extLst>
        </xdr:cNvPr>
        <xdr:cNvSpPr txBox="1"/>
      </xdr:nvSpPr>
      <xdr:spPr>
        <a:xfrm>
          <a:off x="18421427" y="6547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3" name="正方形/長方形 512">
          <a:extLst>
            <a:ext uri="{FF2B5EF4-FFF2-40B4-BE49-F238E27FC236}">
              <a16:creationId xmlns:a16="http://schemas.microsoft.com/office/drawing/2014/main" id="{18C70349-5556-484C-B225-01EA7B510B7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4" name="正方形/長方形 513">
          <a:extLst>
            <a:ext uri="{FF2B5EF4-FFF2-40B4-BE49-F238E27FC236}">
              <a16:creationId xmlns:a16="http://schemas.microsoft.com/office/drawing/2014/main" id="{9EEE4054-5D20-4E99-BB7D-9EEDB17F76BA}"/>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5" name="正方形/長方形 514">
          <a:extLst>
            <a:ext uri="{FF2B5EF4-FFF2-40B4-BE49-F238E27FC236}">
              <a16:creationId xmlns:a16="http://schemas.microsoft.com/office/drawing/2014/main" id="{CE6F7B88-4787-4667-85F8-C1A54A4A9547}"/>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6" name="正方形/長方形 515">
          <a:extLst>
            <a:ext uri="{FF2B5EF4-FFF2-40B4-BE49-F238E27FC236}">
              <a16:creationId xmlns:a16="http://schemas.microsoft.com/office/drawing/2014/main" id="{860B3358-8810-4879-BCE9-FBB44103CA52}"/>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7" name="正方形/長方形 516">
          <a:extLst>
            <a:ext uri="{FF2B5EF4-FFF2-40B4-BE49-F238E27FC236}">
              <a16:creationId xmlns:a16="http://schemas.microsoft.com/office/drawing/2014/main" id="{47CA16C1-4CD4-4C39-9FB4-C276F401C026}"/>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8" name="正方形/長方形 517">
          <a:extLst>
            <a:ext uri="{FF2B5EF4-FFF2-40B4-BE49-F238E27FC236}">
              <a16:creationId xmlns:a16="http://schemas.microsoft.com/office/drawing/2014/main" id="{F270321D-3A88-4AFF-9BF9-0A43F7D71EE4}"/>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9" name="正方形/長方形 518">
          <a:extLst>
            <a:ext uri="{FF2B5EF4-FFF2-40B4-BE49-F238E27FC236}">
              <a16:creationId xmlns:a16="http://schemas.microsoft.com/office/drawing/2014/main" id="{FF31263C-05A7-4C53-B873-78DC7A72597F}"/>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0" name="正方形/長方形 519">
          <a:extLst>
            <a:ext uri="{FF2B5EF4-FFF2-40B4-BE49-F238E27FC236}">
              <a16:creationId xmlns:a16="http://schemas.microsoft.com/office/drawing/2014/main" id="{8BF06AAE-A5C8-4E5D-B39B-ADA2DE8741D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1" name="テキスト ボックス 520">
          <a:extLst>
            <a:ext uri="{FF2B5EF4-FFF2-40B4-BE49-F238E27FC236}">
              <a16:creationId xmlns:a16="http://schemas.microsoft.com/office/drawing/2014/main" id="{B121F668-D155-4861-8E2F-0A63D4AA5F4C}"/>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2" name="直線コネクタ 521">
          <a:extLst>
            <a:ext uri="{FF2B5EF4-FFF2-40B4-BE49-F238E27FC236}">
              <a16:creationId xmlns:a16="http://schemas.microsoft.com/office/drawing/2014/main" id="{F6EE57D9-48E2-4420-AFE7-5BDDDF739EC4}"/>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3" name="テキスト ボックス 522">
          <a:extLst>
            <a:ext uri="{FF2B5EF4-FFF2-40B4-BE49-F238E27FC236}">
              <a16:creationId xmlns:a16="http://schemas.microsoft.com/office/drawing/2014/main" id="{7191AC48-36EB-4E8B-8790-A27DAF613F8B}"/>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4" name="直線コネクタ 523">
          <a:extLst>
            <a:ext uri="{FF2B5EF4-FFF2-40B4-BE49-F238E27FC236}">
              <a16:creationId xmlns:a16="http://schemas.microsoft.com/office/drawing/2014/main" id="{7134ED76-595D-4810-995D-5089EE3621B1}"/>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5" name="テキスト ボックス 524">
          <a:extLst>
            <a:ext uri="{FF2B5EF4-FFF2-40B4-BE49-F238E27FC236}">
              <a16:creationId xmlns:a16="http://schemas.microsoft.com/office/drawing/2014/main" id="{AFC0A5ED-B739-49DF-80BB-19992C7B7CA1}"/>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6" name="直線コネクタ 525">
          <a:extLst>
            <a:ext uri="{FF2B5EF4-FFF2-40B4-BE49-F238E27FC236}">
              <a16:creationId xmlns:a16="http://schemas.microsoft.com/office/drawing/2014/main" id="{BF8A66D7-1F6C-4864-8BF2-A211EE2F8DDE}"/>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7" name="テキスト ボックス 526">
          <a:extLst>
            <a:ext uri="{FF2B5EF4-FFF2-40B4-BE49-F238E27FC236}">
              <a16:creationId xmlns:a16="http://schemas.microsoft.com/office/drawing/2014/main" id="{CAAA8BEA-7D2C-4BC8-9C2B-F29706140B9F}"/>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8" name="直線コネクタ 527">
          <a:extLst>
            <a:ext uri="{FF2B5EF4-FFF2-40B4-BE49-F238E27FC236}">
              <a16:creationId xmlns:a16="http://schemas.microsoft.com/office/drawing/2014/main" id="{25BAA29B-0F9F-451F-91B2-4DC10F9B5C06}"/>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9" name="テキスト ボックス 528">
          <a:extLst>
            <a:ext uri="{FF2B5EF4-FFF2-40B4-BE49-F238E27FC236}">
              <a16:creationId xmlns:a16="http://schemas.microsoft.com/office/drawing/2014/main" id="{0399F558-3B93-4559-85C6-4795099F9B25}"/>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30" name="直線コネクタ 529">
          <a:extLst>
            <a:ext uri="{FF2B5EF4-FFF2-40B4-BE49-F238E27FC236}">
              <a16:creationId xmlns:a16="http://schemas.microsoft.com/office/drawing/2014/main" id="{C97628FB-63A9-4481-97BE-9E9F31FBC278}"/>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31" name="テキスト ボックス 530">
          <a:extLst>
            <a:ext uri="{FF2B5EF4-FFF2-40B4-BE49-F238E27FC236}">
              <a16:creationId xmlns:a16="http://schemas.microsoft.com/office/drawing/2014/main" id="{21F9FC95-9882-4F7F-8621-7C81817E156E}"/>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2" name="直線コネクタ 531">
          <a:extLst>
            <a:ext uri="{FF2B5EF4-FFF2-40B4-BE49-F238E27FC236}">
              <a16:creationId xmlns:a16="http://schemas.microsoft.com/office/drawing/2014/main" id="{B76BD257-C4A4-4B44-8FDF-A62815540B58}"/>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3" name="テキスト ボックス 532">
          <a:extLst>
            <a:ext uri="{FF2B5EF4-FFF2-40B4-BE49-F238E27FC236}">
              <a16:creationId xmlns:a16="http://schemas.microsoft.com/office/drawing/2014/main" id="{FAECE199-D29F-43F6-B4DB-A378554C2517}"/>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4" name="直線コネクタ 533">
          <a:extLst>
            <a:ext uri="{FF2B5EF4-FFF2-40B4-BE49-F238E27FC236}">
              <a16:creationId xmlns:a16="http://schemas.microsoft.com/office/drawing/2014/main" id="{EDFD8B66-F44D-4D6A-9B49-9FD40C899E6E}"/>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5" name="テキスト ボックス 534">
          <a:extLst>
            <a:ext uri="{FF2B5EF4-FFF2-40B4-BE49-F238E27FC236}">
              <a16:creationId xmlns:a16="http://schemas.microsoft.com/office/drawing/2014/main" id="{C262CACF-756B-4794-BC56-4E321A5CAD76}"/>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6" name="【学校施設】&#10;有形固定資産減価償却率グラフ枠">
          <a:extLst>
            <a:ext uri="{FF2B5EF4-FFF2-40B4-BE49-F238E27FC236}">
              <a16:creationId xmlns:a16="http://schemas.microsoft.com/office/drawing/2014/main" id="{E578134F-0C99-4E6A-BEDA-9C78B971FC4C}"/>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118110</xdr:rowOff>
    </xdr:from>
    <xdr:to>
      <xdr:col>85</xdr:col>
      <xdr:colOff>126364</xdr:colOff>
      <xdr:row>64</xdr:row>
      <xdr:rowOff>5715</xdr:rowOff>
    </xdr:to>
    <xdr:cxnSp macro="">
      <xdr:nvCxnSpPr>
        <xdr:cNvPr id="537" name="直線コネクタ 536">
          <a:extLst>
            <a:ext uri="{FF2B5EF4-FFF2-40B4-BE49-F238E27FC236}">
              <a16:creationId xmlns:a16="http://schemas.microsoft.com/office/drawing/2014/main" id="{FFBC72EE-5416-4A0A-9550-1E2F1014FC5B}"/>
            </a:ext>
          </a:extLst>
        </xdr:cNvPr>
        <xdr:cNvCxnSpPr/>
      </xdr:nvCxnSpPr>
      <xdr:spPr>
        <a:xfrm flipV="1">
          <a:off x="16318864" y="9547860"/>
          <a:ext cx="0" cy="14306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9542</xdr:rowOff>
    </xdr:from>
    <xdr:ext cx="405111" cy="259045"/>
    <xdr:sp macro="" textlink="">
      <xdr:nvSpPr>
        <xdr:cNvPr id="538" name="【学校施設】&#10;有形固定資産減価償却率最小値テキスト">
          <a:extLst>
            <a:ext uri="{FF2B5EF4-FFF2-40B4-BE49-F238E27FC236}">
              <a16:creationId xmlns:a16="http://schemas.microsoft.com/office/drawing/2014/main" id="{73012CA5-581E-4662-8906-2D5A44B00225}"/>
            </a:ext>
          </a:extLst>
        </xdr:cNvPr>
        <xdr:cNvSpPr txBox="1"/>
      </xdr:nvSpPr>
      <xdr:spPr>
        <a:xfrm>
          <a:off x="16357600" y="10982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5715</xdr:rowOff>
    </xdr:from>
    <xdr:to>
      <xdr:col>86</xdr:col>
      <xdr:colOff>25400</xdr:colOff>
      <xdr:row>64</xdr:row>
      <xdr:rowOff>5715</xdr:rowOff>
    </xdr:to>
    <xdr:cxnSp macro="">
      <xdr:nvCxnSpPr>
        <xdr:cNvPr id="539" name="直線コネクタ 538">
          <a:extLst>
            <a:ext uri="{FF2B5EF4-FFF2-40B4-BE49-F238E27FC236}">
              <a16:creationId xmlns:a16="http://schemas.microsoft.com/office/drawing/2014/main" id="{27ADA5F1-8CBD-46DB-97B6-74E5DF1B34EE}"/>
            </a:ext>
          </a:extLst>
        </xdr:cNvPr>
        <xdr:cNvCxnSpPr/>
      </xdr:nvCxnSpPr>
      <xdr:spPr>
        <a:xfrm>
          <a:off x="16230600" y="10978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64787</xdr:rowOff>
    </xdr:from>
    <xdr:ext cx="405111" cy="259045"/>
    <xdr:sp macro="" textlink="">
      <xdr:nvSpPr>
        <xdr:cNvPr id="540" name="【学校施設】&#10;有形固定資産減価償却率最大値テキスト">
          <a:extLst>
            <a:ext uri="{FF2B5EF4-FFF2-40B4-BE49-F238E27FC236}">
              <a16:creationId xmlns:a16="http://schemas.microsoft.com/office/drawing/2014/main" id="{C2D7F277-27B7-45A7-B12D-2B557C74E777}"/>
            </a:ext>
          </a:extLst>
        </xdr:cNvPr>
        <xdr:cNvSpPr txBox="1"/>
      </xdr:nvSpPr>
      <xdr:spPr>
        <a:xfrm>
          <a:off x="16357600" y="9323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118110</xdr:rowOff>
    </xdr:from>
    <xdr:to>
      <xdr:col>86</xdr:col>
      <xdr:colOff>25400</xdr:colOff>
      <xdr:row>55</xdr:row>
      <xdr:rowOff>118110</xdr:rowOff>
    </xdr:to>
    <xdr:cxnSp macro="">
      <xdr:nvCxnSpPr>
        <xdr:cNvPr id="541" name="直線コネクタ 540">
          <a:extLst>
            <a:ext uri="{FF2B5EF4-FFF2-40B4-BE49-F238E27FC236}">
              <a16:creationId xmlns:a16="http://schemas.microsoft.com/office/drawing/2014/main" id="{CE98181B-1B64-452E-9407-768CF880010F}"/>
            </a:ext>
          </a:extLst>
        </xdr:cNvPr>
        <xdr:cNvCxnSpPr/>
      </xdr:nvCxnSpPr>
      <xdr:spPr>
        <a:xfrm>
          <a:off x="16230600" y="954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17</xdr:rowOff>
    </xdr:from>
    <xdr:ext cx="405111" cy="259045"/>
    <xdr:sp macro="" textlink="">
      <xdr:nvSpPr>
        <xdr:cNvPr id="542" name="【学校施設】&#10;有形固定資産減価償却率平均値テキスト">
          <a:extLst>
            <a:ext uri="{FF2B5EF4-FFF2-40B4-BE49-F238E27FC236}">
              <a16:creationId xmlns:a16="http://schemas.microsoft.com/office/drawing/2014/main" id="{529967B9-7159-48F0-8AA1-44C1737C8625}"/>
            </a:ext>
          </a:extLst>
        </xdr:cNvPr>
        <xdr:cNvSpPr txBox="1"/>
      </xdr:nvSpPr>
      <xdr:spPr>
        <a:xfrm>
          <a:off x="16357600" y="102870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21590</xdr:rowOff>
    </xdr:from>
    <xdr:to>
      <xdr:col>85</xdr:col>
      <xdr:colOff>177800</xdr:colOff>
      <xdr:row>60</xdr:row>
      <xdr:rowOff>123190</xdr:rowOff>
    </xdr:to>
    <xdr:sp macro="" textlink="">
      <xdr:nvSpPr>
        <xdr:cNvPr id="543" name="フローチャート: 判断 542">
          <a:extLst>
            <a:ext uri="{FF2B5EF4-FFF2-40B4-BE49-F238E27FC236}">
              <a16:creationId xmlns:a16="http://schemas.microsoft.com/office/drawing/2014/main" id="{6F7AC0E8-8A0C-4DE0-9B9C-D1BCDAD7D08D}"/>
            </a:ext>
          </a:extLst>
        </xdr:cNvPr>
        <xdr:cNvSpPr/>
      </xdr:nvSpPr>
      <xdr:spPr>
        <a:xfrm>
          <a:off x="16268700" y="1030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31115</xdr:rowOff>
    </xdr:from>
    <xdr:to>
      <xdr:col>81</xdr:col>
      <xdr:colOff>101600</xdr:colOff>
      <xdr:row>60</xdr:row>
      <xdr:rowOff>132715</xdr:rowOff>
    </xdr:to>
    <xdr:sp macro="" textlink="">
      <xdr:nvSpPr>
        <xdr:cNvPr id="544" name="フローチャート: 判断 543">
          <a:extLst>
            <a:ext uri="{FF2B5EF4-FFF2-40B4-BE49-F238E27FC236}">
              <a16:creationId xmlns:a16="http://schemas.microsoft.com/office/drawing/2014/main" id="{BF50BBE2-010B-4BDB-A883-9E7A8A0C31CB}"/>
            </a:ext>
          </a:extLst>
        </xdr:cNvPr>
        <xdr:cNvSpPr/>
      </xdr:nvSpPr>
      <xdr:spPr>
        <a:xfrm>
          <a:off x="15430500" y="1031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162560</xdr:rowOff>
    </xdr:from>
    <xdr:to>
      <xdr:col>76</xdr:col>
      <xdr:colOff>165100</xdr:colOff>
      <xdr:row>60</xdr:row>
      <xdr:rowOff>92710</xdr:rowOff>
    </xdr:to>
    <xdr:sp macro="" textlink="">
      <xdr:nvSpPr>
        <xdr:cNvPr id="545" name="フローチャート: 判断 544">
          <a:extLst>
            <a:ext uri="{FF2B5EF4-FFF2-40B4-BE49-F238E27FC236}">
              <a16:creationId xmlns:a16="http://schemas.microsoft.com/office/drawing/2014/main" id="{296B5C45-277E-49C1-AC19-C9582322C3ED}"/>
            </a:ext>
          </a:extLst>
        </xdr:cNvPr>
        <xdr:cNvSpPr/>
      </xdr:nvSpPr>
      <xdr:spPr>
        <a:xfrm>
          <a:off x="14541500" y="1027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97790</xdr:rowOff>
    </xdr:from>
    <xdr:to>
      <xdr:col>72</xdr:col>
      <xdr:colOff>38100</xdr:colOff>
      <xdr:row>60</xdr:row>
      <xdr:rowOff>27940</xdr:rowOff>
    </xdr:to>
    <xdr:sp macro="" textlink="">
      <xdr:nvSpPr>
        <xdr:cNvPr id="546" name="フローチャート: 判断 545">
          <a:extLst>
            <a:ext uri="{FF2B5EF4-FFF2-40B4-BE49-F238E27FC236}">
              <a16:creationId xmlns:a16="http://schemas.microsoft.com/office/drawing/2014/main" id="{0C7C3FFC-642C-43D6-AD8E-2C778C99C846}"/>
            </a:ext>
          </a:extLst>
        </xdr:cNvPr>
        <xdr:cNvSpPr/>
      </xdr:nvSpPr>
      <xdr:spPr>
        <a:xfrm>
          <a:off x="13652500" y="1021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99695</xdr:rowOff>
    </xdr:from>
    <xdr:to>
      <xdr:col>67</xdr:col>
      <xdr:colOff>101600</xdr:colOff>
      <xdr:row>60</xdr:row>
      <xdr:rowOff>29845</xdr:rowOff>
    </xdr:to>
    <xdr:sp macro="" textlink="">
      <xdr:nvSpPr>
        <xdr:cNvPr id="547" name="フローチャート: 判断 546">
          <a:extLst>
            <a:ext uri="{FF2B5EF4-FFF2-40B4-BE49-F238E27FC236}">
              <a16:creationId xmlns:a16="http://schemas.microsoft.com/office/drawing/2014/main" id="{0900A163-E25B-4EE8-B10D-D394BB5536CB}"/>
            </a:ext>
          </a:extLst>
        </xdr:cNvPr>
        <xdr:cNvSpPr/>
      </xdr:nvSpPr>
      <xdr:spPr>
        <a:xfrm>
          <a:off x="12763500" y="1021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5B6721FF-7D11-4522-9CF8-CCE0069A5416}"/>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4CC0FF71-0B8F-4E11-A358-FAAE74052C76}"/>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64E50449-4C3E-437A-8EEE-D64B291211D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39F872B6-91DE-45FC-BC0E-7BBDC222B38D}"/>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2" name="テキスト ボックス 551">
          <a:extLst>
            <a:ext uri="{FF2B5EF4-FFF2-40B4-BE49-F238E27FC236}">
              <a16:creationId xmlns:a16="http://schemas.microsoft.com/office/drawing/2014/main" id="{1A7B3329-5AE5-4EAC-9A5B-09629B532C01}"/>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166370</xdr:rowOff>
    </xdr:from>
    <xdr:to>
      <xdr:col>85</xdr:col>
      <xdr:colOff>177800</xdr:colOff>
      <xdr:row>60</xdr:row>
      <xdr:rowOff>96520</xdr:rowOff>
    </xdr:to>
    <xdr:sp macro="" textlink="">
      <xdr:nvSpPr>
        <xdr:cNvPr id="553" name="楕円 552">
          <a:extLst>
            <a:ext uri="{FF2B5EF4-FFF2-40B4-BE49-F238E27FC236}">
              <a16:creationId xmlns:a16="http://schemas.microsoft.com/office/drawing/2014/main" id="{73486BC9-66E1-478A-9055-6CB0A310FD20}"/>
            </a:ext>
          </a:extLst>
        </xdr:cNvPr>
        <xdr:cNvSpPr/>
      </xdr:nvSpPr>
      <xdr:spPr>
        <a:xfrm>
          <a:off x="16268700" y="1028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17797</xdr:rowOff>
    </xdr:from>
    <xdr:ext cx="405111" cy="259045"/>
    <xdr:sp macro="" textlink="">
      <xdr:nvSpPr>
        <xdr:cNvPr id="554" name="【学校施設】&#10;有形固定資産減価償却率該当値テキスト">
          <a:extLst>
            <a:ext uri="{FF2B5EF4-FFF2-40B4-BE49-F238E27FC236}">
              <a16:creationId xmlns:a16="http://schemas.microsoft.com/office/drawing/2014/main" id="{5C5CD904-A5D9-446D-A666-824CC0C221C3}"/>
            </a:ext>
          </a:extLst>
        </xdr:cNvPr>
        <xdr:cNvSpPr txBox="1"/>
      </xdr:nvSpPr>
      <xdr:spPr>
        <a:xfrm>
          <a:off x="16357600" y="10133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92075</xdr:rowOff>
    </xdr:from>
    <xdr:to>
      <xdr:col>81</xdr:col>
      <xdr:colOff>101600</xdr:colOff>
      <xdr:row>60</xdr:row>
      <xdr:rowOff>22225</xdr:rowOff>
    </xdr:to>
    <xdr:sp macro="" textlink="">
      <xdr:nvSpPr>
        <xdr:cNvPr id="555" name="楕円 554">
          <a:extLst>
            <a:ext uri="{FF2B5EF4-FFF2-40B4-BE49-F238E27FC236}">
              <a16:creationId xmlns:a16="http://schemas.microsoft.com/office/drawing/2014/main" id="{DFCBE1EF-2BF0-4E50-932E-4ACBC190FA05}"/>
            </a:ext>
          </a:extLst>
        </xdr:cNvPr>
        <xdr:cNvSpPr/>
      </xdr:nvSpPr>
      <xdr:spPr>
        <a:xfrm>
          <a:off x="15430500" y="1020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142875</xdr:rowOff>
    </xdr:from>
    <xdr:to>
      <xdr:col>85</xdr:col>
      <xdr:colOff>127000</xdr:colOff>
      <xdr:row>60</xdr:row>
      <xdr:rowOff>45720</xdr:rowOff>
    </xdr:to>
    <xdr:cxnSp macro="">
      <xdr:nvCxnSpPr>
        <xdr:cNvPr id="556" name="直線コネクタ 555">
          <a:extLst>
            <a:ext uri="{FF2B5EF4-FFF2-40B4-BE49-F238E27FC236}">
              <a16:creationId xmlns:a16="http://schemas.microsoft.com/office/drawing/2014/main" id="{351E11AF-AF70-4587-9239-216C4FE69B25}"/>
            </a:ext>
          </a:extLst>
        </xdr:cNvPr>
        <xdr:cNvCxnSpPr/>
      </xdr:nvCxnSpPr>
      <xdr:spPr>
        <a:xfrm>
          <a:off x="15481300" y="10258425"/>
          <a:ext cx="8382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50165</xdr:rowOff>
    </xdr:from>
    <xdr:to>
      <xdr:col>76</xdr:col>
      <xdr:colOff>165100</xdr:colOff>
      <xdr:row>59</xdr:row>
      <xdr:rowOff>151765</xdr:rowOff>
    </xdr:to>
    <xdr:sp macro="" textlink="">
      <xdr:nvSpPr>
        <xdr:cNvPr id="557" name="楕円 556">
          <a:extLst>
            <a:ext uri="{FF2B5EF4-FFF2-40B4-BE49-F238E27FC236}">
              <a16:creationId xmlns:a16="http://schemas.microsoft.com/office/drawing/2014/main" id="{97BE4F05-A5CC-4389-A375-66A2A3E33F44}"/>
            </a:ext>
          </a:extLst>
        </xdr:cNvPr>
        <xdr:cNvSpPr/>
      </xdr:nvSpPr>
      <xdr:spPr>
        <a:xfrm>
          <a:off x="14541500" y="1016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100965</xdr:rowOff>
    </xdr:from>
    <xdr:to>
      <xdr:col>81</xdr:col>
      <xdr:colOff>50800</xdr:colOff>
      <xdr:row>59</xdr:row>
      <xdr:rowOff>142875</xdr:rowOff>
    </xdr:to>
    <xdr:cxnSp macro="">
      <xdr:nvCxnSpPr>
        <xdr:cNvPr id="558" name="直線コネクタ 557">
          <a:extLst>
            <a:ext uri="{FF2B5EF4-FFF2-40B4-BE49-F238E27FC236}">
              <a16:creationId xmlns:a16="http://schemas.microsoft.com/office/drawing/2014/main" id="{9C0C1F04-C36A-4560-954F-C4A92186148F}"/>
            </a:ext>
          </a:extLst>
        </xdr:cNvPr>
        <xdr:cNvCxnSpPr/>
      </xdr:nvCxnSpPr>
      <xdr:spPr>
        <a:xfrm>
          <a:off x="14592300" y="1021651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50165</xdr:rowOff>
    </xdr:from>
    <xdr:to>
      <xdr:col>72</xdr:col>
      <xdr:colOff>38100</xdr:colOff>
      <xdr:row>59</xdr:row>
      <xdr:rowOff>151765</xdr:rowOff>
    </xdr:to>
    <xdr:sp macro="" textlink="">
      <xdr:nvSpPr>
        <xdr:cNvPr id="559" name="楕円 558">
          <a:extLst>
            <a:ext uri="{FF2B5EF4-FFF2-40B4-BE49-F238E27FC236}">
              <a16:creationId xmlns:a16="http://schemas.microsoft.com/office/drawing/2014/main" id="{18A469BD-851E-4195-8CEA-26A042B5DC96}"/>
            </a:ext>
          </a:extLst>
        </xdr:cNvPr>
        <xdr:cNvSpPr/>
      </xdr:nvSpPr>
      <xdr:spPr>
        <a:xfrm>
          <a:off x="13652500" y="1016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100965</xdr:rowOff>
    </xdr:from>
    <xdr:to>
      <xdr:col>76</xdr:col>
      <xdr:colOff>114300</xdr:colOff>
      <xdr:row>59</xdr:row>
      <xdr:rowOff>100965</xdr:rowOff>
    </xdr:to>
    <xdr:cxnSp macro="">
      <xdr:nvCxnSpPr>
        <xdr:cNvPr id="560" name="直線コネクタ 559">
          <a:extLst>
            <a:ext uri="{FF2B5EF4-FFF2-40B4-BE49-F238E27FC236}">
              <a16:creationId xmlns:a16="http://schemas.microsoft.com/office/drawing/2014/main" id="{52FCB3B4-D9C7-4B56-8EA2-2E1E0F36E113}"/>
            </a:ext>
          </a:extLst>
        </xdr:cNvPr>
        <xdr:cNvCxnSpPr/>
      </xdr:nvCxnSpPr>
      <xdr:spPr>
        <a:xfrm>
          <a:off x="13703300" y="102165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17780</xdr:rowOff>
    </xdr:from>
    <xdr:to>
      <xdr:col>67</xdr:col>
      <xdr:colOff>101600</xdr:colOff>
      <xdr:row>59</xdr:row>
      <xdr:rowOff>119380</xdr:rowOff>
    </xdr:to>
    <xdr:sp macro="" textlink="">
      <xdr:nvSpPr>
        <xdr:cNvPr id="561" name="楕円 560">
          <a:extLst>
            <a:ext uri="{FF2B5EF4-FFF2-40B4-BE49-F238E27FC236}">
              <a16:creationId xmlns:a16="http://schemas.microsoft.com/office/drawing/2014/main" id="{3AE61CAF-1C23-4BAB-A8EB-4794D801D889}"/>
            </a:ext>
          </a:extLst>
        </xdr:cNvPr>
        <xdr:cNvSpPr/>
      </xdr:nvSpPr>
      <xdr:spPr>
        <a:xfrm>
          <a:off x="12763500" y="1013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68580</xdr:rowOff>
    </xdr:from>
    <xdr:to>
      <xdr:col>71</xdr:col>
      <xdr:colOff>177800</xdr:colOff>
      <xdr:row>59</xdr:row>
      <xdr:rowOff>100965</xdr:rowOff>
    </xdr:to>
    <xdr:cxnSp macro="">
      <xdr:nvCxnSpPr>
        <xdr:cNvPr id="562" name="直線コネクタ 561">
          <a:extLst>
            <a:ext uri="{FF2B5EF4-FFF2-40B4-BE49-F238E27FC236}">
              <a16:creationId xmlns:a16="http://schemas.microsoft.com/office/drawing/2014/main" id="{179E17EB-96D8-41DC-B17F-A28060043F9D}"/>
            </a:ext>
          </a:extLst>
        </xdr:cNvPr>
        <xdr:cNvCxnSpPr/>
      </xdr:nvCxnSpPr>
      <xdr:spPr>
        <a:xfrm>
          <a:off x="12814300" y="1018413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123842</xdr:rowOff>
    </xdr:from>
    <xdr:ext cx="405111" cy="259045"/>
    <xdr:sp macro="" textlink="">
      <xdr:nvSpPr>
        <xdr:cNvPr id="563" name="n_1aveValue【学校施設】&#10;有形固定資産減価償却率">
          <a:extLst>
            <a:ext uri="{FF2B5EF4-FFF2-40B4-BE49-F238E27FC236}">
              <a16:creationId xmlns:a16="http://schemas.microsoft.com/office/drawing/2014/main" id="{1DB1EB2D-44BF-4566-966F-8B3ED4616BCE}"/>
            </a:ext>
          </a:extLst>
        </xdr:cNvPr>
        <xdr:cNvSpPr txBox="1"/>
      </xdr:nvSpPr>
      <xdr:spPr>
        <a:xfrm>
          <a:off x="15266044" y="10410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83837</xdr:rowOff>
    </xdr:from>
    <xdr:ext cx="405111" cy="259045"/>
    <xdr:sp macro="" textlink="">
      <xdr:nvSpPr>
        <xdr:cNvPr id="564" name="n_2aveValue【学校施設】&#10;有形固定資産減価償却率">
          <a:extLst>
            <a:ext uri="{FF2B5EF4-FFF2-40B4-BE49-F238E27FC236}">
              <a16:creationId xmlns:a16="http://schemas.microsoft.com/office/drawing/2014/main" id="{A9AFBC8E-4ACC-45D6-8A05-F2DD1FFE540F}"/>
            </a:ext>
          </a:extLst>
        </xdr:cNvPr>
        <xdr:cNvSpPr txBox="1"/>
      </xdr:nvSpPr>
      <xdr:spPr>
        <a:xfrm>
          <a:off x="14389744" y="10370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19067</xdr:rowOff>
    </xdr:from>
    <xdr:ext cx="405111" cy="259045"/>
    <xdr:sp macro="" textlink="">
      <xdr:nvSpPr>
        <xdr:cNvPr id="565" name="n_3aveValue【学校施設】&#10;有形固定資産減価償却率">
          <a:extLst>
            <a:ext uri="{FF2B5EF4-FFF2-40B4-BE49-F238E27FC236}">
              <a16:creationId xmlns:a16="http://schemas.microsoft.com/office/drawing/2014/main" id="{A1855304-4BDC-4686-A1EA-E23FBA075C40}"/>
            </a:ext>
          </a:extLst>
        </xdr:cNvPr>
        <xdr:cNvSpPr txBox="1"/>
      </xdr:nvSpPr>
      <xdr:spPr>
        <a:xfrm>
          <a:off x="13500744" y="1030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20972</xdr:rowOff>
    </xdr:from>
    <xdr:ext cx="405111" cy="259045"/>
    <xdr:sp macro="" textlink="">
      <xdr:nvSpPr>
        <xdr:cNvPr id="566" name="n_4aveValue【学校施設】&#10;有形固定資産減価償却率">
          <a:extLst>
            <a:ext uri="{FF2B5EF4-FFF2-40B4-BE49-F238E27FC236}">
              <a16:creationId xmlns:a16="http://schemas.microsoft.com/office/drawing/2014/main" id="{D01BD53E-8A59-4438-8965-1991A721FB74}"/>
            </a:ext>
          </a:extLst>
        </xdr:cNvPr>
        <xdr:cNvSpPr txBox="1"/>
      </xdr:nvSpPr>
      <xdr:spPr>
        <a:xfrm>
          <a:off x="12611744" y="1030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38752</xdr:rowOff>
    </xdr:from>
    <xdr:ext cx="405111" cy="259045"/>
    <xdr:sp macro="" textlink="">
      <xdr:nvSpPr>
        <xdr:cNvPr id="567" name="n_1mainValue【学校施設】&#10;有形固定資産減価償却率">
          <a:extLst>
            <a:ext uri="{FF2B5EF4-FFF2-40B4-BE49-F238E27FC236}">
              <a16:creationId xmlns:a16="http://schemas.microsoft.com/office/drawing/2014/main" id="{D4C6F408-5907-4A67-A01C-0AC18A84249E}"/>
            </a:ext>
          </a:extLst>
        </xdr:cNvPr>
        <xdr:cNvSpPr txBox="1"/>
      </xdr:nvSpPr>
      <xdr:spPr>
        <a:xfrm>
          <a:off x="15266044" y="998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168292</xdr:rowOff>
    </xdr:from>
    <xdr:ext cx="405111" cy="259045"/>
    <xdr:sp macro="" textlink="">
      <xdr:nvSpPr>
        <xdr:cNvPr id="568" name="n_2mainValue【学校施設】&#10;有形固定資産減価償却率">
          <a:extLst>
            <a:ext uri="{FF2B5EF4-FFF2-40B4-BE49-F238E27FC236}">
              <a16:creationId xmlns:a16="http://schemas.microsoft.com/office/drawing/2014/main" id="{B5D355A5-7CDF-4D88-B0BB-6A01EE497B93}"/>
            </a:ext>
          </a:extLst>
        </xdr:cNvPr>
        <xdr:cNvSpPr txBox="1"/>
      </xdr:nvSpPr>
      <xdr:spPr>
        <a:xfrm>
          <a:off x="14389744" y="9940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168292</xdr:rowOff>
    </xdr:from>
    <xdr:ext cx="405111" cy="259045"/>
    <xdr:sp macro="" textlink="">
      <xdr:nvSpPr>
        <xdr:cNvPr id="569" name="n_3mainValue【学校施設】&#10;有形固定資産減価償却率">
          <a:extLst>
            <a:ext uri="{FF2B5EF4-FFF2-40B4-BE49-F238E27FC236}">
              <a16:creationId xmlns:a16="http://schemas.microsoft.com/office/drawing/2014/main" id="{4BB07D43-94BD-4E70-8D7F-B341C8D6F1F4}"/>
            </a:ext>
          </a:extLst>
        </xdr:cNvPr>
        <xdr:cNvSpPr txBox="1"/>
      </xdr:nvSpPr>
      <xdr:spPr>
        <a:xfrm>
          <a:off x="13500744" y="9940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135907</xdr:rowOff>
    </xdr:from>
    <xdr:ext cx="405111" cy="259045"/>
    <xdr:sp macro="" textlink="">
      <xdr:nvSpPr>
        <xdr:cNvPr id="570" name="n_4mainValue【学校施設】&#10;有形固定資産減価償却率">
          <a:extLst>
            <a:ext uri="{FF2B5EF4-FFF2-40B4-BE49-F238E27FC236}">
              <a16:creationId xmlns:a16="http://schemas.microsoft.com/office/drawing/2014/main" id="{D51714E0-B133-425D-8A11-6046F44F578A}"/>
            </a:ext>
          </a:extLst>
        </xdr:cNvPr>
        <xdr:cNvSpPr txBox="1"/>
      </xdr:nvSpPr>
      <xdr:spPr>
        <a:xfrm>
          <a:off x="12611744" y="990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1" name="正方形/長方形 570">
          <a:extLst>
            <a:ext uri="{FF2B5EF4-FFF2-40B4-BE49-F238E27FC236}">
              <a16:creationId xmlns:a16="http://schemas.microsoft.com/office/drawing/2014/main" id="{59CD976E-70AD-44C4-90A1-82F3D50A6DBC}"/>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2" name="正方形/長方形 571">
          <a:extLst>
            <a:ext uri="{FF2B5EF4-FFF2-40B4-BE49-F238E27FC236}">
              <a16:creationId xmlns:a16="http://schemas.microsoft.com/office/drawing/2014/main" id="{B4EB01E9-B2ED-4C3A-898E-C7EF5CCA8623}"/>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3" name="正方形/長方形 572">
          <a:extLst>
            <a:ext uri="{FF2B5EF4-FFF2-40B4-BE49-F238E27FC236}">
              <a16:creationId xmlns:a16="http://schemas.microsoft.com/office/drawing/2014/main" id="{BCA98A3F-02A0-419E-8278-6BCC36FC8ABD}"/>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4" name="正方形/長方形 573">
          <a:extLst>
            <a:ext uri="{FF2B5EF4-FFF2-40B4-BE49-F238E27FC236}">
              <a16:creationId xmlns:a16="http://schemas.microsoft.com/office/drawing/2014/main" id="{2FA00EC7-A0DE-4E99-A802-92E1B031B564}"/>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5" name="正方形/長方形 574">
          <a:extLst>
            <a:ext uri="{FF2B5EF4-FFF2-40B4-BE49-F238E27FC236}">
              <a16:creationId xmlns:a16="http://schemas.microsoft.com/office/drawing/2014/main" id="{E1D564C2-386E-4C1F-83B7-F9C013F54FFB}"/>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6" name="正方形/長方形 575">
          <a:extLst>
            <a:ext uri="{FF2B5EF4-FFF2-40B4-BE49-F238E27FC236}">
              <a16:creationId xmlns:a16="http://schemas.microsoft.com/office/drawing/2014/main" id="{8D638029-7A44-47C6-AE8F-1EA9C050F3E1}"/>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7" name="正方形/長方形 576">
          <a:extLst>
            <a:ext uri="{FF2B5EF4-FFF2-40B4-BE49-F238E27FC236}">
              <a16:creationId xmlns:a16="http://schemas.microsoft.com/office/drawing/2014/main" id="{930AB9C9-E1FE-4434-B5AA-636C8A247A6B}"/>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8" name="正方形/長方形 577">
          <a:extLst>
            <a:ext uri="{FF2B5EF4-FFF2-40B4-BE49-F238E27FC236}">
              <a16:creationId xmlns:a16="http://schemas.microsoft.com/office/drawing/2014/main" id="{5CDDA93B-E4C5-4E09-A3CA-840EA45DFD8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9" name="テキスト ボックス 578">
          <a:extLst>
            <a:ext uri="{FF2B5EF4-FFF2-40B4-BE49-F238E27FC236}">
              <a16:creationId xmlns:a16="http://schemas.microsoft.com/office/drawing/2014/main" id="{5DBDCFBA-AB85-49A3-B679-9EC71A2F3826}"/>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0" name="直線コネクタ 579">
          <a:extLst>
            <a:ext uri="{FF2B5EF4-FFF2-40B4-BE49-F238E27FC236}">
              <a16:creationId xmlns:a16="http://schemas.microsoft.com/office/drawing/2014/main" id="{D20EB884-E9FC-4A62-BDE2-C88B7A73FE83}"/>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81" name="直線コネクタ 580">
          <a:extLst>
            <a:ext uri="{FF2B5EF4-FFF2-40B4-BE49-F238E27FC236}">
              <a16:creationId xmlns:a16="http://schemas.microsoft.com/office/drawing/2014/main" id="{B837705A-9E10-4D1C-A76C-1A2F50FB6EE1}"/>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2" name="テキスト ボックス 581">
          <a:extLst>
            <a:ext uri="{FF2B5EF4-FFF2-40B4-BE49-F238E27FC236}">
              <a16:creationId xmlns:a16="http://schemas.microsoft.com/office/drawing/2014/main" id="{ED622C3B-7379-4228-8476-5336AA52E1D7}"/>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3" name="直線コネクタ 582">
          <a:extLst>
            <a:ext uri="{FF2B5EF4-FFF2-40B4-BE49-F238E27FC236}">
              <a16:creationId xmlns:a16="http://schemas.microsoft.com/office/drawing/2014/main" id="{3117F7CE-918C-44B1-8BA7-983DA2D80008}"/>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4" name="テキスト ボックス 583">
          <a:extLst>
            <a:ext uri="{FF2B5EF4-FFF2-40B4-BE49-F238E27FC236}">
              <a16:creationId xmlns:a16="http://schemas.microsoft.com/office/drawing/2014/main" id="{38A7D4D6-5B92-4D56-B958-9785E5B73EA5}"/>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5" name="直線コネクタ 584">
          <a:extLst>
            <a:ext uri="{FF2B5EF4-FFF2-40B4-BE49-F238E27FC236}">
              <a16:creationId xmlns:a16="http://schemas.microsoft.com/office/drawing/2014/main" id="{8DA8468C-242A-4E21-A919-6B524D1F9695}"/>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6" name="テキスト ボックス 585">
          <a:extLst>
            <a:ext uri="{FF2B5EF4-FFF2-40B4-BE49-F238E27FC236}">
              <a16:creationId xmlns:a16="http://schemas.microsoft.com/office/drawing/2014/main" id="{0DF9D3B6-D879-4795-90A2-82F2191B263A}"/>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7" name="直線コネクタ 586">
          <a:extLst>
            <a:ext uri="{FF2B5EF4-FFF2-40B4-BE49-F238E27FC236}">
              <a16:creationId xmlns:a16="http://schemas.microsoft.com/office/drawing/2014/main" id="{9F45D51C-6146-4125-B2AB-8A857958C7D4}"/>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8" name="テキスト ボックス 587">
          <a:extLst>
            <a:ext uri="{FF2B5EF4-FFF2-40B4-BE49-F238E27FC236}">
              <a16:creationId xmlns:a16="http://schemas.microsoft.com/office/drawing/2014/main" id="{21358250-1D1B-4D5B-89EE-218253FA383E}"/>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9" name="直線コネクタ 588">
          <a:extLst>
            <a:ext uri="{FF2B5EF4-FFF2-40B4-BE49-F238E27FC236}">
              <a16:creationId xmlns:a16="http://schemas.microsoft.com/office/drawing/2014/main" id="{E9759295-1A03-4E16-B32B-35DEADEFF9D2}"/>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590" name="テキスト ボックス 589">
          <a:extLst>
            <a:ext uri="{FF2B5EF4-FFF2-40B4-BE49-F238E27FC236}">
              <a16:creationId xmlns:a16="http://schemas.microsoft.com/office/drawing/2014/main" id="{650F1B4B-C3AC-48F4-88D4-D314101FC6FA}"/>
            </a:ext>
          </a:extLst>
        </xdr:cNvPr>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1" name="直線コネクタ 590">
          <a:extLst>
            <a:ext uri="{FF2B5EF4-FFF2-40B4-BE49-F238E27FC236}">
              <a16:creationId xmlns:a16="http://schemas.microsoft.com/office/drawing/2014/main" id="{956D3F82-F587-4DA8-91F3-3C3498A3199C}"/>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92" name="テキスト ボックス 591">
          <a:extLst>
            <a:ext uri="{FF2B5EF4-FFF2-40B4-BE49-F238E27FC236}">
              <a16:creationId xmlns:a16="http://schemas.microsoft.com/office/drawing/2014/main" id="{4A045B21-ACAE-4CD2-A284-F51789C405DB}"/>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3" name="【学校施設】&#10;一人当たり面積グラフ枠">
          <a:extLst>
            <a:ext uri="{FF2B5EF4-FFF2-40B4-BE49-F238E27FC236}">
              <a16:creationId xmlns:a16="http://schemas.microsoft.com/office/drawing/2014/main" id="{29302884-8BFF-4FD9-8C1D-5C17149BF23A}"/>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49276</xdr:rowOff>
    </xdr:from>
    <xdr:to>
      <xdr:col>116</xdr:col>
      <xdr:colOff>62864</xdr:colOff>
      <xdr:row>63</xdr:row>
      <xdr:rowOff>29210</xdr:rowOff>
    </xdr:to>
    <xdr:cxnSp macro="">
      <xdr:nvCxnSpPr>
        <xdr:cNvPr id="594" name="直線コネクタ 593">
          <a:extLst>
            <a:ext uri="{FF2B5EF4-FFF2-40B4-BE49-F238E27FC236}">
              <a16:creationId xmlns:a16="http://schemas.microsoft.com/office/drawing/2014/main" id="{04059B12-C82B-492C-AFDB-8EAFA1CA3EEC}"/>
            </a:ext>
          </a:extLst>
        </xdr:cNvPr>
        <xdr:cNvCxnSpPr/>
      </xdr:nvCxnSpPr>
      <xdr:spPr>
        <a:xfrm flipV="1">
          <a:off x="22160864" y="9479026"/>
          <a:ext cx="0" cy="1351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33037</xdr:rowOff>
    </xdr:from>
    <xdr:ext cx="469744" cy="259045"/>
    <xdr:sp macro="" textlink="">
      <xdr:nvSpPr>
        <xdr:cNvPr id="595" name="【学校施設】&#10;一人当たり面積最小値テキスト">
          <a:extLst>
            <a:ext uri="{FF2B5EF4-FFF2-40B4-BE49-F238E27FC236}">
              <a16:creationId xmlns:a16="http://schemas.microsoft.com/office/drawing/2014/main" id="{7FAE01E5-354D-481B-BC59-D84AA500C6CB}"/>
            </a:ext>
          </a:extLst>
        </xdr:cNvPr>
        <xdr:cNvSpPr txBox="1"/>
      </xdr:nvSpPr>
      <xdr:spPr>
        <a:xfrm>
          <a:off x="22199600" y="10834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29210</xdr:rowOff>
    </xdr:from>
    <xdr:to>
      <xdr:col>116</xdr:col>
      <xdr:colOff>152400</xdr:colOff>
      <xdr:row>63</xdr:row>
      <xdr:rowOff>29210</xdr:rowOff>
    </xdr:to>
    <xdr:cxnSp macro="">
      <xdr:nvCxnSpPr>
        <xdr:cNvPr id="596" name="直線コネクタ 595">
          <a:extLst>
            <a:ext uri="{FF2B5EF4-FFF2-40B4-BE49-F238E27FC236}">
              <a16:creationId xmlns:a16="http://schemas.microsoft.com/office/drawing/2014/main" id="{58BEFDCB-6A57-45B2-A4CD-5BB5A270FBC7}"/>
            </a:ext>
          </a:extLst>
        </xdr:cNvPr>
        <xdr:cNvCxnSpPr/>
      </xdr:nvCxnSpPr>
      <xdr:spPr>
        <a:xfrm>
          <a:off x="22072600" y="10830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167403</xdr:rowOff>
    </xdr:from>
    <xdr:ext cx="534377" cy="259045"/>
    <xdr:sp macro="" textlink="">
      <xdr:nvSpPr>
        <xdr:cNvPr id="597" name="【学校施設】&#10;一人当たり面積最大値テキスト">
          <a:extLst>
            <a:ext uri="{FF2B5EF4-FFF2-40B4-BE49-F238E27FC236}">
              <a16:creationId xmlns:a16="http://schemas.microsoft.com/office/drawing/2014/main" id="{969AB52F-D0D0-4FEF-9F24-54E6CBD67406}"/>
            </a:ext>
          </a:extLst>
        </xdr:cNvPr>
        <xdr:cNvSpPr txBox="1"/>
      </xdr:nvSpPr>
      <xdr:spPr>
        <a:xfrm>
          <a:off x="22199600" y="9254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49276</xdr:rowOff>
    </xdr:from>
    <xdr:to>
      <xdr:col>116</xdr:col>
      <xdr:colOff>152400</xdr:colOff>
      <xdr:row>55</xdr:row>
      <xdr:rowOff>49276</xdr:rowOff>
    </xdr:to>
    <xdr:cxnSp macro="">
      <xdr:nvCxnSpPr>
        <xdr:cNvPr id="598" name="直線コネクタ 597">
          <a:extLst>
            <a:ext uri="{FF2B5EF4-FFF2-40B4-BE49-F238E27FC236}">
              <a16:creationId xmlns:a16="http://schemas.microsoft.com/office/drawing/2014/main" id="{684C1AC9-84FF-49EA-8C21-B50B13D82363}"/>
            </a:ext>
          </a:extLst>
        </xdr:cNvPr>
        <xdr:cNvCxnSpPr/>
      </xdr:nvCxnSpPr>
      <xdr:spPr>
        <a:xfrm>
          <a:off x="22072600" y="9479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64152</xdr:rowOff>
    </xdr:from>
    <xdr:ext cx="469744" cy="259045"/>
    <xdr:sp macro="" textlink="">
      <xdr:nvSpPr>
        <xdr:cNvPr id="599" name="【学校施設】&#10;一人当たり面積平均値テキスト">
          <a:extLst>
            <a:ext uri="{FF2B5EF4-FFF2-40B4-BE49-F238E27FC236}">
              <a16:creationId xmlns:a16="http://schemas.microsoft.com/office/drawing/2014/main" id="{2A273CC3-AE3A-4A89-8E12-1C8D3272799F}"/>
            </a:ext>
          </a:extLst>
        </xdr:cNvPr>
        <xdr:cNvSpPr txBox="1"/>
      </xdr:nvSpPr>
      <xdr:spPr>
        <a:xfrm>
          <a:off x="22199600" y="105226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85725</xdr:rowOff>
    </xdr:from>
    <xdr:to>
      <xdr:col>116</xdr:col>
      <xdr:colOff>114300</xdr:colOff>
      <xdr:row>62</xdr:row>
      <xdr:rowOff>15875</xdr:rowOff>
    </xdr:to>
    <xdr:sp macro="" textlink="">
      <xdr:nvSpPr>
        <xdr:cNvPr id="600" name="フローチャート: 判断 599">
          <a:extLst>
            <a:ext uri="{FF2B5EF4-FFF2-40B4-BE49-F238E27FC236}">
              <a16:creationId xmlns:a16="http://schemas.microsoft.com/office/drawing/2014/main" id="{C3E1386E-560F-46E3-B812-45D008C31BFC}"/>
            </a:ext>
          </a:extLst>
        </xdr:cNvPr>
        <xdr:cNvSpPr/>
      </xdr:nvSpPr>
      <xdr:spPr>
        <a:xfrm>
          <a:off x="22110700" y="10544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71247</xdr:rowOff>
    </xdr:from>
    <xdr:to>
      <xdr:col>112</xdr:col>
      <xdr:colOff>38100</xdr:colOff>
      <xdr:row>62</xdr:row>
      <xdr:rowOff>1397</xdr:rowOff>
    </xdr:to>
    <xdr:sp macro="" textlink="">
      <xdr:nvSpPr>
        <xdr:cNvPr id="601" name="フローチャート: 判断 600">
          <a:extLst>
            <a:ext uri="{FF2B5EF4-FFF2-40B4-BE49-F238E27FC236}">
              <a16:creationId xmlns:a16="http://schemas.microsoft.com/office/drawing/2014/main" id="{12E07439-0031-4AB7-9B02-F8669E60E161}"/>
            </a:ext>
          </a:extLst>
        </xdr:cNvPr>
        <xdr:cNvSpPr/>
      </xdr:nvSpPr>
      <xdr:spPr>
        <a:xfrm>
          <a:off x="21272500" y="10529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89535</xdr:rowOff>
    </xdr:from>
    <xdr:to>
      <xdr:col>107</xdr:col>
      <xdr:colOff>101600</xdr:colOff>
      <xdr:row>62</xdr:row>
      <xdr:rowOff>19685</xdr:rowOff>
    </xdr:to>
    <xdr:sp macro="" textlink="">
      <xdr:nvSpPr>
        <xdr:cNvPr id="602" name="フローチャート: 判断 601">
          <a:extLst>
            <a:ext uri="{FF2B5EF4-FFF2-40B4-BE49-F238E27FC236}">
              <a16:creationId xmlns:a16="http://schemas.microsoft.com/office/drawing/2014/main" id="{9B9E4B98-486D-4F7E-84DA-544695D5CD87}"/>
            </a:ext>
          </a:extLst>
        </xdr:cNvPr>
        <xdr:cNvSpPr/>
      </xdr:nvSpPr>
      <xdr:spPr>
        <a:xfrm>
          <a:off x="20383500" y="10547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108966</xdr:rowOff>
    </xdr:from>
    <xdr:to>
      <xdr:col>102</xdr:col>
      <xdr:colOff>165100</xdr:colOff>
      <xdr:row>62</xdr:row>
      <xdr:rowOff>39116</xdr:rowOff>
    </xdr:to>
    <xdr:sp macro="" textlink="">
      <xdr:nvSpPr>
        <xdr:cNvPr id="603" name="フローチャート: 判断 602">
          <a:extLst>
            <a:ext uri="{FF2B5EF4-FFF2-40B4-BE49-F238E27FC236}">
              <a16:creationId xmlns:a16="http://schemas.microsoft.com/office/drawing/2014/main" id="{76228CA0-4716-488F-8902-44973EFF32B1}"/>
            </a:ext>
          </a:extLst>
        </xdr:cNvPr>
        <xdr:cNvSpPr/>
      </xdr:nvSpPr>
      <xdr:spPr>
        <a:xfrm>
          <a:off x="19494500" y="10567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23876</xdr:rowOff>
    </xdr:from>
    <xdr:to>
      <xdr:col>98</xdr:col>
      <xdr:colOff>38100</xdr:colOff>
      <xdr:row>61</xdr:row>
      <xdr:rowOff>125476</xdr:rowOff>
    </xdr:to>
    <xdr:sp macro="" textlink="">
      <xdr:nvSpPr>
        <xdr:cNvPr id="604" name="フローチャート: 判断 603">
          <a:extLst>
            <a:ext uri="{FF2B5EF4-FFF2-40B4-BE49-F238E27FC236}">
              <a16:creationId xmlns:a16="http://schemas.microsoft.com/office/drawing/2014/main" id="{71FC6DA4-0F53-4EDB-BFF9-9E5B5876725C}"/>
            </a:ext>
          </a:extLst>
        </xdr:cNvPr>
        <xdr:cNvSpPr/>
      </xdr:nvSpPr>
      <xdr:spPr>
        <a:xfrm>
          <a:off x="18605500" y="1048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4F32D1F1-D5DE-4B59-824B-73159AE389E3}"/>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C80143BD-FCEA-4A37-9C16-3E1458D155DA}"/>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5A446485-5992-4FBD-BB03-BA04DF4E725A}"/>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93031022-E1F4-4274-AE31-ED7CDA39158B}"/>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9" name="テキスト ボックス 608">
          <a:extLst>
            <a:ext uri="{FF2B5EF4-FFF2-40B4-BE49-F238E27FC236}">
              <a16:creationId xmlns:a16="http://schemas.microsoft.com/office/drawing/2014/main" id="{AD80EF50-F1AF-4DDF-BDB1-7B724FD83B8B}"/>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157480</xdr:rowOff>
    </xdr:from>
    <xdr:to>
      <xdr:col>116</xdr:col>
      <xdr:colOff>114300</xdr:colOff>
      <xdr:row>61</xdr:row>
      <xdr:rowOff>87630</xdr:rowOff>
    </xdr:to>
    <xdr:sp macro="" textlink="">
      <xdr:nvSpPr>
        <xdr:cNvPr id="610" name="楕円 609">
          <a:extLst>
            <a:ext uri="{FF2B5EF4-FFF2-40B4-BE49-F238E27FC236}">
              <a16:creationId xmlns:a16="http://schemas.microsoft.com/office/drawing/2014/main" id="{051BE2B6-3E19-4281-B8B7-3980FFAEBC89}"/>
            </a:ext>
          </a:extLst>
        </xdr:cNvPr>
        <xdr:cNvSpPr/>
      </xdr:nvSpPr>
      <xdr:spPr>
        <a:xfrm>
          <a:off x="22110700" y="1044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8907</xdr:rowOff>
    </xdr:from>
    <xdr:ext cx="469744" cy="259045"/>
    <xdr:sp macro="" textlink="">
      <xdr:nvSpPr>
        <xdr:cNvPr id="611" name="【学校施設】&#10;一人当たり面積該当値テキスト">
          <a:extLst>
            <a:ext uri="{FF2B5EF4-FFF2-40B4-BE49-F238E27FC236}">
              <a16:creationId xmlns:a16="http://schemas.microsoft.com/office/drawing/2014/main" id="{58A9FBC6-57C7-442C-8D1B-E8BEE4215BD0}"/>
            </a:ext>
          </a:extLst>
        </xdr:cNvPr>
        <xdr:cNvSpPr txBox="1"/>
      </xdr:nvSpPr>
      <xdr:spPr>
        <a:xfrm>
          <a:off x="22199600" y="10295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170053</xdr:rowOff>
    </xdr:from>
    <xdr:to>
      <xdr:col>112</xdr:col>
      <xdr:colOff>38100</xdr:colOff>
      <xdr:row>61</xdr:row>
      <xdr:rowOff>100203</xdr:rowOff>
    </xdr:to>
    <xdr:sp macro="" textlink="">
      <xdr:nvSpPr>
        <xdr:cNvPr id="612" name="楕円 611">
          <a:extLst>
            <a:ext uri="{FF2B5EF4-FFF2-40B4-BE49-F238E27FC236}">
              <a16:creationId xmlns:a16="http://schemas.microsoft.com/office/drawing/2014/main" id="{85C6E7FD-84B6-436D-9BA6-640BC79CDF23}"/>
            </a:ext>
          </a:extLst>
        </xdr:cNvPr>
        <xdr:cNvSpPr/>
      </xdr:nvSpPr>
      <xdr:spPr>
        <a:xfrm>
          <a:off x="21272500" y="10457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36830</xdr:rowOff>
    </xdr:from>
    <xdr:to>
      <xdr:col>116</xdr:col>
      <xdr:colOff>63500</xdr:colOff>
      <xdr:row>61</xdr:row>
      <xdr:rowOff>49403</xdr:rowOff>
    </xdr:to>
    <xdr:cxnSp macro="">
      <xdr:nvCxnSpPr>
        <xdr:cNvPr id="613" name="直線コネクタ 612">
          <a:extLst>
            <a:ext uri="{FF2B5EF4-FFF2-40B4-BE49-F238E27FC236}">
              <a16:creationId xmlns:a16="http://schemas.microsoft.com/office/drawing/2014/main" id="{CE47E26E-FE5B-4BF5-A208-CE3641A905B1}"/>
            </a:ext>
          </a:extLst>
        </xdr:cNvPr>
        <xdr:cNvCxnSpPr/>
      </xdr:nvCxnSpPr>
      <xdr:spPr>
        <a:xfrm flipV="1">
          <a:off x="21323300" y="10495280"/>
          <a:ext cx="83820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9906</xdr:rowOff>
    </xdr:from>
    <xdr:to>
      <xdr:col>107</xdr:col>
      <xdr:colOff>101600</xdr:colOff>
      <xdr:row>61</xdr:row>
      <xdr:rowOff>111506</xdr:rowOff>
    </xdr:to>
    <xdr:sp macro="" textlink="">
      <xdr:nvSpPr>
        <xdr:cNvPr id="614" name="楕円 613">
          <a:extLst>
            <a:ext uri="{FF2B5EF4-FFF2-40B4-BE49-F238E27FC236}">
              <a16:creationId xmlns:a16="http://schemas.microsoft.com/office/drawing/2014/main" id="{B40655A2-EA11-45B9-9D21-10A366330B7B}"/>
            </a:ext>
          </a:extLst>
        </xdr:cNvPr>
        <xdr:cNvSpPr/>
      </xdr:nvSpPr>
      <xdr:spPr>
        <a:xfrm>
          <a:off x="20383500" y="10468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49403</xdr:rowOff>
    </xdr:from>
    <xdr:to>
      <xdr:col>111</xdr:col>
      <xdr:colOff>177800</xdr:colOff>
      <xdr:row>61</xdr:row>
      <xdr:rowOff>60706</xdr:rowOff>
    </xdr:to>
    <xdr:cxnSp macro="">
      <xdr:nvCxnSpPr>
        <xdr:cNvPr id="615" name="直線コネクタ 614">
          <a:extLst>
            <a:ext uri="{FF2B5EF4-FFF2-40B4-BE49-F238E27FC236}">
              <a16:creationId xmlns:a16="http://schemas.microsoft.com/office/drawing/2014/main" id="{82D3A8E2-A9DF-4FB3-BC2E-9DC5E282E56E}"/>
            </a:ext>
          </a:extLst>
        </xdr:cNvPr>
        <xdr:cNvCxnSpPr/>
      </xdr:nvCxnSpPr>
      <xdr:spPr>
        <a:xfrm flipV="1">
          <a:off x="20434300" y="10507853"/>
          <a:ext cx="889000" cy="11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19558</xdr:rowOff>
    </xdr:from>
    <xdr:to>
      <xdr:col>102</xdr:col>
      <xdr:colOff>165100</xdr:colOff>
      <xdr:row>61</xdr:row>
      <xdr:rowOff>121158</xdr:rowOff>
    </xdr:to>
    <xdr:sp macro="" textlink="">
      <xdr:nvSpPr>
        <xdr:cNvPr id="616" name="楕円 615">
          <a:extLst>
            <a:ext uri="{FF2B5EF4-FFF2-40B4-BE49-F238E27FC236}">
              <a16:creationId xmlns:a16="http://schemas.microsoft.com/office/drawing/2014/main" id="{FF841F74-B7C7-4D5D-8B77-25D0BAB76A60}"/>
            </a:ext>
          </a:extLst>
        </xdr:cNvPr>
        <xdr:cNvSpPr/>
      </xdr:nvSpPr>
      <xdr:spPr>
        <a:xfrm>
          <a:off x="19494500" y="10478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60706</xdr:rowOff>
    </xdr:from>
    <xdr:to>
      <xdr:col>107</xdr:col>
      <xdr:colOff>50800</xdr:colOff>
      <xdr:row>61</xdr:row>
      <xdr:rowOff>70358</xdr:rowOff>
    </xdr:to>
    <xdr:cxnSp macro="">
      <xdr:nvCxnSpPr>
        <xdr:cNvPr id="617" name="直線コネクタ 616">
          <a:extLst>
            <a:ext uri="{FF2B5EF4-FFF2-40B4-BE49-F238E27FC236}">
              <a16:creationId xmlns:a16="http://schemas.microsoft.com/office/drawing/2014/main" id="{D8CDEC2F-8B21-4DCA-893F-3B8944D63714}"/>
            </a:ext>
          </a:extLst>
        </xdr:cNvPr>
        <xdr:cNvCxnSpPr/>
      </xdr:nvCxnSpPr>
      <xdr:spPr>
        <a:xfrm flipV="1">
          <a:off x="19545300" y="10519156"/>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27051</xdr:rowOff>
    </xdr:from>
    <xdr:to>
      <xdr:col>98</xdr:col>
      <xdr:colOff>38100</xdr:colOff>
      <xdr:row>61</xdr:row>
      <xdr:rowOff>128651</xdr:rowOff>
    </xdr:to>
    <xdr:sp macro="" textlink="">
      <xdr:nvSpPr>
        <xdr:cNvPr id="618" name="楕円 617">
          <a:extLst>
            <a:ext uri="{FF2B5EF4-FFF2-40B4-BE49-F238E27FC236}">
              <a16:creationId xmlns:a16="http://schemas.microsoft.com/office/drawing/2014/main" id="{9B812E88-64D4-4DFA-92CB-FB1E8699DB36}"/>
            </a:ext>
          </a:extLst>
        </xdr:cNvPr>
        <xdr:cNvSpPr/>
      </xdr:nvSpPr>
      <xdr:spPr>
        <a:xfrm>
          <a:off x="18605500" y="10485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70358</xdr:rowOff>
    </xdr:from>
    <xdr:to>
      <xdr:col>102</xdr:col>
      <xdr:colOff>114300</xdr:colOff>
      <xdr:row>61</xdr:row>
      <xdr:rowOff>77851</xdr:rowOff>
    </xdr:to>
    <xdr:cxnSp macro="">
      <xdr:nvCxnSpPr>
        <xdr:cNvPr id="619" name="直線コネクタ 618">
          <a:extLst>
            <a:ext uri="{FF2B5EF4-FFF2-40B4-BE49-F238E27FC236}">
              <a16:creationId xmlns:a16="http://schemas.microsoft.com/office/drawing/2014/main" id="{2747236E-3ED4-4F05-9A35-824C98E48947}"/>
            </a:ext>
          </a:extLst>
        </xdr:cNvPr>
        <xdr:cNvCxnSpPr/>
      </xdr:nvCxnSpPr>
      <xdr:spPr>
        <a:xfrm flipV="1">
          <a:off x="18656300" y="10528808"/>
          <a:ext cx="889000" cy="7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163974</xdr:rowOff>
    </xdr:from>
    <xdr:ext cx="469744" cy="259045"/>
    <xdr:sp macro="" textlink="">
      <xdr:nvSpPr>
        <xdr:cNvPr id="620" name="n_1aveValue【学校施設】&#10;一人当たり面積">
          <a:extLst>
            <a:ext uri="{FF2B5EF4-FFF2-40B4-BE49-F238E27FC236}">
              <a16:creationId xmlns:a16="http://schemas.microsoft.com/office/drawing/2014/main" id="{0701B25C-5753-4683-9E9A-3CEE1AA5D28F}"/>
            </a:ext>
          </a:extLst>
        </xdr:cNvPr>
        <xdr:cNvSpPr txBox="1"/>
      </xdr:nvSpPr>
      <xdr:spPr>
        <a:xfrm>
          <a:off x="21075727" y="10622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10812</xdr:rowOff>
    </xdr:from>
    <xdr:ext cx="469744" cy="259045"/>
    <xdr:sp macro="" textlink="">
      <xdr:nvSpPr>
        <xdr:cNvPr id="621" name="n_2aveValue【学校施設】&#10;一人当たり面積">
          <a:extLst>
            <a:ext uri="{FF2B5EF4-FFF2-40B4-BE49-F238E27FC236}">
              <a16:creationId xmlns:a16="http://schemas.microsoft.com/office/drawing/2014/main" id="{5C313D38-2894-4FE4-976B-9B9A9CF5AC7C}"/>
            </a:ext>
          </a:extLst>
        </xdr:cNvPr>
        <xdr:cNvSpPr txBox="1"/>
      </xdr:nvSpPr>
      <xdr:spPr>
        <a:xfrm>
          <a:off x="20199427" y="10640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30243</xdr:rowOff>
    </xdr:from>
    <xdr:ext cx="469744" cy="259045"/>
    <xdr:sp macro="" textlink="">
      <xdr:nvSpPr>
        <xdr:cNvPr id="622" name="n_3aveValue【学校施設】&#10;一人当たり面積">
          <a:extLst>
            <a:ext uri="{FF2B5EF4-FFF2-40B4-BE49-F238E27FC236}">
              <a16:creationId xmlns:a16="http://schemas.microsoft.com/office/drawing/2014/main" id="{918C5903-3671-4B39-8901-6BF72F631CB3}"/>
            </a:ext>
          </a:extLst>
        </xdr:cNvPr>
        <xdr:cNvSpPr txBox="1"/>
      </xdr:nvSpPr>
      <xdr:spPr>
        <a:xfrm>
          <a:off x="19310427" y="10660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142003</xdr:rowOff>
    </xdr:from>
    <xdr:ext cx="469744" cy="259045"/>
    <xdr:sp macro="" textlink="">
      <xdr:nvSpPr>
        <xdr:cNvPr id="623" name="n_4aveValue【学校施設】&#10;一人当たり面積">
          <a:extLst>
            <a:ext uri="{FF2B5EF4-FFF2-40B4-BE49-F238E27FC236}">
              <a16:creationId xmlns:a16="http://schemas.microsoft.com/office/drawing/2014/main" id="{62EF83C6-001B-4B69-BCBD-AE330798001A}"/>
            </a:ext>
          </a:extLst>
        </xdr:cNvPr>
        <xdr:cNvSpPr txBox="1"/>
      </xdr:nvSpPr>
      <xdr:spPr>
        <a:xfrm>
          <a:off x="18421427" y="10257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116730</xdr:rowOff>
    </xdr:from>
    <xdr:ext cx="469744" cy="259045"/>
    <xdr:sp macro="" textlink="">
      <xdr:nvSpPr>
        <xdr:cNvPr id="624" name="n_1mainValue【学校施設】&#10;一人当たり面積">
          <a:extLst>
            <a:ext uri="{FF2B5EF4-FFF2-40B4-BE49-F238E27FC236}">
              <a16:creationId xmlns:a16="http://schemas.microsoft.com/office/drawing/2014/main" id="{4CBB7617-54FD-4FCC-8F78-01AE5E416381}"/>
            </a:ext>
          </a:extLst>
        </xdr:cNvPr>
        <xdr:cNvSpPr txBox="1"/>
      </xdr:nvSpPr>
      <xdr:spPr>
        <a:xfrm>
          <a:off x="21075727" y="10232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128033</xdr:rowOff>
    </xdr:from>
    <xdr:ext cx="469744" cy="259045"/>
    <xdr:sp macro="" textlink="">
      <xdr:nvSpPr>
        <xdr:cNvPr id="625" name="n_2mainValue【学校施設】&#10;一人当たり面積">
          <a:extLst>
            <a:ext uri="{FF2B5EF4-FFF2-40B4-BE49-F238E27FC236}">
              <a16:creationId xmlns:a16="http://schemas.microsoft.com/office/drawing/2014/main" id="{AA7E0C2A-282F-4DE2-B5FF-23DF852E6E6C}"/>
            </a:ext>
          </a:extLst>
        </xdr:cNvPr>
        <xdr:cNvSpPr txBox="1"/>
      </xdr:nvSpPr>
      <xdr:spPr>
        <a:xfrm>
          <a:off x="20199427" y="10243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137685</xdr:rowOff>
    </xdr:from>
    <xdr:ext cx="469744" cy="259045"/>
    <xdr:sp macro="" textlink="">
      <xdr:nvSpPr>
        <xdr:cNvPr id="626" name="n_3mainValue【学校施設】&#10;一人当たり面積">
          <a:extLst>
            <a:ext uri="{FF2B5EF4-FFF2-40B4-BE49-F238E27FC236}">
              <a16:creationId xmlns:a16="http://schemas.microsoft.com/office/drawing/2014/main" id="{2429E1BE-9040-4C76-8ED0-6DEA41578E80}"/>
            </a:ext>
          </a:extLst>
        </xdr:cNvPr>
        <xdr:cNvSpPr txBox="1"/>
      </xdr:nvSpPr>
      <xdr:spPr>
        <a:xfrm>
          <a:off x="19310427" y="10253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119778</xdr:rowOff>
    </xdr:from>
    <xdr:ext cx="469744" cy="259045"/>
    <xdr:sp macro="" textlink="">
      <xdr:nvSpPr>
        <xdr:cNvPr id="627" name="n_4mainValue【学校施設】&#10;一人当たり面積">
          <a:extLst>
            <a:ext uri="{FF2B5EF4-FFF2-40B4-BE49-F238E27FC236}">
              <a16:creationId xmlns:a16="http://schemas.microsoft.com/office/drawing/2014/main" id="{F3DE9458-58B5-48D6-B7E5-0C7C91458961}"/>
            </a:ext>
          </a:extLst>
        </xdr:cNvPr>
        <xdr:cNvSpPr txBox="1"/>
      </xdr:nvSpPr>
      <xdr:spPr>
        <a:xfrm>
          <a:off x="18421427" y="10578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8" name="正方形/長方形 627">
          <a:extLst>
            <a:ext uri="{FF2B5EF4-FFF2-40B4-BE49-F238E27FC236}">
              <a16:creationId xmlns:a16="http://schemas.microsoft.com/office/drawing/2014/main" id="{EA935488-7499-4AE8-97B1-B46D23C7F741}"/>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9" name="正方形/長方形 628">
          <a:extLst>
            <a:ext uri="{FF2B5EF4-FFF2-40B4-BE49-F238E27FC236}">
              <a16:creationId xmlns:a16="http://schemas.microsoft.com/office/drawing/2014/main" id="{1C387737-16BD-424D-8544-BDA1DFCF498F}"/>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0" name="正方形/長方形 629">
          <a:extLst>
            <a:ext uri="{FF2B5EF4-FFF2-40B4-BE49-F238E27FC236}">
              <a16:creationId xmlns:a16="http://schemas.microsoft.com/office/drawing/2014/main" id="{C89600B7-91E9-47C7-BBEA-0D5DB08C2983}"/>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1" name="正方形/長方形 630">
          <a:extLst>
            <a:ext uri="{FF2B5EF4-FFF2-40B4-BE49-F238E27FC236}">
              <a16:creationId xmlns:a16="http://schemas.microsoft.com/office/drawing/2014/main" id="{A45C136A-3BCB-4867-8C14-39B8E4A12DB1}"/>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2" name="正方形/長方形 631">
          <a:extLst>
            <a:ext uri="{FF2B5EF4-FFF2-40B4-BE49-F238E27FC236}">
              <a16:creationId xmlns:a16="http://schemas.microsoft.com/office/drawing/2014/main" id="{F82BFA34-35C7-4C8C-95EB-D5F4FE601F03}"/>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3" name="正方形/長方形 632">
          <a:extLst>
            <a:ext uri="{FF2B5EF4-FFF2-40B4-BE49-F238E27FC236}">
              <a16:creationId xmlns:a16="http://schemas.microsoft.com/office/drawing/2014/main" id="{60008145-3BA0-48BA-B7B1-CD20629198D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4" name="正方形/長方形 633">
          <a:extLst>
            <a:ext uri="{FF2B5EF4-FFF2-40B4-BE49-F238E27FC236}">
              <a16:creationId xmlns:a16="http://schemas.microsoft.com/office/drawing/2014/main" id="{64CF3D3B-9CE5-4DEB-B61C-64B313FE04AB}"/>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5" name="正方形/長方形 634">
          <a:extLst>
            <a:ext uri="{FF2B5EF4-FFF2-40B4-BE49-F238E27FC236}">
              <a16:creationId xmlns:a16="http://schemas.microsoft.com/office/drawing/2014/main" id="{A155F81E-DD92-4B26-BC2E-3D1C9F121C6B}"/>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6" name="正方形/長方形 635">
          <a:extLst>
            <a:ext uri="{FF2B5EF4-FFF2-40B4-BE49-F238E27FC236}">
              <a16:creationId xmlns:a16="http://schemas.microsoft.com/office/drawing/2014/main" id="{700F0504-A64D-4F7D-868A-B95D7FA9C756}"/>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7" name="正方形/長方形 636">
          <a:extLst>
            <a:ext uri="{FF2B5EF4-FFF2-40B4-BE49-F238E27FC236}">
              <a16:creationId xmlns:a16="http://schemas.microsoft.com/office/drawing/2014/main" id="{4D197B6B-F2E8-4B3A-A65C-F36BAC6C18D2}"/>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8" name="正方形/長方形 637">
          <a:extLst>
            <a:ext uri="{FF2B5EF4-FFF2-40B4-BE49-F238E27FC236}">
              <a16:creationId xmlns:a16="http://schemas.microsoft.com/office/drawing/2014/main" id="{D1E774DA-857E-4A00-B298-3D6D78024A6D}"/>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9" name="正方形/長方形 638">
          <a:extLst>
            <a:ext uri="{FF2B5EF4-FFF2-40B4-BE49-F238E27FC236}">
              <a16:creationId xmlns:a16="http://schemas.microsoft.com/office/drawing/2014/main" id="{A802D741-96E9-4F15-95FF-67A0FC9F6003}"/>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40" name="正方形/長方形 639">
          <a:extLst>
            <a:ext uri="{FF2B5EF4-FFF2-40B4-BE49-F238E27FC236}">
              <a16:creationId xmlns:a16="http://schemas.microsoft.com/office/drawing/2014/main" id="{6F952BA5-4289-4087-82D9-0CA205BA117F}"/>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41" name="正方形/長方形 640">
          <a:extLst>
            <a:ext uri="{FF2B5EF4-FFF2-40B4-BE49-F238E27FC236}">
              <a16:creationId xmlns:a16="http://schemas.microsoft.com/office/drawing/2014/main" id="{A68AE17E-A229-4169-A139-18CD11099DAB}"/>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2" name="正方形/長方形 641">
          <a:extLst>
            <a:ext uri="{FF2B5EF4-FFF2-40B4-BE49-F238E27FC236}">
              <a16:creationId xmlns:a16="http://schemas.microsoft.com/office/drawing/2014/main" id="{76D72EED-85DB-4B3C-8C8E-E651FDE4986D}"/>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3" name="正方形/長方形 642">
          <a:extLst>
            <a:ext uri="{FF2B5EF4-FFF2-40B4-BE49-F238E27FC236}">
              <a16:creationId xmlns:a16="http://schemas.microsoft.com/office/drawing/2014/main" id="{62C7C7C7-96CD-4191-AB0A-A806522D8525}"/>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4" name="正方形/長方形 643">
          <a:extLst>
            <a:ext uri="{FF2B5EF4-FFF2-40B4-BE49-F238E27FC236}">
              <a16:creationId xmlns:a16="http://schemas.microsoft.com/office/drawing/2014/main" id="{0AF111D0-DA04-47AB-9E88-8526C83C3B7C}"/>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5" name="正方形/長方形 644">
          <a:extLst>
            <a:ext uri="{FF2B5EF4-FFF2-40B4-BE49-F238E27FC236}">
              <a16:creationId xmlns:a16="http://schemas.microsoft.com/office/drawing/2014/main" id="{AD0FFA49-5EF9-436E-B6F8-6BE8A4DF407C}"/>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6" name="正方形/長方形 645">
          <a:extLst>
            <a:ext uri="{FF2B5EF4-FFF2-40B4-BE49-F238E27FC236}">
              <a16:creationId xmlns:a16="http://schemas.microsoft.com/office/drawing/2014/main" id="{E3C80093-CA5C-404F-A7C2-9577FE8C479D}"/>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7" name="正方形/長方形 646">
          <a:extLst>
            <a:ext uri="{FF2B5EF4-FFF2-40B4-BE49-F238E27FC236}">
              <a16:creationId xmlns:a16="http://schemas.microsoft.com/office/drawing/2014/main" id="{E16089FC-A2EC-4486-A03E-FF4D2223D956}"/>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8" name="正方形/長方形 647">
          <a:extLst>
            <a:ext uri="{FF2B5EF4-FFF2-40B4-BE49-F238E27FC236}">
              <a16:creationId xmlns:a16="http://schemas.microsoft.com/office/drawing/2014/main" id="{39B73E9B-6A79-4A9F-A023-98954718AD6E}"/>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9" name="正方形/長方形 648">
          <a:extLst>
            <a:ext uri="{FF2B5EF4-FFF2-40B4-BE49-F238E27FC236}">
              <a16:creationId xmlns:a16="http://schemas.microsoft.com/office/drawing/2014/main" id="{FDBE5E4E-1F4D-47DC-9384-1B0A8AAE6AFC}"/>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0" name="正方形/長方形 649">
          <a:extLst>
            <a:ext uri="{FF2B5EF4-FFF2-40B4-BE49-F238E27FC236}">
              <a16:creationId xmlns:a16="http://schemas.microsoft.com/office/drawing/2014/main" id="{C8487EC8-0054-48CC-9706-5238ED3ACBB6}"/>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1" name="正方形/長方形 650">
          <a:extLst>
            <a:ext uri="{FF2B5EF4-FFF2-40B4-BE49-F238E27FC236}">
              <a16:creationId xmlns:a16="http://schemas.microsoft.com/office/drawing/2014/main" id="{D7DFEDBE-5F93-4E4D-80DA-AF020DEC7420}"/>
            </a:ext>
          </a:extLst>
        </xdr:cNvPr>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652" name="正方形/長方形 651">
          <a:extLst>
            <a:ext uri="{FF2B5EF4-FFF2-40B4-BE49-F238E27FC236}">
              <a16:creationId xmlns:a16="http://schemas.microsoft.com/office/drawing/2014/main" id="{878C8E2B-1235-4C73-9C67-1DD75A043B14}"/>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53" name="正方形/長方形 652">
          <a:extLst>
            <a:ext uri="{FF2B5EF4-FFF2-40B4-BE49-F238E27FC236}">
              <a16:creationId xmlns:a16="http://schemas.microsoft.com/office/drawing/2014/main" id="{2FDB2242-ECDB-45D1-A62F-902FF98DD553}"/>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54" name="正方形/長方形 653">
          <a:extLst>
            <a:ext uri="{FF2B5EF4-FFF2-40B4-BE49-F238E27FC236}">
              <a16:creationId xmlns:a16="http://schemas.microsoft.com/office/drawing/2014/main" id="{4FAC6F0A-878C-4559-BFE6-225A9DE8416D}"/>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55" name="正方形/長方形 654">
          <a:extLst>
            <a:ext uri="{FF2B5EF4-FFF2-40B4-BE49-F238E27FC236}">
              <a16:creationId xmlns:a16="http://schemas.microsoft.com/office/drawing/2014/main" id="{58AF6C3C-9B8C-45F5-B744-FC49D0A73776}"/>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56" name="正方形/長方形 655">
          <a:extLst>
            <a:ext uri="{FF2B5EF4-FFF2-40B4-BE49-F238E27FC236}">
              <a16:creationId xmlns:a16="http://schemas.microsoft.com/office/drawing/2014/main" id="{2EFAABC6-1EC8-43DF-A299-4ED13EE0986E}"/>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57" name="正方形/長方形 656">
          <a:extLst>
            <a:ext uri="{FF2B5EF4-FFF2-40B4-BE49-F238E27FC236}">
              <a16:creationId xmlns:a16="http://schemas.microsoft.com/office/drawing/2014/main" id="{AE1B3BFA-8132-4192-8C88-2BE0DC8137CE}"/>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58" name="正方形/長方形 657">
          <a:extLst>
            <a:ext uri="{FF2B5EF4-FFF2-40B4-BE49-F238E27FC236}">
              <a16:creationId xmlns:a16="http://schemas.microsoft.com/office/drawing/2014/main" id="{7ACFDD64-83BB-47DD-8196-149CC6917C08}"/>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59" name="正方形/長方形 658">
          <a:extLst>
            <a:ext uri="{FF2B5EF4-FFF2-40B4-BE49-F238E27FC236}">
              <a16:creationId xmlns:a16="http://schemas.microsoft.com/office/drawing/2014/main" id="{87510487-BD12-4811-944A-7FF251F8F989}"/>
            </a:ext>
          </a:extLst>
        </xdr:cNvPr>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660" name="正方形/長方形 659">
          <a:extLst>
            <a:ext uri="{FF2B5EF4-FFF2-40B4-BE49-F238E27FC236}">
              <a16:creationId xmlns:a16="http://schemas.microsoft.com/office/drawing/2014/main" id="{91752182-7514-45BE-BDE0-FBCA1DBCD4A3}"/>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61" name="正方形/長方形 660">
          <a:extLst>
            <a:ext uri="{FF2B5EF4-FFF2-40B4-BE49-F238E27FC236}">
              <a16:creationId xmlns:a16="http://schemas.microsoft.com/office/drawing/2014/main" id="{6BB2E73C-1C11-44E1-B818-196E269C3A4D}"/>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62" name="テキスト ボックス 661">
          <a:extLst>
            <a:ext uri="{FF2B5EF4-FFF2-40B4-BE49-F238E27FC236}">
              <a16:creationId xmlns:a16="http://schemas.microsoft.com/office/drawing/2014/main" id="{36FE40CA-0EE1-4E6D-82AB-9BCA9018174B}"/>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道路については、類似団体平均の</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65.2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％を大きく上回る</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94.2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％の結果となったが、</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固定資産台帳整備時、供用開始日が不詳の道路資産について、開始年度を昭和元年度で設定した物件が多数あり、減価償却率を大きく引き上げている。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A5F9718E-0312-4BCD-97D9-73FF32158343}"/>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250B53B4-4410-4971-AE36-8646B0A1BECA}"/>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5760E2E-89E8-43C4-8B67-774084BCCC2D}"/>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7D0DB3E0-BF0E-41ED-8254-D8E69A296841}"/>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福島県只見町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EA3FBE64-A1FC-4152-B0A1-87916BCD542D}"/>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81AF3531-EE51-4221-A3BB-05599CAA37A4}"/>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EED626E0-51B2-4BC9-9A2C-4F3DF176752F}"/>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482E6898-F0E4-4AD1-BE1C-60CF13700E4A}"/>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B848FF08-2046-4B76-9CE8-378A10F6E57B}"/>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B0BD36F2-175B-43D4-BD34-8B92F3B950D6}"/>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4,178
4,146
747.56
6,495,715
6,294,337
117,113
3,513,588
6,397,718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FE145E16-DCBC-44CD-AC4E-8BADEEAC5DDE}"/>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E9D0BC7F-D817-4A4B-8F54-E11FD5A6CAE7}"/>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978720C-1184-4C8A-889C-D63EBFCDBDEC}"/>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7FBED7D2-1ED6-4834-A329-88F2935F230A}"/>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63E48D65-C825-4827-A2B0-F21214254F3F}"/>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4746F40A-78E6-4426-AB09-D1849FC7AC41}"/>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A4B4E31-D6C9-44DB-9752-815F9A063597}"/>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20AF571F-65AC-4ED5-8177-D0601B0D378A}"/>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F0531CD8-C9C9-44A5-84E9-967E12DBCC67}"/>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559EE10A-03E6-44CF-91AF-8B217413B583}"/>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8C350956-71FE-4041-AA5C-22E713F4B1BB}"/>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AC72863D-ED3E-4C49-8FD5-ACDBB88CA417}"/>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E145A655-918C-4191-8EDC-AAF7DA127251}"/>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5FE89945-0D9E-4F06-98A6-00F21C5E6604}"/>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9E102557-B16A-40C2-A8F6-3553A90A4A2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1EA3F229-361B-47FB-8AA1-7B5B52A9BB85}"/>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EDF0E63E-016F-417B-BC2B-1701BDE1AFBC}"/>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8274DC07-FEC7-47D4-876C-E066FBEB22CA}"/>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6A26C796-4C17-4998-B391-EC0FBF774D87}"/>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89FF2E2A-F6AC-4A4E-A9F9-D56E376E9D73}"/>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46EA7C6F-C86D-4144-9BE9-DA29E77320B3}"/>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1C667D49-36A9-4E76-BFC2-E401EB919FEB}"/>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F7A37742-D9BB-4FAA-A31A-09C7656C8591}"/>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427433CE-F78C-4DF9-B807-41BD1DF5E03A}"/>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E2A2A7C9-B4B8-434B-AB3E-2CEE8FCE1B05}"/>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7A790AC8-679E-45BC-B324-5B8F4E5C2902}"/>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91BF7364-532A-4ADE-8948-3135006949E9}"/>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3DB9FB19-BB1F-4496-94A4-913A70A82234}"/>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D19F7939-097F-4DEE-93B1-D04CD99D0929}"/>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B0C9873E-A743-4EBE-95F3-D4D2003684A8}"/>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6FFCA5B4-1F48-4E7E-BA7B-0B8FF9A383E6}"/>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E6BF9755-BC36-4BEA-804E-FD83AA00776C}"/>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08D4017A-2CD5-4ADF-96E1-E705943BDCC1}"/>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4605476F-2BFD-460F-ADF8-B453E02334FA}"/>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FE379C10-3815-4F25-8C78-548122960316}"/>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9A81A58C-90B9-41D9-AC73-CF558E8CF682}"/>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FFF44428-0E12-4D8F-A820-85530CFE3F43}"/>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7032165C-5732-45FB-A2C0-84EF60C50726}"/>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CF4F88A9-2D57-4FFF-B605-B2F501D414A4}"/>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08A16D6B-4F58-45CF-A81D-00925AF1A35D}"/>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94ACA1C0-7250-420B-B3D1-781AA6BCC2CB}"/>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21AB19D6-36AA-4409-9E12-CF74E092F903}"/>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234B950D-56A2-4759-AC5E-BEAB081D94E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B05111DE-1D99-432E-99B7-D33132F763B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F61313F2-1615-43C1-ADE2-5E59BAFDAFFF}"/>
            </a:ext>
          </a:extLst>
        </xdr:cNvPr>
        <xdr:cNvSpPr/>
      </xdr:nvSpPr>
      <xdr:spPr>
        <a:xfrm>
          <a:off x="762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macro="" textlink="">
      <xdr:nvSpPr>
        <xdr:cNvPr id="57" name="正方形/長方形 56">
          <a:extLst>
            <a:ext uri="{FF2B5EF4-FFF2-40B4-BE49-F238E27FC236}">
              <a16:creationId xmlns:a16="http://schemas.microsoft.com/office/drawing/2014/main" id="{71211669-F7B3-4A8B-8A14-A131CDBFD207}"/>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58" name="正方形/長方形 57">
          <a:extLst>
            <a:ext uri="{FF2B5EF4-FFF2-40B4-BE49-F238E27FC236}">
              <a16:creationId xmlns:a16="http://schemas.microsoft.com/office/drawing/2014/main" id="{3C2758ED-FFA7-468A-804B-1C3E581F897F}"/>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59" name="正方形/長方形 58">
          <a:extLst>
            <a:ext uri="{FF2B5EF4-FFF2-40B4-BE49-F238E27FC236}">
              <a16:creationId xmlns:a16="http://schemas.microsoft.com/office/drawing/2014/main" id="{19837DF6-58BA-40E2-A63D-112A0949A112}"/>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60" name="正方形/長方形 59">
          <a:extLst>
            <a:ext uri="{FF2B5EF4-FFF2-40B4-BE49-F238E27FC236}">
              <a16:creationId xmlns:a16="http://schemas.microsoft.com/office/drawing/2014/main" id="{442D42C7-4367-49D5-8A7D-86EA05727EA5}"/>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61" name="正方形/長方形 60">
          <a:extLst>
            <a:ext uri="{FF2B5EF4-FFF2-40B4-BE49-F238E27FC236}">
              <a16:creationId xmlns:a16="http://schemas.microsoft.com/office/drawing/2014/main" id="{378EBF1E-25E8-4A25-9A85-63F8025EFF38}"/>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62" name="正方形/長方形 61">
          <a:extLst>
            <a:ext uri="{FF2B5EF4-FFF2-40B4-BE49-F238E27FC236}">
              <a16:creationId xmlns:a16="http://schemas.microsoft.com/office/drawing/2014/main" id="{D8E00D85-191F-4DEB-B237-5881CD6D2F1F}"/>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63" name="正方形/長方形 62">
          <a:extLst>
            <a:ext uri="{FF2B5EF4-FFF2-40B4-BE49-F238E27FC236}">
              <a16:creationId xmlns:a16="http://schemas.microsoft.com/office/drawing/2014/main" id="{8653B9D9-04AF-4B17-8F02-805EF55998E9}"/>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64" name="正方形/長方形 63">
          <a:extLst>
            <a:ext uri="{FF2B5EF4-FFF2-40B4-BE49-F238E27FC236}">
              <a16:creationId xmlns:a16="http://schemas.microsoft.com/office/drawing/2014/main" id="{E84ABB52-48D2-4EFB-8D08-E6E3D001D9F7}"/>
            </a:ext>
          </a:extLst>
        </xdr:cNvPr>
        <xdr:cNvSpPr/>
      </xdr:nvSpPr>
      <xdr:spPr>
        <a:xfrm>
          <a:off x="6604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65" name="正方形/長方形 64">
          <a:extLst>
            <a:ext uri="{FF2B5EF4-FFF2-40B4-BE49-F238E27FC236}">
              <a16:creationId xmlns:a16="http://schemas.microsoft.com/office/drawing/2014/main" id="{8E4EB589-B96D-445A-8E28-1C47520D924C}"/>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66" name="正方形/長方形 65">
          <a:extLst>
            <a:ext uri="{FF2B5EF4-FFF2-40B4-BE49-F238E27FC236}">
              <a16:creationId xmlns:a16="http://schemas.microsoft.com/office/drawing/2014/main" id="{F71547C1-02F3-4621-A5BB-ED30ACA7A4FF}"/>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67" name="正方形/長方形 66">
          <a:extLst>
            <a:ext uri="{FF2B5EF4-FFF2-40B4-BE49-F238E27FC236}">
              <a16:creationId xmlns:a16="http://schemas.microsoft.com/office/drawing/2014/main" id="{19A1637C-F52D-4887-BDA7-3D90F3B7AABE}"/>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68" name="正方形/長方形 67">
          <a:extLst>
            <a:ext uri="{FF2B5EF4-FFF2-40B4-BE49-F238E27FC236}">
              <a16:creationId xmlns:a16="http://schemas.microsoft.com/office/drawing/2014/main" id="{AAC3DD30-2EA8-48F8-A59E-609572FA5414}"/>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69" name="正方形/長方形 68">
          <a:extLst>
            <a:ext uri="{FF2B5EF4-FFF2-40B4-BE49-F238E27FC236}">
              <a16:creationId xmlns:a16="http://schemas.microsoft.com/office/drawing/2014/main" id="{4131B8B5-D5E5-4BB2-A693-2C81C6475D93}"/>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70" name="正方形/長方形 69">
          <a:extLst>
            <a:ext uri="{FF2B5EF4-FFF2-40B4-BE49-F238E27FC236}">
              <a16:creationId xmlns:a16="http://schemas.microsoft.com/office/drawing/2014/main" id="{1B4CE2EA-9D7F-41BC-930B-CC46794EE4BB}"/>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71" name="正方形/長方形 70">
          <a:extLst>
            <a:ext uri="{FF2B5EF4-FFF2-40B4-BE49-F238E27FC236}">
              <a16:creationId xmlns:a16="http://schemas.microsoft.com/office/drawing/2014/main" id="{AED5C314-82D7-422C-A3C6-010EBAA0C496}"/>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72" name="正方形/長方形 71">
          <a:extLst>
            <a:ext uri="{FF2B5EF4-FFF2-40B4-BE49-F238E27FC236}">
              <a16:creationId xmlns:a16="http://schemas.microsoft.com/office/drawing/2014/main" id="{6DEA759E-0E33-4E9D-BBB6-88CB27E2FE3E}"/>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73" name="正方形/長方形 72">
          <a:extLst>
            <a:ext uri="{FF2B5EF4-FFF2-40B4-BE49-F238E27FC236}">
              <a16:creationId xmlns:a16="http://schemas.microsoft.com/office/drawing/2014/main" id="{920D17A5-8F99-46DD-BEB9-C08137C80B03}"/>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74" name="正方形/長方形 73">
          <a:extLst>
            <a:ext uri="{FF2B5EF4-FFF2-40B4-BE49-F238E27FC236}">
              <a16:creationId xmlns:a16="http://schemas.microsoft.com/office/drawing/2014/main" id="{D5F3CDBE-A894-4AD5-8ED9-A478A11EF094}"/>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75" name="正方形/長方形 74">
          <a:extLst>
            <a:ext uri="{FF2B5EF4-FFF2-40B4-BE49-F238E27FC236}">
              <a16:creationId xmlns:a16="http://schemas.microsoft.com/office/drawing/2014/main" id="{4C762F2C-AEDF-4745-9D4E-AED4DA080C2C}"/>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76" name="正方形/長方形 75">
          <a:extLst>
            <a:ext uri="{FF2B5EF4-FFF2-40B4-BE49-F238E27FC236}">
              <a16:creationId xmlns:a16="http://schemas.microsoft.com/office/drawing/2014/main" id="{3782DA34-C6AC-49DD-900E-C0420E84B9A1}"/>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77" name="正方形/長方形 76">
          <a:extLst>
            <a:ext uri="{FF2B5EF4-FFF2-40B4-BE49-F238E27FC236}">
              <a16:creationId xmlns:a16="http://schemas.microsoft.com/office/drawing/2014/main" id="{F4E96486-2444-4D47-9D04-B6F06D4FDBCF}"/>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78" name="正方形/長方形 77">
          <a:extLst>
            <a:ext uri="{FF2B5EF4-FFF2-40B4-BE49-F238E27FC236}">
              <a16:creationId xmlns:a16="http://schemas.microsoft.com/office/drawing/2014/main" id="{325BF169-2D2A-494B-AC4A-F2E08E32AA1F}"/>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79" name="正方形/長方形 78">
          <a:extLst>
            <a:ext uri="{FF2B5EF4-FFF2-40B4-BE49-F238E27FC236}">
              <a16:creationId xmlns:a16="http://schemas.microsoft.com/office/drawing/2014/main" id="{8F554174-52EC-42C7-A6A1-6A58A885F967}"/>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80" name="正方形/長方形 79">
          <a:extLst>
            <a:ext uri="{FF2B5EF4-FFF2-40B4-BE49-F238E27FC236}">
              <a16:creationId xmlns:a16="http://schemas.microsoft.com/office/drawing/2014/main" id="{A049C52F-6163-4C66-9C7E-CC85516AC833}"/>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81" name="正方形/長方形 80">
          <a:extLst>
            <a:ext uri="{FF2B5EF4-FFF2-40B4-BE49-F238E27FC236}">
              <a16:creationId xmlns:a16="http://schemas.microsoft.com/office/drawing/2014/main" id="{39651AB2-A8A7-4C34-9407-A3B48C786648}"/>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82" name="正方形/長方形 81">
          <a:extLst>
            <a:ext uri="{FF2B5EF4-FFF2-40B4-BE49-F238E27FC236}">
              <a16:creationId xmlns:a16="http://schemas.microsoft.com/office/drawing/2014/main" id="{6573B749-8E59-498F-A2C7-B8A637DF55BC}"/>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83" name="正方形/長方形 82">
          <a:extLst>
            <a:ext uri="{FF2B5EF4-FFF2-40B4-BE49-F238E27FC236}">
              <a16:creationId xmlns:a16="http://schemas.microsoft.com/office/drawing/2014/main" id="{F418C23E-236C-4D72-ADE6-40A8B21177FE}"/>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84" name="正方形/長方形 83">
          <a:extLst>
            <a:ext uri="{FF2B5EF4-FFF2-40B4-BE49-F238E27FC236}">
              <a16:creationId xmlns:a16="http://schemas.microsoft.com/office/drawing/2014/main" id="{B91DDAC0-AC4F-4138-943C-4591A36962F7}"/>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85" name="正方形/長方形 84">
          <a:extLst>
            <a:ext uri="{FF2B5EF4-FFF2-40B4-BE49-F238E27FC236}">
              <a16:creationId xmlns:a16="http://schemas.microsoft.com/office/drawing/2014/main" id="{9AD59CFF-1831-4862-BBD0-9124983CBB09}"/>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86" name="正方形/長方形 85">
          <a:extLst>
            <a:ext uri="{FF2B5EF4-FFF2-40B4-BE49-F238E27FC236}">
              <a16:creationId xmlns:a16="http://schemas.microsoft.com/office/drawing/2014/main" id="{F1EED819-8587-4C1E-8324-D201F06F4F46}"/>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87" name="正方形/長方形 86">
          <a:extLst>
            <a:ext uri="{FF2B5EF4-FFF2-40B4-BE49-F238E27FC236}">
              <a16:creationId xmlns:a16="http://schemas.microsoft.com/office/drawing/2014/main" id="{FE320A07-8DF0-4F0C-9EAB-28D5F4A0662B}"/>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88" name="正方形/長方形 87">
          <a:extLst>
            <a:ext uri="{FF2B5EF4-FFF2-40B4-BE49-F238E27FC236}">
              <a16:creationId xmlns:a16="http://schemas.microsoft.com/office/drawing/2014/main" id="{308235DE-7502-49AD-88D7-DA0C0AA12E2D}"/>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89" name="正方形/長方形 88">
          <a:extLst>
            <a:ext uri="{FF2B5EF4-FFF2-40B4-BE49-F238E27FC236}">
              <a16:creationId xmlns:a16="http://schemas.microsoft.com/office/drawing/2014/main" id="{85BB2E1F-5C16-4721-99CC-A359CD6716B9}"/>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90" name="正方形/長方形 89">
          <a:extLst>
            <a:ext uri="{FF2B5EF4-FFF2-40B4-BE49-F238E27FC236}">
              <a16:creationId xmlns:a16="http://schemas.microsoft.com/office/drawing/2014/main" id="{BD4F6F0B-C821-4CC8-9F87-6B9F843933B2}"/>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91" name="正方形/長方形 90">
          <a:extLst>
            <a:ext uri="{FF2B5EF4-FFF2-40B4-BE49-F238E27FC236}">
              <a16:creationId xmlns:a16="http://schemas.microsoft.com/office/drawing/2014/main" id="{C2A9297D-EBBB-428D-80A4-3856FEB8F8D3}"/>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92" name="正方形/長方形 91">
          <a:extLst>
            <a:ext uri="{FF2B5EF4-FFF2-40B4-BE49-F238E27FC236}">
              <a16:creationId xmlns:a16="http://schemas.microsoft.com/office/drawing/2014/main" id="{2FDCCE98-05ED-475F-99E7-2E30D1EE60DA}"/>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93" name="正方形/長方形 92">
          <a:extLst>
            <a:ext uri="{FF2B5EF4-FFF2-40B4-BE49-F238E27FC236}">
              <a16:creationId xmlns:a16="http://schemas.microsoft.com/office/drawing/2014/main" id="{68E4C4BC-9B9E-4F51-911B-4095431F22E4}"/>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94" name="正方形/長方形 93">
          <a:extLst>
            <a:ext uri="{FF2B5EF4-FFF2-40B4-BE49-F238E27FC236}">
              <a16:creationId xmlns:a16="http://schemas.microsoft.com/office/drawing/2014/main" id="{6DA3F001-DA22-4750-AD6A-F592239FB6E9}"/>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95" name="正方形/長方形 94">
          <a:extLst>
            <a:ext uri="{FF2B5EF4-FFF2-40B4-BE49-F238E27FC236}">
              <a16:creationId xmlns:a16="http://schemas.microsoft.com/office/drawing/2014/main" id="{B79EB2DF-CF17-4B18-A346-75B7FA74465A}"/>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96" name="正方形/長方形 95">
          <a:extLst>
            <a:ext uri="{FF2B5EF4-FFF2-40B4-BE49-F238E27FC236}">
              <a16:creationId xmlns:a16="http://schemas.microsoft.com/office/drawing/2014/main" id="{A981D983-26B4-4AA6-A046-2DC006F87611}"/>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97" name="正方形/長方形 96">
          <a:extLst>
            <a:ext uri="{FF2B5EF4-FFF2-40B4-BE49-F238E27FC236}">
              <a16:creationId xmlns:a16="http://schemas.microsoft.com/office/drawing/2014/main" id="{C513D603-0A57-440F-9FAB-DE7BB852BCBE}"/>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98" name="正方形/長方形 97">
          <a:extLst>
            <a:ext uri="{FF2B5EF4-FFF2-40B4-BE49-F238E27FC236}">
              <a16:creationId xmlns:a16="http://schemas.microsoft.com/office/drawing/2014/main" id="{290C0405-E145-4DD0-B450-82F7AA70F47E}"/>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99" name="正方形/長方形 98">
          <a:extLst>
            <a:ext uri="{FF2B5EF4-FFF2-40B4-BE49-F238E27FC236}">
              <a16:creationId xmlns:a16="http://schemas.microsoft.com/office/drawing/2014/main" id="{4F19F4D7-2622-403E-948C-FA23EA625B38}"/>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100" name="正方形/長方形 99">
          <a:extLst>
            <a:ext uri="{FF2B5EF4-FFF2-40B4-BE49-F238E27FC236}">
              <a16:creationId xmlns:a16="http://schemas.microsoft.com/office/drawing/2014/main" id="{72881308-D082-4001-A59E-68031491A7FA}"/>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101" name="正方形/長方形 100">
          <a:extLst>
            <a:ext uri="{FF2B5EF4-FFF2-40B4-BE49-F238E27FC236}">
              <a16:creationId xmlns:a16="http://schemas.microsoft.com/office/drawing/2014/main" id="{A67192F5-13FD-4090-A811-24AB53B79C92}"/>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102" name="正方形/長方形 101">
          <a:extLst>
            <a:ext uri="{FF2B5EF4-FFF2-40B4-BE49-F238E27FC236}">
              <a16:creationId xmlns:a16="http://schemas.microsoft.com/office/drawing/2014/main" id="{73B302EA-A26C-4C13-B836-EA2B38C1010C}"/>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103" name="正方形/長方形 102">
          <a:extLst>
            <a:ext uri="{FF2B5EF4-FFF2-40B4-BE49-F238E27FC236}">
              <a16:creationId xmlns:a16="http://schemas.microsoft.com/office/drawing/2014/main" id="{23A14347-5DFF-4299-AE39-6BF5B19FEE9F}"/>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104" name="正方形/長方形 103">
          <a:extLst>
            <a:ext uri="{FF2B5EF4-FFF2-40B4-BE49-F238E27FC236}">
              <a16:creationId xmlns:a16="http://schemas.microsoft.com/office/drawing/2014/main" id="{EC795A46-16DB-4D1D-A3FD-F9387CEF4091}"/>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105" name="正方形/長方形 104">
          <a:extLst>
            <a:ext uri="{FF2B5EF4-FFF2-40B4-BE49-F238E27FC236}">
              <a16:creationId xmlns:a16="http://schemas.microsoft.com/office/drawing/2014/main" id="{CAF249D0-8022-484F-9752-BF110B80EC6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106" name="正方形/長方形 105">
          <a:extLst>
            <a:ext uri="{FF2B5EF4-FFF2-40B4-BE49-F238E27FC236}">
              <a16:creationId xmlns:a16="http://schemas.microsoft.com/office/drawing/2014/main" id="{ABF0AC0F-9314-4506-8369-10349BC3620E}"/>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107" name="正方形/長方形 106">
          <a:extLst>
            <a:ext uri="{FF2B5EF4-FFF2-40B4-BE49-F238E27FC236}">
              <a16:creationId xmlns:a16="http://schemas.microsoft.com/office/drawing/2014/main" id="{E2AB2A41-4880-46C7-BF4D-F584F03E2523}"/>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108" name="正方形/長方形 107">
          <a:extLst>
            <a:ext uri="{FF2B5EF4-FFF2-40B4-BE49-F238E27FC236}">
              <a16:creationId xmlns:a16="http://schemas.microsoft.com/office/drawing/2014/main" id="{6F886891-92A2-4CE9-97AA-F4757045C309}"/>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109" name="正方形/長方形 108">
          <a:extLst>
            <a:ext uri="{FF2B5EF4-FFF2-40B4-BE49-F238E27FC236}">
              <a16:creationId xmlns:a16="http://schemas.microsoft.com/office/drawing/2014/main" id="{3A64E538-56BB-491A-96E0-003B7865793B}"/>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110" name="正方形/長方形 109">
          <a:extLst>
            <a:ext uri="{FF2B5EF4-FFF2-40B4-BE49-F238E27FC236}">
              <a16:creationId xmlns:a16="http://schemas.microsoft.com/office/drawing/2014/main" id="{7C64C17D-AC40-404C-A18D-22F6A67145A4}"/>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111" name="正方形/長方形 110">
          <a:extLst>
            <a:ext uri="{FF2B5EF4-FFF2-40B4-BE49-F238E27FC236}">
              <a16:creationId xmlns:a16="http://schemas.microsoft.com/office/drawing/2014/main" id="{9EA5B777-B91B-4AA3-A6C6-77E2BA9B90E7}"/>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112" name="正方形/長方形 111">
          <a:extLst>
            <a:ext uri="{FF2B5EF4-FFF2-40B4-BE49-F238E27FC236}">
              <a16:creationId xmlns:a16="http://schemas.microsoft.com/office/drawing/2014/main" id="{816B38AA-7ADD-4D0B-B2A4-23C3144EEFAB}"/>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113" name="正方形/長方形 112">
          <a:extLst>
            <a:ext uri="{FF2B5EF4-FFF2-40B4-BE49-F238E27FC236}">
              <a16:creationId xmlns:a16="http://schemas.microsoft.com/office/drawing/2014/main" id="{F6327340-D5DF-4418-A2FB-2403EA9D49FD}"/>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114" name="正方形/長方形 113">
          <a:extLst>
            <a:ext uri="{FF2B5EF4-FFF2-40B4-BE49-F238E27FC236}">
              <a16:creationId xmlns:a16="http://schemas.microsoft.com/office/drawing/2014/main" id="{5E54DF6E-CBE9-4AF4-BCCE-739F1544A276}"/>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115" name="正方形/長方形 114">
          <a:extLst>
            <a:ext uri="{FF2B5EF4-FFF2-40B4-BE49-F238E27FC236}">
              <a16:creationId xmlns:a16="http://schemas.microsoft.com/office/drawing/2014/main" id="{F9F7D2F7-C070-4061-A2A0-3352FBABBCA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116" name="正方形/長方形 115">
          <a:extLst>
            <a:ext uri="{FF2B5EF4-FFF2-40B4-BE49-F238E27FC236}">
              <a16:creationId xmlns:a16="http://schemas.microsoft.com/office/drawing/2014/main" id="{841896F3-B900-49A8-8B6D-4531EE62D032}"/>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117" name="正方形/長方形 116">
          <a:extLst>
            <a:ext uri="{FF2B5EF4-FFF2-40B4-BE49-F238E27FC236}">
              <a16:creationId xmlns:a16="http://schemas.microsoft.com/office/drawing/2014/main" id="{26F6D2A2-6BCA-4725-824F-CDD4712DF1B8}"/>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118" name="正方形/長方形 117">
          <a:extLst>
            <a:ext uri="{FF2B5EF4-FFF2-40B4-BE49-F238E27FC236}">
              <a16:creationId xmlns:a16="http://schemas.microsoft.com/office/drawing/2014/main" id="{40FB6A21-AF18-4CE6-8485-77DC2AE7429D}"/>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119" name="正方形/長方形 118">
          <a:extLst>
            <a:ext uri="{FF2B5EF4-FFF2-40B4-BE49-F238E27FC236}">
              <a16:creationId xmlns:a16="http://schemas.microsoft.com/office/drawing/2014/main" id="{44E39F40-FE08-441B-924F-BB374D0E8001}"/>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120" name="正方形/長方形 119">
          <a:extLst>
            <a:ext uri="{FF2B5EF4-FFF2-40B4-BE49-F238E27FC236}">
              <a16:creationId xmlns:a16="http://schemas.microsoft.com/office/drawing/2014/main" id="{037BE84E-3224-4638-A18F-848CF4FDC569}"/>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121" name="テキスト ボックス 120">
          <a:extLst>
            <a:ext uri="{FF2B5EF4-FFF2-40B4-BE49-F238E27FC236}">
              <a16:creationId xmlns:a16="http://schemas.microsoft.com/office/drawing/2014/main" id="{01CB0498-F665-4169-A0A9-70E772BC3A65}"/>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122" name="直線コネクタ 121">
          <a:extLst>
            <a:ext uri="{FF2B5EF4-FFF2-40B4-BE49-F238E27FC236}">
              <a16:creationId xmlns:a16="http://schemas.microsoft.com/office/drawing/2014/main" id="{5F199B78-0753-4519-BD33-8BD6F922DFBE}"/>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123" name="テキスト ボックス 122">
          <a:extLst>
            <a:ext uri="{FF2B5EF4-FFF2-40B4-BE49-F238E27FC236}">
              <a16:creationId xmlns:a16="http://schemas.microsoft.com/office/drawing/2014/main" id="{8D08F5D1-C37B-47AF-8F3E-F6CCF9687ABE}"/>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124" name="直線コネクタ 123">
          <a:extLst>
            <a:ext uri="{FF2B5EF4-FFF2-40B4-BE49-F238E27FC236}">
              <a16:creationId xmlns:a16="http://schemas.microsoft.com/office/drawing/2014/main" id="{52E034D5-06B0-4D02-9D2F-46D5A12E637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125" name="テキスト ボックス 124">
          <a:extLst>
            <a:ext uri="{FF2B5EF4-FFF2-40B4-BE49-F238E27FC236}">
              <a16:creationId xmlns:a16="http://schemas.microsoft.com/office/drawing/2014/main" id="{84CDABE6-46DB-4A25-B9E9-CFF12498C3D8}"/>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126" name="直線コネクタ 125">
          <a:extLst>
            <a:ext uri="{FF2B5EF4-FFF2-40B4-BE49-F238E27FC236}">
              <a16:creationId xmlns:a16="http://schemas.microsoft.com/office/drawing/2014/main" id="{9027F683-107E-48DD-B1B6-D77882219905}"/>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127" name="テキスト ボックス 126">
          <a:extLst>
            <a:ext uri="{FF2B5EF4-FFF2-40B4-BE49-F238E27FC236}">
              <a16:creationId xmlns:a16="http://schemas.microsoft.com/office/drawing/2014/main" id="{A0488C01-F4C9-4961-9493-14FFDEE5A1DE}"/>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128" name="直線コネクタ 127">
          <a:extLst>
            <a:ext uri="{FF2B5EF4-FFF2-40B4-BE49-F238E27FC236}">
              <a16:creationId xmlns:a16="http://schemas.microsoft.com/office/drawing/2014/main" id="{B255CACE-5505-4F6A-88BA-B7FB56FA8362}"/>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129" name="テキスト ボックス 128">
          <a:extLst>
            <a:ext uri="{FF2B5EF4-FFF2-40B4-BE49-F238E27FC236}">
              <a16:creationId xmlns:a16="http://schemas.microsoft.com/office/drawing/2014/main" id="{95AAE454-1D63-4239-80DB-FA8CD909C6F3}"/>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130" name="直線コネクタ 129">
          <a:extLst>
            <a:ext uri="{FF2B5EF4-FFF2-40B4-BE49-F238E27FC236}">
              <a16:creationId xmlns:a16="http://schemas.microsoft.com/office/drawing/2014/main" id="{1896FBBF-309D-4DFE-9CFF-C800DC6871B9}"/>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131" name="テキスト ボックス 130">
          <a:extLst>
            <a:ext uri="{FF2B5EF4-FFF2-40B4-BE49-F238E27FC236}">
              <a16:creationId xmlns:a16="http://schemas.microsoft.com/office/drawing/2014/main" id="{1F5976FE-5D00-453C-8FA3-83F6DC9DA022}"/>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132" name="直線コネクタ 131">
          <a:extLst>
            <a:ext uri="{FF2B5EF4-FFF2-40B4-BE49-F238E27FC236}">
              <a16:creationId xmlns:a16="http://schemas.microsoft.com/office/drawing/2014/main" id="{1C0E1853-276A-4B1F-8091-CBAAC6447726}"/>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124477</xdr:rowOff>
    </xdr:from>
    <xdr:ext cx="338939" cy="259045"/>
    <xdr:sp macro="" textlink="">
      <xdr:nvSpPr>
        <xdr:cNvPr id="133" name="テキスト ボックス 132">
          <a:extLst>
            <a:ext uri="{FF2B5EF4-FFF2-40B4-BE49-F238E27FC236}">
              <a16:creationId xmlns:a16="http://schemas.microsoft.com/office/drawing/2014/main" id="{076A8F5D-1F62-41B2-B747-D2EBE1DA5B96}"/>
            </a:ext>
          </a:extLst>
        </xdr:cNvPr>
        <xdr:cNvSpPr txBox="1"/>
      </xdr:nvSpPr>
      <xdr:spPr>
        <a:xfrm>
          <a:off x="12107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134" name="直線コネクタ 133">
          <a:extLst>
            <a:ext uri="{FF2B5EF4-FFF2-40B4-BE49-F238E27FC236}">
              <a16:creationId xmlns:a16="http://schemas.microsoft.com/office/drawing/2014/main" id="{7C56AD98-2B24-4693-9E9F-08F5D84A073A}"/>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135" name="【保健センター・保健所】&#10;有形固定資産減価償却率グラフ枠">
          <a:extLst>
            <a:ext uri="{FF2B5EF4-FFF2-40B4-BE49-F238E27FC236}">
              <a16:creationId xmlns:a16="http://schemas.microsoft.com/office/drawing/2014/main" id="{F73AA259-7BC3-4CCC-96D6-E0E3BB474863}"/>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38100</xdr:rowOff>
    </xdr:from>
    <xdr:to>
      <xdr:col>85</xdr:col>
      <xdr:colOff>126364</xdr:colOff>
      <xdr:row>64</xdr:row>
      <xdr:rowOff>123825</xdr:rowOff>
    </xdr:to>
    <xdr:cxnSp macro="">
      <xdr:nvCxnSpPr>
        <xdr:cNvPr id="136" name="直線コネクタ 135">
          <a:extLst>
            <a:ext uri="{FF2B5EF4-FFF2-40B4-BE49-F238E27FC236}">
              <a16:creationId xmlns:a16="http://schemas.microsoft.com/office/drawing/2014/main" id="{BE1BA00C-F2E0-471B-B36C-282848D6DA42}"/>
            </a:ext>
          </a:extLst>
        </xdr:cNvPr>
        <xdr:cNvCxnSpPr/>
      </xdr:nvCxnSpPr>
      <xdr:spPr>
        <a:xfrm flipV="1">
          <a:off x="16318864" y="9639300"/>
          <a:ext cx="0" cy="1457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127652</xdr:rowOff>
    </xdr:from>
    <xdr:ext cx="405111" cy="259045"/>
    <xdr:sp macro="" textlink="">
      <xdr:nvSpPr>
        <xdr:cNvPr id="137" name="【保健センター・保健所】&#10;有形固定資産減価償却率最小値テキスト">
          <a:extLst>
            <a:ext uri="{FF2B5EF4-FFF2-40B4-BE49-F238E27FC236}">
              <a16:creationId xmlns:a16="http://schemas.microsoft.com/office/drawing/2014/main" id="{32486462-9434-4946-ABCE-F16ABED828C2}"/>
            </a:ext>
          </a:extLst>
        </xdr:cNvPr>
        <xdr:cNvSpPr txBox="1"/>
      </xdr:nvSpPr>
      <xdr:spPr>
        <a:xfrm>
          <a:off x="16357600" y="11100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123825</xdr:rowOff>
    </xdr:from>
    <xdr:to>
      <xdr:col>86</xdr:col>
      <xdr:colOff>25400</xdr:colOff>
      <xdr:row>64</xdr:row>
      <xdr:rowOff>123825</xdr:rowOff>
    </xdr:to>
    <xdr:cxnSp macro="">
      <xdr:nvCxnSpPr>
        <xdr:cNvPr id="138" name="直線コネクタ 137">
          <a:extLst>
            <a:ext uri="{FF2B5EF4-FFF2-40B4-BE49-F238E27FC236}">
              <a16:creationId xmlns:a16="http://schemas.microsoft.com/office/drawing/2014/main" id="{8AEC678F-BDA9-4E3E-BF78-2F2D465DD345}"/>
            </a:ext>
          </a:extLst>
        </xdr:cNvPr>
        <xdr:cNvCxnSpPr/>
      </xdr:nvCxnSpPr>
      <xdr:spPr>
        <a:xfrm>
          <a:off x="16230600" y="11096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156227</xdr:rowOff>
    </xdr:from>
    <xdr:ext cx="340478" cy="259045"/>
    <xdr:sp macro="" textlink="">
      <xdr:nvSpPr>
        <xdr:cNvPr id="139" name="【保健センター・保健所】&#10;有形固定資産減価償却率最大値テキスト">
          <a:extLst>
            <a:ext uri="{FF2B5EF4-FFF2-40B4-BE49-F238E27FC236}">
              <a16:creationId xmlns:a16="http://schemas.microsoft.com/office/drawing/2014/main" id="{E9E2E760-18C3-490B-B707-B159EAFB3E5A}"/>
            </a:ext>
          </a:extLst>
        </xdr:cNvPr>
        <xdr:cNvSpPr txBox="1"/>
      </xdr:nvSpPr>
      <xdr:spPr>
        <a:xfrm>
          <a:off x="16357600" y="94145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38100</xdr:rowOff>
    </xdr:from>
    <xdr:to>
      <xdr:col>86</xdr:col>
      <xdr:colOff>25400</xdr:colOff>
      <xdr:row>56</xdr:row>
      <xdr:rowOff>38100</xdr:rowOff>
    </xdr:to>
    <xdr:cxnSp macro="">
      <xdr:nvCxnSpPr>
        <xdr:cNvPr id="140" name="直線コネクタ 139">
          <a:extLst>
            <a:ext uri="{FF2B5EF4-FFF2-40B4-BE49-F238E27FC236}">
              <a16:creationId xmlns:a16="http://schemas.microsoft.com/office/drawing/2014/main" id="{A62966C9-A4A0-45D9-9817-D6895FCC0D5B}"/>
            </a:ext>
          </a:extLst>
        </xdr:cNvPr>
        <xdr:cNvCxnSpPr/>
      </xdr:nvCxnSpPr>
      <xdr:spPr>
        <a:xfrm>
          <a:off x="16230600" y="963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78757</xdr:rowOff>
    </xdr:from>
    <xdr:ext cx="405111" cy="259045"/>
    <xdr:sp macro="" textlink="">
      <xdr:nvSpPr>
        <xdr:cNvPr id="141" name="【保健センター・保健所】&#10;有形固定資産減価償却率平均値テキスト">
          <a:extLst>
            <a:ext uri="{FF2B5EF4-FFF2-40B4-BE49-F238E27FC236}">
              <a16:creationId xmlns:a16="http://schemas.microsoft.com/office/drawing/2014/main" id="{864C431C-A6A2-4237-AA09-684DB8AAB9E4}"/>
            </a:ext>
          </a:extLst>
        </xdr:cNvPr>
        <xdr:cNvSpPr txBox="1"/>
      </xdr:nvSpPr>
      <xdr:spPr>
        <a:xfrm>
          <a:off x="16357600" y="10365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55880</xdr:rowOff>
    </xdr:from>
    <xdr:to>
      <xdr:col>85</xdr:col>
      <xdr:colOff>177800</xdr:colOff>
      <xdr:row>61</xdr:row>
      <xdr:rowOff>157480</xdr:rowOff>
    </xdr:to>
    <xdr:sp macro="" textlink="">
      <xdr:nvSpPr>
        <xdr:cNvPr id="142" name="フローチャート: 判断 141">
          <a:extLst>
            <a:ext uri="{FF2B5EF4-FFF2-40B4-BE49-F238E27FC236}">
              <a16:creationId xmlns:a16="http://schemas.microsoft.com/office/drawing/2014/main" id="{8531F1BB-B385-4532-933F-F5AFE6149275}"/>
            </a:ext>
          </a:extLst>
        </xdr:cNvPr>
        <xdr:cNvSpPr/>
      </xdr:nvSpPr>
      <xdr:spPr>
        <a:xfrm>
          <a:off x="16268700" y="1051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61</xdr:row>
      <xdr:rowOff>23495</xdr:rowOff>
    </xdr:from>
    <xdr:to>
      <xdr:col>81</xdr:col>
      <xdr:colOff>101600</xdr:colOff>
      <xdr:row>61</xdr:row>
      <xdr:rowOff>125095</xdr:rowOff>
    </xdr:to>
    <xdr:sp macro="" textlink="">
      <xdr:nvSpPr>
        <xdr:cNvPr id="143" name="フローチャート: 判断 142">
          <a:extLst>
            <a:ext uri="{FF2B5EF4-FFF2-40B4-BE49-F238E27FC236}">
              <a16:creationId xmlns:a16="http://schemas.microsoft.com/office/drawing/2014/main" id="{DFA7CA6F-3B4F-442A-B2F9-87DDE38E28CE}"/>
            </a:ext>
          </a:extLst>
        </xdr:cNvPr>
        <xdr:cNvSpPr/>
      </xdr:nvSpPr>
      <xdr:spPr>
        <a:xfrm>
          <a:off x="15430500" y="1048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61</xdr:row>
      <xdr:rowOff>90170</xdr:rowOff>
    </xdr:from>
    <xdr:to>
      <xdr:col>76</xdr:col>
      <xdr:colOff>165100</xdr:colOff>
      <xdr:row>62</xdr:row>
      <xdr:rowOff>20320</xdr:rowOff>
    </xdr:to>
    <xdr:sp macro="" textlink="">
      <xdr:nvSpPr>
        <xdr:cNvPr id="144" name="フローチャート: 判断 143">
          <a:extLst>
            <a:ext uri="{FF2B5EF4-FFF2-40B4-BE49-F238E27FC236}">
              <a16:creationId xmlns:a16="http://schemas.microsoft.com/office/drawing/2014/main" id="{39815354-314C-4218-B401-2CC82A941B80}"/>
            </a:ext>
          </a:extLst>
        </xdr:cNvPr>
        <xdr:cNvSpPr/>
      </xdr:nvSpPr>
      <xdr:spPr>
        <a:xfrm>
          <a:off x="14541500" y="1054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61</xdr:row>
      <xdr:rowOff>23495</xdr:rowOff>
    </xdr:from>
    <xdr:to>
      <xdr:col>72</xdr:col>
      <xdr:colOff>38100</xdr:colOff>
      <xdr:row>61</xdr:row>
      <xdr:rowOff>125095</xdr:rowOff>
    </xdr:to>
    <xdr:sp macro="" textlink="">
      <xdr:nvSpPr>
        <xdr:cNvPr id="145" name="フローチャート: 判断 144">
          <a:extLst>
            <a:ext uri="{FF2B5EF4-FFF2-40B4-BE49-F238E27FC236}">
              <a16:creationId xmlns:a16="http://schemas.microsoft.com/office/drawing/2014/main" id="{7DC62567-5320-4148-B1C2-AE090DC00694}"/>
            </a:ext>
          </a:extLst>
        </xdr:cNvPr>
        <xdr:cNvSpPr/>
      </xdr:nvSpPr>
      <xdr:spPr>
        <a:xfrm>
          <a:off x="13652500" y="1048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63500</xdr:rowOff>
    </xdr:from>
    <xdr:to>
      <xdr:col>67</xdr:col>
      <xdr:colOff>101600</xdr:colOff>
      <xdr:row>60</xdr:row>
      <xdr:rowOff>165100</xdr:rowOff>
    </xdr:to>
    <xdr:sp macro="" textlink="">
      <xdr:nvSpPr>
        <xdr:cNvPr id="146" name="フローチャート: 判断 145">
          <a:extLst>
            <a:ext uri="{FF2B5EF4-FFF2-40B4-BE49-F238E27FC236}">
              <a16:creationId xmlns:a16="http://schemas.microsoft.com/office/drawing/2014/main" id="{B167DEDA-218F-4406-80D9-A51595615CFE}"/>
            </a:ext>
          </a:extLst>
        </xdr:cNvPr>
        <xdr:cNvSpPr/>
      </xdr:nvSpPr>
      <xdr:spPr>
        <a:xfrm>
          <a:off x="127635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147" name="テキスト ボックス 146">
          <a:extLst>
            <a:ext uri="{FF2B5EF4-FFF2-40B4-BE49-F238E27FC236}">
              <a16:creationId xmlns:a16="http://schemas.microsoft.com/office/drawing/2014/main" id="{B74ECAE8-59BF-4B3C-B236-DCD5797A7F7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148" name="テキスト ボックス 147">
          <a:extLst>
            <a:ext uri="{FF2B5EF4-FFF2-40B4-BE49-F238E27FC236}">
              <a16:creationId xmlns:a16="http://schemas.microsoft.com/office/drawing/2014/main" id="{A4528B5B-AC53-473A-9F19-DA3B0B5E113C}"/>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149" name="テキスト ボックス 148">
          <a:extLst>
            <a:ext uri="{FF2B5EF4-FFF2-40B4-BE49-F238E27FC236}">
              <a16:creationId xmlns:a16="http://schemas.microsoft.com/office/drawing/2014/main" id="{FEF0D081-E3BE-430E-B970-D33E67F48BD2}"/>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150" name="テキスト ボックス 149">
          <a:extLst>
            <a:ext uri="{FF2B5EF4-FFF2-40B4-BE49-F238E27FC236}">
              <a16:creationId xmlns:a16="http://schemas.microsoft.com/office/drawing/2014/main" id="{60426284-8D3F-44F2-899B-EF766F43E0BE}"/>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151" name="テキスト ボックス 150">
          <a:extLst>
            <a:ext uri="{FF2B5EF4-FFF2-40B4-BE49-F238E27FC236}">
              <a16:creationId xmlns:a16="http://schemas.microsoft.com/office/drawing/2014/main" id="{299BCFB1-4C51-4063-A61F-97DFCA03B6C9}"/>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111125</xdr:rowOff>
    </xdr:from>
    <xdr:to>
      <xdr:col>85</xdr:col>
      <xdr:colOff>177800</xdr:colOff>
      <xdr:row>62</xdr:row>
      <xdr:rowOff>41275</xdr:rowOff>
    </xdr:to>
    <xdr:sp macro="" textlink="">
      <xdr:nvSpPr>
        <xdr:cNvPr id="152" name="楕円 151">
          <a:extLst>
            <a:ext uri="{FF2B5EF4-FFF2-40B4-BE49-F238E27FC236}">
              <a16:creationId xmlns:a16="http://schemas.microsoft.com/office/drawing/2014/main" id="{5079FF3A-2992-4249-8930-076E7D0DDB4A}"/>
            </a:ext>
          </a:extLst>
        </xdr:cNvPr>
        <xdr:cNvSpPr/>
      </xdr:nvSpPr>
      <xdr:spPr>
        <a:xfrm>
          <a:off x="16268700" y="10569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89552</xdr:rowOff>
    </xdr:from>
    <xdr:ext cx="405111" cy="259045"/>
    <xdr:sp macro="" textlink="">
      <xdr:nvSpPr>
        <xdr:cNvPr id="153" name="【保健センター・保健所】&#10;有形固定資産減価償却率該当値テキスト">
          <a:extLst>
            <a:ext uri="{FF2B5EF4-FFF2-40B4-BE49-F238E27FC236}">
              <a16:creationId xmlns:a16="http://schemas.microsoft.com/office/drawing/2014/main" id="{A037872A-0A1C-4903-86CE-19802C41F2C8}"/>
            </a:ext>
          </a:extLst>
        </xdr:cNvPr>
        <xdr:cNvSpPr txBox="1"/>
      </xdr:nvSpPr>
      <xdr:spPr>
        <a:xfrm>
          <a:off x="16357600" y="10548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135890</xdr:rowOff>
    </xdr:from>
    <xdr:to>
      <xdr:col>81</xdr:col>
      <xdr:colOff>101600</xdr:colOff>
      <xdr:row>61</xdr:row>
      <xdr:rowOff>66040</xdr:rowOff>
    </xdr:to>
    <xdr:sp macro="" textlink="">
      <xdr:nvSpPr>
        <xdr:cNvPr id="154" name="楕円 153">
          <a:extLst>
            <a:ext uri="{FF2B5EF4-FFF2-40B4-BE49-F238E27FC236}">
              <a16:creationId xmlns:a16="http://schemas.microsoft.com/office/drawing/2014/main" id="{E727A11C-4E91-4A2E-BD64-A1F69843A37F}"/>
            </a:ext>
          </a:extLst>
        </xdr:cNvPr>
        <xdr:cNvSpPr/>
      </xdr:nvSpPr>
      <xdr:spPr>
        <a:xfrm>
          <a:off x="15430500" y="10422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15240</xdr:rowOff>
    </xdr:from>
    <xdr:to>
      <xdr:col>85</xdr:col>
      <xdr:colOff>127000</xdr:colOff>
      <xdr:row>61</xdr:row>
      <xdr:rowOff>161925</xdr:rowOff>
    </xdr:to>
    <xdr:cxnSp macro="">
      <xdr:nvCxnSpPr>
        <xdr:cNvPr id="155" name="直線コネクタ 154">
          <a:extLst>
            <a:ext uri="{FF2B5EF4-FFF2-40B4-BE49-F238E27FC236}">
              <a16:creationId xmlns:a16="http://schemas.microsoft.com/office/drawing/2014/main" id="{1C071C5D-1490-4C06-AB72-3A08CC8E9A5C}"/>
            </a:ext>
          </a:extLst>
        </xdr:cNvPr>
        <xdr:cNvCxnSpPr/>
      </xdr:nvCxnSpPr>
      <xdr:spPr>
        <a:xfrm>
          <a:off x="15481300" y="10473690"/>
          <a:ext cx="838200" cy="146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61595</xdr:rowOff>
    </xdr:from>
    <xdr:to>
      <xdr:col>76</xdr:col>
      <xdr:colOff>165100</xdr:colOff>
      <xdr:row>60</xdr:row>
      <xdr:rowOff>163195</xdr:rowOff>
    </xdr:to>
    <xdr:sp macro="" textlink="">
      <xdr:nvSpPr>
        <xdr:cNvPr id="156" name="楕円 155">
          <a:extLst>
            <a:ext uri="{FF2B5EF4-FFF2-40B4-BE49-F238E27FC236}">
              <a16:creationId xmlns:a16="http://schemas.microsoft.com/office/drawing/2014/main" id="{671690C6-E268-44C5-A534-A1D7BD70C9FC}"/>
            </a:ext>
          </a:extLst>
        </xdr:cNvPr>
        <xdr:cNvSpPr/>
      </xdr:nvSpPr>
      <xdr:spPr>
        <a:xfrm>
          <a:off x="14541500" y="1034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112395</xdr:rowOff>
    </xdr:from>
    <xdr:to>
      <xdr:col>81</xdr:col>
      <xdr:colOff>50800</xdr:colOff>
      <xdr:row>61</xdr:row>
      <xdr:rowOff>15240</xdr:rowOff>
    </xdr:to>
    <xdr:cxnSp macro="">
      <xdr:nvCxnSpPr>
        <xdr:cNvPr id="157" name="直線コネクタ 156">
          <a:extLst>
            <a:ext uri="{FF2B5EF4-FFF2-40B4-BE49-F238E27FC236}">
              <a16:creationId xmlns:a16="http://schemas.microsoft.com/office/drawing/2014/main" id="{E360A529-A478-4F62-96F3-A6612F994D41}"/>
            </a:ext>
          </a:extLst>
        </xdr:cNvPr>
        <xdr:cNvCxnSpPr/>
      </xdr:nvCxnSpPr>
      <xdr:spPr>
        <a:xfrm>
          <a:off x="14592300" y="10399395"/>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61595</xdr:rowOff>
    </xdr:from>
    <xdr:to>
      <xdr:col>72</xdr:col>
      <xdr:colOff>38100</xdr:colOff>
      <xdr:row>60</xdr:row>
      <xdr:rowOff>163195</xdr:rowOff>
    </xdr:to>
    <xdr:sp macro="" textlink="">
      <xdr:nvSpPr>
        <xdr:cNvPr id="158" name="楕円 157">
          <a:extLst>
            <a:ext uri="{FF2B5EF4-FFF2-40B4-BE49-F238E27FC236}">
              <a16:creationId xmlns:a16="http://schemas.microsoft.com/office/drawing/2014/main" id="{E9358835-CE6A-49B4-ADD2-B4BBC818CF0B}"/>
            </a:ext>
          </a:extLst>
        </xdr:cNvPr>
        <xdr:cNvSpPr/>
      </xdr:nvSpPr>
      <xdr:spPr>
        <a:xfrm>
          <a:off x="13652500" y="1034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112395</xdr:rowOff>
    </xdr:from>
    <xdr:to>
      <xdr:col>76</xdr:col>
      <xdr:colOff>114300</xdr:colOff>
      <xdr:row>60</xdr:row>
      <xdr:rowOff>112395</xdr:rowOff>
    </xdr:to>
    <xdr:cxnSp macro="">
      <xdr:nvCxnSpPr>
        <xdr:cNvPr id="159" name="直線コネクタ 158">
          <a:extLst>
            <a:ext uri="{FF2B5EF4-FFF2-40B4-BE49-F238E27FC236}">
              <a16:creationId xmlns:a16="http://schemas.microsoft.com/office/drawing/2014/main" id="{5E385BD2-7178-45AC-8260-ECD39C787F36}"/>
            </a:ext>
          </a:extLst>
        </xdr:cNvPr>
        <xdr:cNvCxnSpPr/>
      </xdr:nvCxnSpPr>
      <xdr:spPr>
        <a:xfrm>
          <a:off x="13703300" y="103993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25400</xdr:rowOff>
    </xdr:from>
    <xdr:to>
      <xdr:col>67</xdr:col>
      <xdr:colOff>101600</xdr:colOff>
      <xdr:row>60</xdr:row>
      <xdr:rowOff>127000</xdr:rowOff>
    </xdr:to>
    <xdr:sp macro="" textlink="">
      <xdr:nvSpPr>
        <xdr:cNvPr id="160" name="楕円 159">
          <a:extLst>
            <a:ext uri="{FF2B5EF4-FFF2-40B4-BE49-F238E27FC236}">
              <a16:creationId xmlns:a16="http://schemas.microsoft.com/office/drawing/2014/main" id="{22FCAC10-276C-41C7-896E-C7FC9FFDB6CC}"/>
            </a:ext>
          </a:extLst>
        </xdr:cNvPr>
        <xdr:cNvSpPr/>
      </xdr:nvSpPr>
      <xdr:spPr>
        <a:xfrm>
          <a:off x="12763500" y="1031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76200</xdr:rowOff>
    </xdr:from>
    <xdr:to>
      <xdr:col>71</xdr:col>
      <xdr:colOff>177800</xdr:colOff>
      <xdr:row>60</xdr:row>
      <xdr:rowOff>112395</xdr:rowOff>
    </xdr:to>
    <xdr:cxnSp macro="">
      <xdr:nvCxnSpPr>
        <xdr:cNvPr id="161" name="直線コネクタ 160">
          <a:extLst>
            <a:ext uri="{FF2B5EF4-FFF2-40B4-BE49-F238E27FC236}">
              <a16:creationId xmlns:a16="http://schemas.microsoft.com/office/drawing/2014/main" id="{AC5C25CF-CF53-4D08-BED6-A16D7871C3A2}"/>
            </a:ext>
          </a:extLst>
        </xdr:cNvPr>
        <xdr:cNvCxnSpPr/>
      </xdr:nvCxnSpPr>
      <xdr:spPr>
        <a:xfrm>
          <a:off x="12814300" y="1036320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116222</xdr:rowOff>
    </xdr:from>
    <xdr:ext cx="405111" cy="259045"/>
    <xdr:sp macro="" textlink="">
      <xdr:nvSpPr>
        <xdr:cNvPr id="162" name="n_1aveValue【保健センター・保健所】&#10;有形固定資産減価償却率">
          <a:extLst>
            <a:ext uri="{FF2B5EF4-FFF2-40B4-BE49-F238E27FC236}">
              <a16:creationId xmlns:a16="http://schemas.microsoft.com/office/drawing/2014/main" id="{4B7A884A-9ED8-4955-87B5-9396551AA4B9}"/>
            </a:ext>
          </a:extLst>
        </xdr:cNvPr>
        <xdr:cNvSpPr txBox="1"/>
      </xdr:nvSpPr>
      <xdr:spPr>
        <a:xfrm>
          <a:off x="15266044" y="10574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11447</xdr:rowOff>
    </xdr:from>
    <xdr:ext cx="405111" cy="259045"/>
    <xdr:sp macro="" textlink="">
      <xdr:nvSpPr>
        <xdr:cNvPr id="163" name="n_2aveValue【保健センター・保健所】&#10;有形固定資産減価償却率">
          <a:extLst>
            <a:ext uri="{FF2B5EF4-FFF2-40B4-BE49-F238E27FC236}">
              <a16:creationId xmlns:a16="http://schemas.microsoft.com/office/drawing/2014/main" id="{A62C3F84-84C2-4B3D-900E-183EF3A27B35}"/>
            </a:ext>
          </a:extLst>
        </xdr:cNvPr>
        <xdr:cNvSpPr txBox="1"/>
      </xdr:nvSpPr>
      <xdr:spPr>
        <a:xfrm>
          <a:off x="14389744" y="1064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116222</xdr:rowOff>
    </xdr:from>
    <xdr:ext cx="405111" cy="259045"/>
    <xdr:sp macro="" textlink="">
      <xdr:nvSpPr>
        <xdr:cNvPr id="164" name="n_3aveValue【保健センター・保健所】&#10;有形固定資産減価償却率">
          <a:extLst>
            <a:ext uri="{FF2B5EF4-FFF2-40B4-BE49-F238E27FC236}">
              <a16:creationId xmlns:a16="http://schemas.microsoft.com/office/drawing/2014/main" id="{82DD327A-D6D5-4F97-9CEF-EE967C04A328}"/>
            </a:ext>
          </a:extLst>
        </xdr:cNvPr>
        <xdr:cNvSpPr txBox="1"/>
      </xdr:nvSpPr>
      <xdr:spPr>
        <a:xfrm>
          <a:off x="13500744" y="10574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156227</xdr:rowOff>
    </xdr:from>
    <xdr:ext cx="405111" cy="259045"/>
    <xdr:sp macro="" textlink="">
      <xdr:nvSpPr>
        <xdr:cNvPr id="165" name="n_4aveValue【保健センター・保健所】&#10;有形固定資産減価償却率">
          <a:extLst>
            <a:ext uri="{FF2B5EF4-FFF2-40B4-BE49-F238E27FC236}">
              <a16:creationId xmlns:a16="http://schemas.microsoft.com/office/drawing/2014/main" id="{1599B167-A7CC-4180-8A51-44413E530478}"/>
            </a:ext>
          </a:extLst>
        </xdr:cNvPr>
        <xdr:cNvSpPr txBox="1"/>
      </xdr:nvSpPr>
      <xdr:spPr>
        <a:xfrm>
          <a:off x="12611744" y="1044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82567</xdr:rowOff>
    </xdr:from>
    <xdr:ext cx="405111" cy="259045"/>
    <xdr:sp macro="" textlink="">
      <xdr:nvSpPr>
        <xdr:cNvPr id="166" name="n_1mainValue【保健センター・保健所】&#10;有形固定資産減価償却率">
          <a:extLst>
            <a:ext uri="{FF2B5EF4-FFF2-40B4-BE49-F238E27FC236}">
              <a16:creationId xmlns:a16="http://schemas.microsoft.com/office/drawing/2014/main" id="{6B0DEA52-299E-485E-8284-DF8C17CA5AB4}"/>
            </a:ext>
          </a:extLst>
        </xdr:cNvPr>
        <xdr:cNvSpPr txBox="1"/>
      </xdr:nvSpPr>
      <xdr:spPr>
        <a:xfrm>
          <a:off x="15266044" y="10198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8272</xdr:rowOff>
    </xdr:from>
    <xdr:ext cx="405111" cy="259045"/>
    <xdr:sp macro="" textlink="">
      <xdr:nvSpPr>
        <xdr:cNvPr id="167" name="n_2mainValue【保健センター・保健所】&#10;有形固定資産減価償却率">
          <a:extLst>
            <a:ext uri="{FF2B5EF4-FFF2-40B4-BE49-F238E27FC236}">
              <a16:creationId xmlns:a16="http://schemas.microsoft.com/office/drawing/2014/main" id="{5D96295E-5624-4BBE-9379-A0786F03D455}"/>
            </a:ext>
          </a:extLst>
        </xdr:cNvPr>
        <xdr:cNvSpPr txBox="1"/>
      </xdr:nvSpPr>
      <xdr:spPr>
        <a:xfrm>
          <a:off x="14389744" y="10123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8272</xdr:rowOff>
    </xdr:from>
    <xdr:ext cx="405111" cy="259045"/>
    <xdr:sp macro="" textlink="">
      <xdr:nvSpPr>
        <xdr:cNvPr id="168" name="n_3mainValue【保健センター・保健所】&#10;有形固定資産減価償却率">
          <a:extLst>
            <a:ext uri="{FF2B5EF4-FFF2-40B4-BE49-F238E27FC236}">
              <a16:creationId xmlns:a16="http://schemas.microsoft.com/office/drawing/2014/main" id="{D3A37D68-4156-482F-970C-E6DA2E05B75C}"/>
            </a:ext>
          </a:extLst>
        </xdr:cNvPr>
        <xdr:cNvSpPr txBox="1"/>
      </xdr:nvSpPr>
      <xdr:spPr>
        <a:xfrm>
          <a:off x="13500744" y="10123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143527</xdr:rowOff>
    </xdr:from>
    <xdr:ext cx="405111" cy="259045"/>
    <xdr:sp macro="" textlink="">
      <xdr:nvSpPr>
        <xdr:cNvPr id="169" name="n_4mainValue【保健センター・保健所】&#10;有形固定資産減価償却率">
          <a:extLst>
            <a:ext uri="{FF2B5EF4-FFF2-40B4-BE49-F238E27FC236}">
              <a16:creationId xmlns:a16="http://schemas.microsoft.com/office/drawing/2014/main" id="{2B9C3B38-D853-4499-8AC1-F12C958AAC1A}"/>
            </a:ext>
          </a:extLst>
        </xdr:cNvPr>
        <xdr:cNvSpPr txBox="1"/>
      </xdr:nvSpPr>
      <xdr:spPr>
        <a:xfrm>
          <a:off x="12611744" y="10087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170" name="正方形/長方形 169">
          <a:extLst>
            <a:ext uri="{FF2B5EF4-FFF2-40B4-BE49-F238E27FC236}">
              <a16:creationId xmlns:a16="http://schemas.microsoft.com/office/drawing/2014/main" id="{EB4CABB8-6692-48A4-A346-6FD43224E36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171" name="正方形/長方形 170">
          <a:extLst>
            <a:ext uri="{FF2B5EF4-FFF2-40B4-BE49-F238E27FC236}">
              <a16:creationId xmlns:a16="http://schemas.microsoft.com/office/drawing/2014/main" id="{6624BD9F-F862-426C-A35E-2CC4564D70AC}"/>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172" name="正方形/長方形 171">
          <a:extLst>
            <a:ext uri="{FF2B5EF4-FFF2-40B4-BE49-F238E27FC236}">
              <a16:creationId xmlns:a16="http://schemas.microsoft.com/office/drawing/2014/main" id="{88744DA3-65B4-4DA0-8EB0-3467F5350FC7}"/>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173" name="正方形/長方形 172">
          <a:extLst>
            <a:ext uri="{FF2B5EF4-FFF2-40B4-BE49-F238E27FC236}">
              <a16:creationId xmlns:a16="http://schemas.microsoft.com/office/drawing/2014/main" id="{E8994839-6CF1-4F1C-9939-BE1F280BBE4B}"/>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174" name="正方形/長方形 173">
          <a:extLst>
            <a:ext uri="{FF2B5EF4-FFF2-40B4-BE49-F238E27FC236}">
              <a16:creationId xmlns:a16="http://schemas.microsoft.com/office/drawing/2014/main" id="{0FC5FB55-5269-4674-8357-FA9990660F6B}"/>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175" name="正方形/長方形 174">
          <a:extLst>
            <a:ext uri="{FF2B5EF4-FFF2-40B4-BE49-F238E27FC236}">
              <a16:creationId xmlns:a16="http://schemas.microsoft.com/office/drawing/2014/main" id="{3EC3554F-5183-4BC8-9A03-92825560E32D}"/>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176" name="正方形/長方形 175">
          <a:extLst>
            <a:ext uri="{FF2B5EF4-FFF2-40B4-BE49-F238E27FC236}">
              <a16:creationId xmlns:a16="http://schemas.microsoft.com/office/drawing/2014/main" id="{05C29545-3A61-4575-A4D7-8FF5C4B2416A}"/>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177" name="正方形/長方形 176">
          <a:extLst>
            <a:ext uri="{FF2B5EF4-FFF2-40B4-BE49-F238E27FC236}">
              <a16:creationId xmlns:a16="http://schemas.microsoft.com/office/drawing/2014/main" id="{610F6090-6A9D-4E08-BF76-20ED4B854A83}"/>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178" name="テキスト ボックス 177">
          <a:extLst>
            <a:ext uri="{FF2B5EF4-FFF2-40B4-BE49-F238E27FC236}">
              <a16:creationId xmlns:a16="http://schemas.microsoft.com/office/drawing/2014/main" id="{E042A521-2E3A-400C-9EF4-7FA75590D977}"/>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179" name="直線コネクタ 178">
          <a:extLst>
            <a:ext uri="{FF2B5EF4-FFF2-40B4-BE49-F238E27FC236}">
              <a16:creationId xmlns:a16="http://schemas.microsoft.com/office/drawing/2014/main" id="{85957E6F-71F0-4148-B1F2-87F3FE3B56EC}"/>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180" name="直線コネクタ 179">
          <a:extLst>
            <a:ext uri="{FF2B5EF4-FFF2-40B4-BE49-F238E27FC236}">
              <a16:creationId xmlns:a16="http://schemas.microsoft.com/office/drawing/2014/main" id="{6FB8D900-C5C1-4781-B59A-EC7FD4E529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181" name="テキスト ボックス 180">
          <a:extLst>
            <a:ext uri="{FF2B5EF4-FFF2-40B4-BE49-F238E27FC236}">
              <a16:creationId xmlns:a16="http://schemas.microsoft.com/office/drawing/2014/main" id="{A2B38419-834A-4AA3-8062-BEB50438958E}"/>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182" name="直線コネクタ 181">
          <a:extLst>
            <a:ext uri="{FF2B5EF4-FFF2-40B4-BE49-F238E27FC236}">
              <a16:creationId xmlns:a16="http://schemas.microsoft.com/office/drawing/2014/main" id="{3B0BA9F3-55AE-4D76-A081-489D92903B1B}"/>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183" name="テキスト ボックス 182">
          <a:extLst>
            <a:ext uri="{FF2B5EF4-FFF2-40B4-BE49-F238E27FC236}">
              <a16:creationId xmlns:a16="http://schemas.microsoft.com/office/drawing/2014/main" id="{19493A5C-2D86-4CEC-AE79-1098967A54B8}"/>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184" name="直線コネクタ 183">
          <a:extLst>
            <a:ext uri="{FF2B5EF4-FFF2-40B4-BE49-F238E27FC236}">
              <a16:creationId xmlns:a16="http://schemas.microsoft.com/office/drawing/2014/main" id="{6B7BA2CE-7A65-47DA-87D9-2B0EEDBFC2DC}"/>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185" name="テキスト ボックス 184">
          <a:extLst>
            <a:ext uri="{FF2B5EF4-FFF2-40B4-BE49-F238E27FC236}">
              <a16:creationId xmlns:a16="http://schemas.microsoft.com/office/drawing/2014/main" id="{79849B51-7ED8-4CAB-85A8-10EB4D446273}"/>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186" name="直線コネクタ 185">
          <a:extLst>
            <a:ext uri="{FF2B5EF4-FFF2-40B4-BE49-F238E27FC236}">
              <a16:creationId xmlns:a16="http://schemas.microsoft.com/office/drawing/2014/main" id="{2B6BDDCC-D921-4811-9D3D-74D01C55C906}"/>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187" name="テキスト ボックス 186">
          <a:extLst>
            <a:ext uri="{FF2B5EF4-FFF2-40B4-BE49-F238E27FC236}">
              <a16:creationId xmlns:a16="http://schemas.microsoft.com/office/drawing/2014/main" id="{E589C739-779E-47F4-8EDD-F40132E9DCFB}"/>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188" name="直線コネクタ 187">
          <a:extLst>
            <a:ext uri="{FF2B5EF4-FFF2-40B4-BE49-F238E27FC236}">
              <a16:creationId xmlns:a16="http://schemas.microsoft.com/office/drawing/2014/main" id="{A1E630D9-B608-4422-AEC2-A32AD32D3EAE}"/>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189" name="テキスト ボックス 188">
          <a:extLst>
            <a:ext uri="{FF2B5EF4-FFF2-40B4-BE49-F238E27FC236}">
              <a16:creationId xmlns:a16="http://schemas.microsoft.com/office/drawing/2014/main" id="{A448C675-7F1D-484A-B24A-32525D3244EA}"/>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190" name="直線コネクタ 189">
          <a:extLst>
            <a:ext uri="{FF2B5EF4-FFF2-40B4-BE49-F238E27FC236}">
              <a16:creationId xmlns:a16="http://schemas.microsoft.com/office/drawing/2014/main" id="{C6806ABA-7350-4181-B437-E34876D349AC}"/>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191" name="テキスト ボックス 190">
          <a:extLst>
            <a:ext uri="{FF2B5EF4-FFF2-40B4-BE49-F238E27FC236}">
              <a16:creationId xmlns:a16="http://schemas.microsoft.com/office/drawing/2014/main" id="{689DF599-DEA4-47BC-816E-DCB22875EF14}"/>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192" name="【保健センター・保健所】&#10;一人当たり面積グラフ枠">
          <a:extLst>
            <a:ext uri="{FF2B5EF4-FFF2-40B4-BE49-F238E27FC236}">
              <a16:creationId xmlns:a16="http://schemas.microsoft.com/office/drawing/2014/main" id="{FB1F9F72-CC24-4412-9146-E3EF3983AC74}"/>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59817</xdr:rowOff>
    </xdr:from>
    <xdr:to>
      <xdr:col>116</xdr:col>
      <xdr:colOff>62864</xdr:colOff>
      <xdr:row>64</xdr:row>
      <xdr:rowOff>42672</xdr:rowOff>
    </xdr:to>
    <xdr:cxnSp macro="">
      <xdr:nvCxnSpPr>
        <xdr:cNvPr id="193" name="直線コネクタ 192">
          <a:extLst>
            <a:ext uri="{FF2B5EF4-FFF2-40B4-BE49-F238E27FC236}">
              <a16:creationId xmlns:a16="http://schemas.microsoft.com/office/drawing/2014/main" id="{F717BF71-A2B9-4B0A-83A0-B4A779454BA2}"/>
            </a:ext>
          </a:extLst>
        </xdr:cNvPr>
        <xdr:cNvCxnSpPr/>
      </xdr:nvCxnSpPr>
      <xdr:spPr>
        <a:xfrm flipV="1">
          <a:off x="22160864" y="9661017"/>
          <a:ext cx="0" cy="1354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46499</xdr:rowOff>
    </xdr:from>
    <xdr:ext cx="469744" cy="259045"/>
    <xdr:sp macro="" textlink="">
      <xdr:nvSpPr>
        <xdr:cNvPr id="194" name="【保健センター・保健所】&#10;一人当たり面積最小値テキスト">
          <a:extLst>
            <a:ext uri="{FF2B5EF4-FFF2-40B4-BE49-F238E27FC236}">
              <a16:creationId xmlns:a16="http://schemas.microsoft.com/office/drawing/2014/main" id="{DCEF231F-FC9E-4799-BBD9-8D179827428F}"/>
            </a:ext>
          </a:extLst>
        </xdr:cNvPr>
        <xdr:cNvSpPr txBox="1"/>
      </xdr:nvSpPr>
      <xdr:spPr>
        <a:xfrm>
          <a:off x="22199600" y="11019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42672</xdr:rowOff>
    </xdr:from>
    <xdr:to>
      <xdr:col>116</xdr:col>
      <xdr:colOff>152400</xdr:colOff>
      <xdr:row>64</xdr:row>
      <xdr:rowOff>42672</xdr:rowOff>
    </xdr:to>
    <xdr:cxnSp macro="">
      <xdr:nvCxnSpPr>
        <xdr:cNvPr id="195" name="直線コネクタ 194">
          <a:extLst>
            <a:ext uri="{FF2B5EF4-FFF2-40B4-BE49-F238E27FC236}">
              <a16:creationId xmlns:a16="http://schemas.microsoft.com/office/drawing/2014/main" id="{7ECF99B7-71F8-4CAE-909C-719B12741AB9}"/>
            </a:ext>
          </a:extLst>
        </xdr:cNvPr>
        <xdr:cNvCxnSpPr/>
      </xdr:nvCxnSpPr>
      <xdr:spPr>
        <a:xfrm>
          <a:off x="22072600" y="11015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6494</xdr:rowOff>
    </xdr:from>
    <xdr:ext cx="469744" cy="259045"/>
    <xdr:sp macro="" textlink="">
      <xdr:nvSpPr>
        <xdr:cNvPr id="196" name="【保健センター・保健所】&#10;一人当たり面積最大値テキスト">
          <a:extLst>
            <a:ext uri="{FF2B5EF4-FFF2-40B4-BE49-F238E27FC236}">
              <a16:creationId xmlns:a16="http://schemas.microsoft.com/office/drawing/2014/main" id="{17E94588-E940-4B29-9A09-7D8C7CC3F17B}"/>
            </a:ext>
          </a:extLst>
        </xdr:cNvPr>
        <xdr:cNvSpPr txBox="1"/>
      </xdr:nvSpPr>
      <xdr:spPr>
        <a:xfrm>
          <a:off x="22199600" y="9436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59817</xdr:rowOff>
    </xdr:from>
    <xdr:to>
      <xdr:col>116</xdr:col>
      <xdr:colOff>152400</xdr:colOff>
      <xdr:row>56</xdr:row>
      <xdr:rowOff>59817</xdr:rowOff>
    </xdr:to>
    <xdr:cxnSp macro="">
      <xdr:nvCxnSpPr>
        <xdr:cNvPr id="197" name="直線コネクタ 196">
          <a:extLst>
            <a:ext uri="{FF2B5EF4-FFF2-40B4-BE49-F238E27FC236}">
              <a16:creationId xmlns:a16="http://schemas.microsoft.com/office/drawing/2014/main" id="{FD04C6A8-1A31-4675-A1E1-330649781652}"/>
            </a:ext>
          </a:extLst>
        </xdr:cNvPr>
        <xdr:cNvCxnSpPr/>
      </xdr:nvCxnSpPr>
      <xdr:spPr>
        <a:xfrm>
          <a:off x="22072600" y="9661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153941</xdr:rowOff>
    </xdr:from>
    <xdr:ext cx="469744" cy="259045"/>
    <xdr:sp macro="" textlink="">
      <xdr:nvSpPr>
        <xdr:cNvPr id="198" name="【保健センター・保健所】&#10;一人当たり面積平均値テキスト">
          <a:extLst>
            <a:ext uri="{FF2B5EF4-FFF2-40B4-BE49-F238E27FC236}">
              <a16:creationId xmlns:a16="http://schemas.microsoft.com/office/drawing/2014/main" id="{B23D42CB-73E0-4C8E-89C6-5C845D644067}"/>
            </a:ext>
          </a:extLst>
        </xdr:cNvPr>
        <xdr:cNvSpPr txBox="1"/>
      </xdr:nvSpPr>
      <xdr:spPr>
        <a:xfrm>
          <a:off x="22199600" y="107838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4064</xdr:rowOff>
    </xdr:from>
    <xdr:to>
      <xdr:col>116</xdr:col>
      <xdr:colOff>114300</xdr:colOff>
      <xdr:row>63</xdr:row>
      <xdr:rowOff>105664</xdr:rowOff>
    </xdr:to>
    <xdr:sp macro="" textlink="">
      <xdr:nvSpPr>
        <xdr:cNvPr id="199" name="フローチャート: 判断 198">
          <a:extLst>
            <a:ext uri="{FF2B5EF4-FFF2-40B4-BE49-F238E27FC236}">
              <a16:creationId xmlns:a16="http://schemas.microsoft.com/office/drawing/2014/main" id="{0021730C-9041-4586-A192-83A2F501490B}"/>
            </a:ext>
          </a:extLst>
        </xdr:cNvPr>
        <xdr:cNvSpPr/>
      </xdr:nvSpPr>
      <xdr:spPr>
        <a:xfrm>
          <a:off x="22110700" y="10805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635</xdr:rowOff>
    </xdr:from>
    <xdr:to>
      <xdr:col>112</xdr:col>
      <xdr:colOff>38100</xdr:colOff>
      <xdr:row>63</xdr:row>
      <xdr:rowOff>102235</xdr:rowOff>
    </xdr:to>
    <xdr:sp macro="" textlink="">
      <xdr:nvSpPr>
        <xdr:cNvPr id="200" name="フローチャート: 判断 199">
          <a:extLst>
            <a:ext uri="{FF2B5EF4-FFF2-40B4-BE49-F238E27FC236}">
              <a16:creationId xmlns:a16="http://schemas.microsoft.com/office/drawing/2014/main" id="{AE10F885-734E-43AC-AD9A-20F07CB0BD85}"/>
            </a:ext>
          </a:extLst>
        </xdr:cNvPr>
        <xdr:cNvSpPr/>
      </xdr:nvSpPr>
      <xdr:spPr>
        <a:xfrm>
          <a:off x="21272500" y="10801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169799</xdr:rowOff>
    </xdr:from>
    <xdr:to>
      <xdr:col>107</xdr:col>
      <xdr:colOff>101600</xdr:colOff>
      <xdr:row>63</xdr:row>
      <xdr:rowOff>99949</xdr:rowOff>
    </xdr:to>
    <xdr:sp macro="" textlink="">
      <xdr:nvSpPr>
        <xdr:cNvPr id="201" name="フローチャート: 判断 200">
          <a:extLst>
            <a:ext uri="{FF2B5EF4-FFF2-40B4-BE49-F238E27FC236}">
              <a16:creationId xmlns:a16="http://schemas.microsoft.com/office/drawing/2014/main" id="{6E234858-454B-4683-9CBB-3B919F76E3ED}"/>
            </a:ext>
          </a:extLst>
        </xdr:cNvPr>
        <xdr:cNvSpPr/>
      </xdr:nvSpPr>
      <xdr:spPr>
        <a:xfrm>
          <a:off x="20383500" y="10799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2921</xdr:rowOff>
    </xdr:from>
    <xdr:to>
      <xdr:col>102</xdr:col>
      <xdr:colOff>165100</xdr:colOff>
      <xdr:row>63</xdr:row>
      <xdr:rowOff>104521</xdr:rowOff>
    </xdr:to>
    <xdr:sp macro="" textlink="">
      <xdr:nvSpPr>
        <xdr:cNvPr id="202" name="フローチャート: 判断 201">
          <a:extLst>
            <a:ext uri="{FF2B5EF4-FFF2-40B4-BE49-F238E27FC236}">
              <a16:creationId xmlns:a16="http://schemas.microsoft.com/office/drawing/2014/main" id="{354FFB73-F40A-4AC1-80C3-48E30B935B05}"/>
            </a:ext>
          </a:extLst>
        </xdr:cNvPr>
        <xdr:cNvSpPr/>
      </xdr:nvSpPr>
      <xdr:spPr>
        <a:xfrm>
          <a:off x="19494500" y="1080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16637</xdr:rowOff>
    </xdr:from>
    <xdr:to>
      <xdr:col>98</xdr:col>
      <xdr:colOff>38100</xdr:colOff>
      <xdr:row>63</xdr:row>
      <xdr:rowOff>118237</xdr:rowOff>
    </xdr:to>
    <xdr:sp macro="" textlink="">
      <xdr:nvSpPr>
        <xdr:cNvPr id="203" name="フローチャート: 判断 202">
          <a:extLst>
            <a:ext uri="{FF2B5EF4-FFF2-40B4-BE49-F238E27FC236}">
              <a16:creationId xmlns:a16="http://schemas.microsoft.com/office/drawing/2014/main" id="{B233830B-F27B-4D73-8488-AA577398E14F}"/>
            </a:ext>
          </a:extLst>
        </xdr:cNvPr>
        <xdr:cNvSpPr/>
      </xdr:nvSpPr>
      <xdr:spPr>
        <a:xfrm>
          <a:off x="18605500" y="10817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204" name="テキスト ボックス 203">
          <a:extLst>
            <a:ext uri="{FF2B5EF4-FFF2-40B4-BE49-F238E27FC236}">
              <a16:creationId xmlns:a16="http://schemas.microsoft.com/office/drawing/2014/main" id="{4CE6CECE-3CF6-42D3-B144-6DB59C77B174}"/>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205" name="テキスト ボックス 204">
          <a:extLst>
            <a:ext uri="{FF2B5EF4-FFF2-40B4-BE49-F238E27FC236}">
              <a16:creationId xmlns:a16="http://schemas.microsoft.com/office/drawing/2014/main" id="{5A3819E6-5FD7-411E-84A9-8899D901DD4E}"/>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206" name="テキスト ボックス 205">
          <a:extLst>
            <a:ext uri="{FF2B5EF4-FFF2-40B4-BE49-F238E27FC236}">
              <a16:creationId xmlns:a16="http://schemas.microsoft.com/office/drawing/2014/main" id="{F938C776-196E-431E-A75F-616812B5D991}"/>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207" name="テキスト ボックス 206">
          <a:extLst>
            <a:ext uri="{FF2B5EF4-FFF2-40B4-BE49-F238E27FC236}">
              <a16:creationId xmlns:a16="http://schemas.microsoft.com/office/drawing/2014/main" id="{5D319161-B0CF-46EB-BC47-D3154AF0556A}"/>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208" name="テキスト ボックス 207">
          <a:extLst>
            <a:ext uri="{FF2B5EF4-FFF2-40B4-BE49-F238E27FC236}">
              <a16:creationId xmlns:a16="http://schemas.microsoft.com/office/drawing/2014/main" id="{A7D190F4-A33D-4167-A2B7-E02DC4F9223F}"/>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9017</xdr:rowOff>
    </xdr:from>
    <xdr:to>
      <xdr:col>116</xdr:col>
      <xdr:colOff>114300</xdr:colOff>
      <xdr:row>56</xdr:row>
      <xdr:rowOff>110617</xdr:rowOff>
    </xdr:to>
    <xdr:sp macro="" textlink="">
      <xdr:nvSpPr>
        <xdr:cNvPr id="209" name="楕円 208">
          <a:extLst>
            <a:ext uri="{FF2B5EF4-FFF2-40B4-BE49-F238E27FC236}">
              <a16:creationId xmlns:a16="http://schemas.microsoft.com/office/drawing/2014/main" id="{8942B232-9263-4FEC-B01B-1BA07172743A}"/>
            </a:ext>
          </a:extLst>
        </xdr:cNvPr>
        <xdr:cNvSpPr/>
      </xdr:nvSpPr>
      <xdr:spPr>
        <a:xfrm>
          <a:off x="22110700" y="9610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55</xdr:row>
      <xdr:rowOff>133494</xdr:rowOff>
    </xdr:from>
    <xdr:ext cx="469744" cy="259045"/>
    <xdr:sp macro="" textlink="">
      <xdr:nvSpPr>
        <xdr:cNvPr id="210" name="【保健センター・保健所】&#10;一人当たり面積該当値テキスト">
          <a:extLst>
            <a:ext uri="{FF2B5EF4-FFF2-40B4-BE49-F238E27FC236}">
              <a16:creationId xmlns:a16="http://schemas.microsoft.com/office/drawing/2014/main" id="{5363D373-A66D-414F-B6FE-C213FED4CBA6}"/>
            </a:ext>
          </a:extLst>
        </xdr:cNvPr>
        <xdr:cNvSpPr txBox="1"/>
      </xdr:nvSpPr>
      <xdr:spPr>
        <a:xfrm>
          <a:off x="22199600" y="9563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40640</xdr:rowOff>
    </xdr:from>
    <xdr:to>
      <xdr:col>112</xdr:col>
      <xdr:colOff>38100</xdr:colOff>
      <xdr:row>56</xdr:row>
      <xdr:rowOff>142240</xdr:rowOff>
    </xdr:to>
    <xdr:sp macro="" textlink="">
      <xdr:nvSpPr>
        <xdr:cNvPr id="211" name="楕円 210">
          <a:extLst>
            <a:ext uri="{FF2B5EF4-FFF2-40B4-BE49-F238E27FC236}">
              <a16:creationId xmlns:a16="http://schemas.microsoft.com/office/drawing/2014/main" id="{EF52C93D-99BF-409F-A2BB-7315D342BC37}"/>
            </a:ext>
          </a:extLst>
        </xdr:cNvPr>
        <xdr:cNvSpPr/>
      </xdr:nvSpPr>
      <xdr:spPr>
        <a:xfrm>
          <a:off x="21272500" y="9641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56</xdr:row>
      <xdr:rowOff>59817</xdr:rowOff>
    </xdr:from>
    <xdr:to>
      <xdr:col>116</xdr:col>
      <xdr:colOff>63500</xdr:colOff>
      <xdr:row>56</xdr:row>
      <xdr:rowOff>91440</xdr:rowOff>
    </xdr:to>
    <xdr:cxnSp macro="">
      <xdr:nvCxnSpPr>
        <xdr:cNvPr id="212" name="直線コネクタ 211">
          <a:extLst>
            <a:ext uri="{FF2B5EF4-FFF2-40B4-BE49-F238E27FC236}">
              <a16:creationId xmlns:a16="http://schemas.microsoft.com/office/drawing/2014/main" id="{CB47D4ED-F8D4-4F68-A328-F57418E4557D}"/>
            </a:ext>
          </a:extLst>
        </xdr:cNvPr>
        <xdr:cNvCxnSpPr/>
      </xdr:nvCxnSpPr>
      <xdr:spPr>
        <a:xfrm flipV="1">
          <a:off x="21323300" y="9661017"/>
          <a:ext cx="838200" cy="31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68834</xdr:rowOff>
    </xdr:from>
    <xdr:to>
      <xdr:col>107</xdr:col>
      <xdr:colOff>101600</xdr:colOff>
      <xdr:row>56</xdr:row>
      <xdr:rowOff>170434</xdr:rowOff>
    </xdr:to>
    <xdr:sp macro="" textlink="">
      <xdr:nvSpPr>
        <xdr:cNvPr id="213" name="楕円 212">
          <a:extLst>
            <a:ext uri="{FF2B5EF4-FFF2-40B4-BE49-F238E27FC236}">
              <a16:creationId xmlns:a16="http://schemas.microsoft.com/office/drawing/2014/main" id="{A771F142-984C-46BB-8AB2-BE05A1029E42}"/>
            </a:ext>
          </a:extLst>
        </xdr:cNvPr>
        <xdr:cNvSpPr/>
      </xdr:nvSpPr>
      <xdr:spPr>
        <a:xfrm>
          <a:off x="20383500" y="9670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91440</xdr:rowOff>
    </xdr:from>
    <xdr:to>
      <xdr:col>111</xdr:col>
      <xdr:colOff>177800</xdr:colOff>
      <xdr:row>56</xdr:row>
      <xdr:rowOff>119634</xdr:rowOff>
    </xdr:to>
    <xdr:cxnSp macro="">
      <xdr:nvCxnSpPr>
        <xdr:cNvPr id="214" name="直線コネクタ 213">
          <a:extLst>
            <a:ext uri="{FF2B5EF4-FFF2-40B4-BE49-F238E27FC236}">
              <a16:creationId xmlns:a16="http://schemas.microsoft.com/office/drawing/2014/main" id="{07827ED9-E0F0-4D81-8748-75F9985F0532}"/>
            </a:ext>
          </a:extLst>
        </xdr:cNvPr>
        <xdr:cNvCxnSpPr/>
      </xdr:nvCxnSpPr>
      <xdr:spPr>
        <a:xfrm flipV="1">
          <a:off x="20434300" y="9692640"/>
          <a:ext cx="889000" cy="28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93218</xdr:rowOff>
    </xdr:from>
    <xdr:to>
      <xdr:col>102</xdr:col>
      <xdr:colOff>165100</xdr:colOff>
      <xdr:row>57</xdr:row>
      <xdr:rowOff>23368</xdr:rowOff>
    </xdr:to>
    <xdr:sp macro="" textlink="">
      <xdr:nvSpPr>
        <xdr:cNvPr id="215" name="楕円 214">
          <a:extLst>
            <a:ext uri="{FF2B5EF4-FFF2-40B4-BE49-F238E27FC236}">
              <a16:creationId xmlns:a16="http://schemas.microsoft.com/office/drawing/2014/main" id="{2FDC4F6E-F0FB-4696-A61A-7D3F8872C5BA}"/>
            </a:ext>
          </a:extLst>
        </xdr:cNvPr>
        <xdr:cNvSpPr/>
      </xdr:nvSpPr>
      <xdr:spPr>
        <a:xfrm>
          <a:off x="19494500" y="9694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56</xdr:row>
      <xdr:rowOff>119634</xdr:rowOff>
    </xdr:from>
    <xdr:to>
      <xdr:col>107</xdr:col>
      <xdr:colOff>50800</xdr:colOff>
      <xdr:row>56</xdr:row>
      <xdr:rowOff>144018</xdr:rowOff>
    </xdr:to>
    <xdr:cxnSp macro="">
      <xdr:nvCxnSpPr>
        <xdr:cNvPr id="216" name="直線コネクタ 215">
          <a:extLst>
            <a:ext uri="{FF2B5EF4-FFF2-40B4-BE49-F238E27FC236}">
              <a16:creationId xmlns:a16="http://schemas.microsoft.com/office/drawing/2014/main" id="{1DC20B34-1C48-4083-87BC-C73FB60215FB}"/>
            </a:ext>
          </a:extLst>
        </xdr:cNvPr>
        <xdr:cNvCxnSpPr/>
      </xdr:nvCxnSpPr>
      <xdr:spPr>
        <a:xfrm flipV="1">
          <a:off x="19545300" y="9720834"/>
          <a:ext cx="889000" cy="24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56</xdr:row>
      <xdr:rowOff>111887</xdr:rowOff>
    </xdr:from>
    <xdr:to>
      <xdr:col>98</xdr:col>
      <xdr:colOff>38100</xdr:colOff>
      <xdr:row>57</xdr:row>
      <xdr:rowOff>42037</xdr:rowOff>
    </xdr:to>
    <xdr:sp macro="" textlink="">
      <xdr:nvSpPr>
        <xdr:cNvPr id="217" name="楕円 216">
          <a:extLst>
            <a:ext uri="{FF2B5EF4-FFF2-40B4-BE49-F238E27FC236}">
              <a16:creationId xmlns:a16="http://schemas.microsoft.com/office/drawing/2014/main" id="{37C0F9AF-DB09-4CD6-9C85-DA259517FFE3}"/>
            </a:ext>
          </a:extLst>
        </xdr:cNvPr>
        <xdr:cNvSpPr/>
      </xdr:nvSpPr>
      <xdr:spPr>
        <a:xfrm>
          <a:off x="18605500" y="9713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56</xdr:row>
      <xdr:rowOff>144018</xdr:rowOff>
    </xdr:from>
    <xdr:to>
      <xdr:col>102</xdr:col>
      <xdr:colOff>114300</xdr:colOff>
      <xdr:row>56</xdr:row>
      <xdr:rowOff>162687</xdr:rowOff>
    </xdr:to>
    <xdr:cxnSp macro="">
      <xdr:nvCxnSpPr>
        <xdr:cNvPr id="218" name="直線コネクタ 217">
          <a:extLst>
            <a:ext uri="{FF2B5EF4-FFF2-40B4-BE49-F238E27FC236}">
              <a16:creationId xmlns:a16="http://schemas.microsoft.com/office/drawing/2014/main" id="{233B2A5F-C7EF-4F69-A16A-F42141D7FD16}"/>
            </a:ext>
          </a:extLst>
        </xdr:cNvPr>
        <xdr:cNvCxnSpPr/>
      </xdr:nvCxnSpPr>
      <xdr:spPr>
        <a:xfrm flipV="1">
          <a:off x="18656300" y="9745218"/>
          <a:ext cx="889000" cy="18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93362</xdr:rowOff>
    </xdr:from>
    <xdr:ext cx="469744" cy="259045"/>
    <xdr:sp macro="" textlink="">
      <xdr:nvSpPr>
        <xdr:cNvPr id="219" name="n_1aveValue【保健センター・保健所】&#10;一人当たり面積">
          <a:extLst>
            <a:ext uri="{FF2B5EF4-FFF2-40B4-BE49-F238E27FC236}">
              <a16:creationId xmlns:a16="http://schemas.microsoft.com/office/drawing/2014/main" id="{3B621561-1B87-4825-9555-DA8BBF60076B}"/>
            </a:ext>
          </a:extLst>
        </xdr:cNvPr>
        <xdr:cNvSpPr txBox="1"/>
      </xdr:nvSpPr>
      <xdr:spPr>
        <a:xfrm>
          <a:off x="21075727" y="10894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91076</xdr:rowOff>
    </xdr:from>
    <xdr:ext cx="469744" cy="259045"/>
    <xdr:sp macro="" textlink="">
      <xdr:nvSpPr>
        <xdr:cNvPr id="220" name="n_2aveValue【保健センター・保健所】&#10;一人当たり面積">
          <a:extLst>
            <a:ext uri="{FF2B5EF4-FFF2-40B4-BE49-F238E27FC236}">
              <a16:creationId xmlns:a16="http://schemas.microsoft.com/office/drawing/2014/main" id="{1914AC34-01E2-4A87-AE33-4AE39283D1BA}"/>
            </a:ext>
          </a:extLst>
        </xdr:cNvPr>
        <xdr:cNvSpPr txBox="1"/>
      </xdr:nvSpPr>
      <xdr:spPr>
        <a:xfrm>
          <a:off x="20199427" y="10892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95648</xdr:rowOff>
    </xdr:from>
    <xdr:ext cx="469744" cy="259045"/>
    <xdr:sp macro="" textlink="">
      <xdr:nvSpPr>
        <xdr:cNvPr id="221" name="n_3aveValue【保健センター・保健所】&#10;一人当たり面積">
          <a:extLst>
            <a:ext uri="{FF2B5EF4-FFF2-40B4-BE49-F238E27FC236}">
              <a16:creationId xmlns:a16="http://schemas.microsoft.com/office/drawing/2014/main" id="{8BE7F891-3301-4299-9D4E-384C7DB637D4}"/>
            </a:ext>
          </a:extLst>
        </xdr:cNvPr>
        <xdr:cNvSpPr txBox="1"/>
      </xdr:nvSpPr>
      <xdr:spPr>
        <a:xfrm>
          <a:off x="19310427" y="10896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109364</xdr:rowOff>
    </xdr:from>
    <xdr:ext cx="469744" cy="259045"/>
    <xdr:sp macro="" textlink="">
      <xdr:nvSpPr>
        <xdr:cNvPr id="222" name="n_4aveValue【保健センター・保健所】&#10;一人当たり面積">
          <a:extLst>
            <a:ext uri="{FF2B5EF4-FFF2-40B4-BE49-F238E27FC236}">
              <a16:creationId xmlns:a16="http://schemas.microsoft.com/office/drawing/2014/main" id="{870BE98D-054F-426E-838D-F46ECCD6CDB0}"/>
            </a:ext>
          </a:extLst>
        </xdr:cNvPr>
        <xdr:cNvSpPr txBox="1"/>
      </xdr:nvSpPr>
      <xdr:spPr>
        <a:xfrm>
          <a:off x="18421427" y="10910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54</xdr:row>
      <xdr:rowOff>158767</xdr:rowOff>
    </xdr:from>
    <xdr:ext cx="469744" cy="259045"/>
    <xdr:sp macro="" textlink="">
      <xdr:nvSpPr>
        <xdr:cNvPr id="223" name="n_1mainValue【保健センター・保健所】&#10;一人当たり面積">
          <a:extLst>
            <a:ext uri="{FF2B5EF4-FFF2-40B4-BE49-F238E27FC236}">
              <a16:creationId xmlns:a16="http://schemas.microsoft.com/office/drawing/2014/main" id="{1FF8B020-A12B-4DA3-A521-C0E0DD5EC9D8}"/>
            </a:ext>
          </a:extLst>
        </xdr:cNvPr>
        <xdr:cNvSpPr txBox="1"/>
      </xdr:nvSpPr>
      <xdr:spPr>
        <a:xfrm>
          <a:off x="21075727" y="941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55</xdr:row>
      <xdr:rowOff>15511</xdr:rowOff>
    </xdr:from>
    <xdr:ext cx="469744" cy="259045"/>
    <xdr:sp macro="" textlink="">
      <xdr:nvSpPr>
        <xdr:cNvPr id="224" name="n_2mainValue【保健センター・保健所】&#10;一人当たり面積">
          <a:extLst>
            <a:ext uri="{FF2B5EF4-FFF2-40B4-BE49-F238E27FC236}">
              <a16:creationId xmlns:a16="http://schemas.microsoft.com/office/drawing/2014/main" id="{C4566B52-A96D-4F75-B9CD-2B28A2825F1E}"/>
            </a:ext>
          </a:extLst>
        </xdr:cNvPr>
        <xdr:cNvSpPr txBox="1"/>
      </xdr:nvSpPr>
      <xdr:spPr>
        <a:xfrm>
          <a:off x="20199427" y="9445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55</xdr:row>
      <xdr:rowOff>39895</xdr:rowOff>
    </xdr:from>
    <xdr:ext cx="469744" cy="259045"/>
    <xdr:sp macro="" textlink="">
      <xdr:nvSpPr>
        <xdr:cNvPr id="225" name="n_3mainValue【保健センター・保健所】&#10;一人当たり面積">
          <a:extLst>
            <a:ext uri="{FF2B5EF4-FFF2-40B4-BE49-F238E27FC236}">
              <a16:creationId xmlns:a16="http://schemas.microsoft.com/office/drawing/2014/main" id="{C2B887EA-A680-4DFC-A657-B07A3B618884}"/>
            </a:ext>
          </a:extLst>
        </xdr:cNvPr>
        <xdr:cNvSpPr txBox="1"/>
      </xdr:nvSpPr>
      <xdr:spPr>
        <a:xfrm>
          <a:off x="19310427" y="9469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55</xdr:row>
      <xdr:rowOff>58564</xdr:rowOff>
    </xdr:from>
    <xdr:ext cx="469744" cy="259045"/>
    <xdr:sp macro="" textlink="">
      <xdr:nvSpPr>
        <xdr:cNvPr id="226" name="n_4mainValue【保健センター・保健所】&#10;一人当たり面積">
          <a:extLst>
            <a:ext uri="{FF2B5EF4-FFF2-40B4-BE49-F238E27FC236}">
              <a16:creationId xmlns:a16="http://schemas.microsoft.com/office/drawing/2014/main" id="{313E45B9-46F6-48BD-913C-F0F888C38044}"/>
            </a:ext>
          </a:extLst>
        </xdr:cNvPr>
        <xdr:cNvSpPr txBox="1"/>
      </xdr:nvSpPr>
      <xdr:spPr>
        <a:xfrm>
          <a:off x="18421427" y="9488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227" name="正方形/長方形 226">
          <a:extLst>
            <a:ext uri="{FF2B5EF4-FFF2-40B4-BE49-F238E27FC236}">
              <a16:creationId xmlns:a16="http://schemas.microsoft.com/office/drawing/2014/main" id="{18D6D322-3F80-4C7B-B4BF-73257A5EC464}"/>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228" name="正方形/長方形 227">
          <a:extLst>
            <a:ext uri="{FF2B5EF4-FFF2-40B4-BE49-F238E27FC236}">
              <a16:creationId xmlns:a16="http://schemas.microsoft.com/office/drawing/2014/main" id="{8A8B8A5A-F656-422C-A069-DAB22D3D958E}"/>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229" name="正方形/長方形 228">
          <a:extLst>
            <a:ext uri="{FF2B5EF4-FFF2-40B4-BE49-F238E27FC236}">
              <a16:creationId xmlns:a16="http://schemas.microsoft.com/office/drawing/2014/main" id="{E29C1563-B6CC-412F-A55A-320A37B9FD81}"/>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230" name="正方形/長方形 229">
          <a:extLst>
            <a:ext uri="{FF2B5EF4-FFF2-40B4-BE49-F238E27FC236}">
              <a16:creationId xmlns:a16="http://schemas.microsoft.com/office/drawing/2014/main" id="{27B2B906-48E5-4B7F-8497-A90DC7E2DFC9}"/>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231" name="正方形/長方形 230">
          <a:extLst>
            <a:ext uri="{FF2B5EF4-FFF2-40B4-BE49-F238E27FC236}">
              <a16:creationId xmlns:a16="http://schemas.microsoft.com/office/drawing/2014/main" id="{E14C49FD-A8D1-4CF8-A7EF-7692B9F1D185}"/>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232" name="正方形/長方形 231">
          <a:extLst>
            <a:ext uri="{FF2B5EF4-FFF2-40B4-BE49-F238E27FC236}">
              <a16:creationId xmlns:a16="http://schemas.microsoft.com/office/drawing/2014/main" id="{FA7CEF57-28EB-47FA-BF04-D60ACD93B99B}"/>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233" name="正方形/長方形 232">
          <a:extLst>
            <a:ext uri="{FF2B5EF4-FFF2-40B4-BE49-F238E27FC236}">
              <a16:creationId xmlns:a16="http://schemas.microsoft.com/office/drawing/2014/main" id="{4079D861-26EE-4D73-8962-DC3FF526D48D}"/>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234" name="正方形/長方形 233">
          <a:extLst>
            <a:ext uri="{FF2B5EF4-FFF2-40B4-BE49-F238E27FC236}">
              <a16:creationId xmlns:a16="http://schemas.microsoft.com/office/drawing/2014/main" id="{9B9F24A1-D3DA-469E-A28E-BFC70E95FB61}"/>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235" name="テキスト ボックス 234">
          <a:extLst>
            <a:ext uri="{FF2B5EF4-FFF2-40B4-BE49-F238E27FC236}">
              <a16:creationId xmlns:a16="http://schemas.microsoft.com/office/drawing/2014/main" id="{7C2DA4DE-3B2F-40C1-8D12-788FF2D28083}"/>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236" name="直線コネクタ 235">
          <a:extLst>
            <a:ext uri="{FF2B5EF4-FFF2-40B4-BE49-F238E27FC236}">
              <a16:creationId xmlns:a16="http://schemas.microsoft.com/office/drawing/2014/main" id="{EA3A7FF9-262C-49F0-993E-B235C32AA516}"/>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237" name="テキスト ボックス 236">
          <a:extLst>
            <a:ext uri="{FF2B5EF4-FFF2-40B4-BE49-F238E27FC236}">
              <a16:creationId xmlns:a16="http://schemas.microsoft.com/office/drawing/2014/main" id="{B3E20CEA-6F11-4E82-A01A-8A5F951C042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238" name="直線コネクタ 237">
          <a:extLst>
            <a:ext uri="{FF2B5EF4-FFF2-40B4-BE49-F238E27FC236}">
              <a16:creationId xmlns:a16="http://schemas.microsoft.com/office/drawing/2014/main" id="{78D36FF5-177B-4E07-81ED-ADF92CA38C0C}"/>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239" name="テキスト ボックス 238">
          <a:extLst>
            <a:ext uri="{FF2B5EF4-FFF2-40B4-BE49-F238E27FC236}">
              <a16:creationId xmlns:a16="http://schemas.microsoft.com/office/drawing/2014/main" id="{2D6C0468-927A-455E-964D-0274FC0823E1}"/>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240" name="直線コネクタ 239">
          <a:extLst>
            <a:ext uri="{FF2B5EF4-FFF2-40B4-BE49-F238E27FC236}">
              <a16:creationId xmlns:a16="http://schemas.microsoft.com/office/drawing/2014/main" id="{29F93CAB-9E02-4611-9D1F-754BBBF70C53}"/>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241" name="テキスト ボックス 240">
          <a:extLst>
            <a:ext uri="{FF2B5EF4-FFF2-40B4-BE49-F238E27FC236}">
              <a16:creationId xmlns:a16="http://schemas.microsoft.com/office/drawing/2014/main" id="{5299C5AA-20D0-4B0D-8D02-A61C101139BD}"/>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242" name="直線コネクタ 241">
          <a:extLst>
            <a:ext uri="{FF2B5EF4-FFF2-40B4-BE49-F238E27FC236}">
              <a16:creationId xmlns:a16="http://schemas.microsoft.com/office/drawing/2014/main" id="{B1707D4E-3F1C-482F-AA67-5406748226AF}"/>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243" name="テキスト ボックス 242">
          <a:extLst>
            <a:ext uri="{FF2B5EF4-FFF2-40B4-BE49-F238E27FC236}">
              <a16:creationId xmlns:a16="http://schemas.microsoft.com/office/drawing/2014/main" id="{353DA86D-4E58-430F-BA5A-1D85832A511B}"/>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244" name="直線コネクタ 243">
          <a:extLst>
            <a:ext uri="{FF2B5EF4-FFF2-40B4-BE49-F238E27FC236}">
              <a16:creationId xmlns:a16="http://schemas.microsoft.com/office/drawing/2014/main" id="{FFB7208D-EF0F-4622-9694-EC3089341DC8}"/>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245" name="テキスト ボックス 244">
          <a:extLst>
            <a:ext uri="{FF2B5EF4-FFF2-40B4-BE49-F238E27FC236}">
              <a16:creationId xmlns:a16="http://schemas.microsoft.com/office/drawing/2014/main" id="{CB2B2F88-7A3D-4789-A60C-853E75E141F6}"/>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246" name="直線コネクタ 245">
          <a:extLst>
            <a:ext uri="{FF2B5EF4-FFF2-40B4-BE49-F238E27FC236}">
              <a16:creationId xmlns:a16="http://schemas.microsoft.com/office/drawing/2014/main" id="{478C0DC9-6F11-47EC-A328-EE6B6B5F39D7}"/>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247" name="テキスト ボックス 246">
          <a:extLst>
            <a:ext uri="{FF2B5EF4-FFF2-40B4-BE49-F238E27FC236}">
              <a16:creationId xmlns:a16="http://schemas.microsoft.com/office/drawing/2014/main" id="{5AC0D8D1-BBC9-4C3A-AB67-57B88418FD51}"/>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248" name="直線コネクタ 247">
          <a:extLst>
            <a:ext uri="{FF2B5EF4-FFF2-40B4-BE49-F238E27FC236}">
              <a16:creationId xmlns:a16="http://schemas.microsoft.com/office/drawing/2014/main" id="{152C8F88-DF81-4D46-93D9-FFC007F59EA8}"/>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249" name="テキスト ボックス 248">
          <a:extLst>
            <a:ext uri="{FF2B5EF4-FFF2-40B4-BE49-F238E27FC236}">
              <a16:creationId xmlns:a16="http://schemas.microsoft.com/office/drawing/2014/main" id="{49807809-27E6-45A6-9BF8-5710E6724FEA}"/>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250" name="直線コネクタ 249">
          <a:extLst>
            <a:ext uri="{FF2B5EF4-FFF2-40B4-BE49-F238E27FC236}">
              <a16:creationId xmlns:a16="http://schemas.microsoft.com/office/drawing/2014/main" id="{B659A9B2-79DB-486B-AE05-8333FD486F98}"/>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251" name="【消防施設】&#10;有形固定資産減価償却率グラフ枠">
          <a:extLst>
            <a:ext uri="{FF2B5EF4-FFF2-40B4-BE49-F238E27FC236}">
              <a16:creationId xmlns:a16="http://schemas.microsoft.com/office/drawing/2014/main" id="{1EBFE93A-1601-4B54-9C88-3F9E2D478E42}"/>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111579</xdr:rowOff>
    </xdr:from>
    <xdr:to>
      <xdr:col>85</xdr:col>
      <xdr:colOff>126364</xdr:colOff>
      <xdr:row>86</xdr:row>
      <xdr:rowOff>168729</xdr:rowOff>
    </xdr:to>
    <xdr:cxnSp macro="">
      <xdr:nvCxnSpPr>
        <xdr:cNvPr id="252" name="直線コネクタ 251">
          <a:extLst>
            <a:ext uri="{FF2B5EF4-FFF2-40B4-BE49-F238E27FC236}">
              <a16:creationId xmlns:a16="http://schemas.microsoft.com/office/drawing/2014/main" id="{B85E2B03-0FF6-4F94-936B-1C2603076EF1}"/>
            </a:ext>
          </a:extLst>
        </xdr:cNvPr>
        <xdr:cNvCxnSpPr/>
      </xdr:nvCxnSpPr>
      <xdr:spPr>
        <a:xfrm flipV="1">
          <a:off x="16318864" y="13313229"/>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253" name="【消防施設】&#10;有形固定資産減価償却率最小値テキスト">
          <a:extLst>
            <a:ext uri="{FF2B5EF4-FFF2-40B4-BE49-F238E27FC236}">
              <a16:creationId xmlns:a16="http://schemas.microsoft.com/office/drawing/2014/main" id="{62026CB0-9E1A-4355-86F0-16116364D411}"/>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254" name="直線コネクタ 253">
          <a:extLst>
            <a:ext uri="{FF2B5EF4-FFF2-40B4-BE49-F238E27FC236}">
              <a16:creationId xmlns:a16="http://schemas.microsoft.com/office/drawing/2014/main" id="{ABBA2C0F-B2C6-438E-B72A-3668191318B1}"/>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58256</xdr:rowOff>
    </xdr:from>
    <xdr:ext cx="340478" cy="259045"/>
    <xdr:sp macro="" textlink="">
      <xdr:nvSpPr>
        <xdr:cNvPr id="255" name="【消防施設】&#10;有形固定資産減価償却率最大値テキスト">
          <a:extLst>
            <a:ext uri="{FF2B5EF4-FFF2-40B4-BE49-F238E27FC236}">
              <a16:creationId xmlns:a16="http://schemas.microsoft.com/office/drawing/2014/main" id="{B331DC3F-3A90-4DCC-8199-623B7148C921}"/>
            </a:ext>
          </a:extLst>
        </xdr:cNvPr>
        <xdr:cNvSpPr txBox="1"/>
      </xdr:nvSpPr>
      <xdr:spPr>
        <a:xfrm>
          <a:off x="16357600" y="130884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111579</xdr:rowOff>
    </xdr:from>
    <xdr:to>
      <xdr:col>86</xdr:col>
      <xdr:colOff>25400</xdr:colOff>
      <xdr:row>77</xdr:row>
      <xdr:rowOff>111579</xdr:rowOff>
    </xdr:to>
    <xdr:cxnSp macro="">
      <xdr:nvCxnSpPr>
        <xdr:cNvPr id="256" name="直線コネクタ 255">
          <a:extLst>
            <a:ext uri="{FF2B5EF4-FFF2-40B4-BE49-F238E27FC236}">
              <a16:creationId xmlns:a16="http://schemas.microsoft.com/office/drawing/2014/main" id="{0B089E57-F715-4314-9DAC-45F84A8AEB91}"/>
            </a:ext>
          </a:extLst>
        </xdr:cNvPr>
        <xdr:cNvCxnSpPr/>
      </xdr:nvCxnSpPr>
      <xdr:spPr>
        <a:xfrm>
          <a:off x="16230600" y="13313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37935</xdr:rowOff>
    </xdr:from>
    <xdr:ext cx="405111" cy="259045"/>
    <xdr:sp macro="" textlink="">
      <xdr:nvSpPr>
        <xdr:cNvPr id="257" name="【消防施設】&#10;有形固定資産減価償却率平均値テキスト">
          <a:extLst>
            <a:ext uri="{FF2B5EF4-FFF2-40B4-BE49-F238E27FC236}">
              <a16:creationId xmlns:a16="http://schemas.microsoft.com/office/drawing/2014/main" id="{08A71BAC-086B-4521-9784-BCB81C9BC21A}"/>
            </a:ext>
          </a:extLst>
        </xdr:cNvPr>
        <xdr:cNvSpPr txBox="1"/>
      </xdr:nvSpPr>
      <xdr:spPr>
        <a:xfrm>
          <a:off x="16357600" y="140968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15058</xdr:rowOff>
    </xdr:from>
    <xdr:to>
      <xdr:col>85</xdr:col>
      <xdr:colOff>177800</xdr:colOff>
      <xdr:row>83</xdr:row>
      <xdr:rowOff>116658</xdr:rowOff>
    </xdr:to>
    <xdr:sp macro="" textlink="">
      <xdr:nvSpPr>
        <xdr:cNvPr id="258" name="フローチャート: 判断 257">
          <a:extLst>
            <a:ext uri="{FF2B5EF4-FFF2-40B4-BE49-F238E27FC236}">
              <a16:creationId xmlns:a16="http://schemas.microsoft.com/office/drawing/2014/main" id="{EC0FFCCC-6546-4BA4-B468-0CBE81005576}"/>
            </a:ext>
          </a:extLst>
        </xdr:cNvPr>
        <xdr:cNvSpPr/>
      </xdr:nvSpPr>
      <xdr:spPr>
        <a:xfrm>
          <a:off x="16268700" y="1424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1995</xdr:rowOff>
    </xdr:from>
    <xdr:to>
      <xdr:col>81</xdr:col>
      <xdr:colOff>101600</xdr:colOff>
      <xdr:row>83</xdr:row>
      <xdr:rowOff>103595</xdr:rowOff>
    </xdr:to>
    <xdr:sp macro="" textlink="">
      <xdr:nvSpPr>
        <xdr:cNvPr id="259" name="フローチャート: 判断 258">
          <a:extLst>
            <a:ext uri="{FF2B5EF4-FFF2-40B4-BE49-F238E27FC236}">
              <a16:creationId xmlns:a16="http://schemas.microsoft.com/office/drawing/2014/main" id="{541C83E0-EEDD-4B49-A061-DB887F1F7C64}"/>
            </a:ext>
          </a:extLst>
        </xdr:cNvPr>
        <xdr:cNvSpPr/>
      </xdr:nvSpPr>
      <xdr:spPr>
        <a:xfrm>
          <a:off x="15430500" y="1423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132624</xdr:rowOff>
    </xdr:from>
    <xdr:to>
      <xdr:col>76</xdr:col>
      <xdr:colOff>165100</xdr:colOff>
      <xdr:row>83</xdr:row>
      <xdr:rowOff>62774</xdr:rowOff>
    </xdr:to>
    <xdr:sp macro="" textlink="">
      <xdr:nvSpPr>
        <xdr:cNvPr id="260" name="フローチャート: 判断 259">
          <a:extLst>
            <a:ext uri="{FF2B5EF4-FFF2-40B4-BE49-F238E27FC236}">
              <a16:creationId xmlns:a16="http://schemas.microsoft.com/office/drawing/2014/main" id="{793C7903-E79D-42C8-8226-050BD1B3DC3D}"/>
            </a:ext>
          </a:extLst>
        </xdr:cNvPr>
        <xdr:cNvSpPr/>
      </xdr:nvSpPr>
      <xdr:spPr>
        <a:xfrm>
          <a:off x="14541500" y="1419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137523</xdr:rowOff>
    </xdr:from>
    <xdr:to>
      <xdr:col>72</xdr:col>
      <xdr:colOff>38100</xdr:colOff>
      <xdr:row>83</xdr:row>
      <xdr:rowOff>67673</xdr:rowOff>
    </xdr:to>
    <xdr:sp macro="" textlink="">
      <xdr:nvSpPr>
        <xdr:cNvPr id="261" name="フローチャート: 判断 260">
          <a:extLst>
            <a:ext uri="{FF2B5EF4-FFF2-40B4-BE49-F238E27FC236}">
              <a16:creationId xmlns:a16="http://schemas.microsoft.com/office/drawing/2014/main" id="{580C635F-02A7-432E-84E7-2BA62691F2D3}"/>
            </a:ext>
          </a:extLst>
        </xdr:cNvPr>
        <xdr:cNvSpPr/>
      </xdr:nvSpPr>
      <xdr:spPr>
        <a:xfrm>
          <a:off x="13652500" y="1419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147320</xdr:rowOff>
    </xdr:from>
    <xdr:to>
      <xdr:col>67</xdr:col>
      <xdr:colOff>101600</xdr:colOff>
      <xdr:row>83</xdr:row>
      <xdr:rowOff>77470</xdr:rowOff>
    </xdr:to>
    <xdr:sp macro="" textlink="">
      <xdr:nvSpPr>
        <xdr:cNvPr id="262" name="フローチャート: 判断 261">
          <a:extLst>
            <a:ext uri="{FF2B5EF4-FFF2-40B4-BE49-F238E27FC236}">
              <a16:creationId xmlns:a16="http://schemas.microsoft.com/office/drawing/2014/main" id="{A0A2C669-CEBA-4F49-A954-553D21D83FFC}"/>
            </a:ext>
          </a:extLst>
        </xdr:cNvPr>
        <xdr:cNvSpPr/>
      </xdr:nvSpPr>
      <xdr:spPr>
        <a:xfrm>
          <a:off x="127635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263" name="テキスト ボックス 262">
          <a:extLst>
            <a:ext uri="{FF2B5EF4-FFF2-40B4-BE49-F238E27FC236}">
              <a16:creationId xmlns:a16="http://schemas.microsoft.com/office/drawing/2014/main" id="{06FF8B6B-2EB7-4CAC-B0A8-83E7B1FF14DB}"/>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264" name="テキスト ボックス 263">
          <a:extLst>
            <a:ext uri="{FF2B5EF4-FFF2-40B4-BE49-F238E27FC236}">
              <a16:creationId xmlns:a16="http://schemas.microsoft.com/office/drawing/2014/main" id="{D82EFCA9-1CA2-4E88-95E3-3AA0D615F0C6}"/>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265" name="テキスト ボックス 264">
          <a:extLst>
            <a:ext uri="{FF2B5EF4-FFF2-40B4-BE49-F238E27FC236}">
              <a16:creationId xmlns:a16="http://schemas.microsoft.com/office/drawing/2014/main" id="{19272B89-7172-4C44-B159-6F667DD43309}"/>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266" name="テキスト ボックス 265">
          <a:extLst>
            <a:ext uri="{FF2B5EF4-FFF2-40B4-BE49-F238E27FC236}">
              <a16:creationId xmlns:a16="http://schemas.microsoft.com/office/drawing/2014/main" id="{9688CD09-8847-425E-9710-9176FCC09EDE}"/>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267" name="テキスト ボックス 266">
          <a:extLst>
            <a:ext uri="{FF2B5EF4-FFF2-40B4-BE49-F238E27FC236}">
              <a16:creationId xmlns:a16="http://schemas.microsoft.com/office/drawing/2014/main" id="{67C2C323-38DA-43B4-9843-3C5FAED79E8C}"/>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121194</xdr:rowOff>
    </xdr:from>
    <xdr:to>
      <xdr:col>85</xdr:col>
      <xdr:colOff>177800</xdr:colOff>
      <xdr:row>85</xdr:row>
      <xdr:rowOff>51344</xdr:rowOff>
    </xdr:to>
    <xdr:sp macro="" textlink="">
      <xdr:nvSpPr>
        <xdr:cNvPr id="268" name="楕円 267">
          <a:extLst>
            <a:ext uri="{FF2B5EF4-FFF2-40B4-BE49-F238E27FC236}">
              <a16:creationId xmlns:a16="http://schemas.microsoft.com/office/drawing/2014/main" id="{181A6965-E083-4C6D-B5B4-0F4358633517}"/>
            </a:ext>
          </a:extLst>
        </xdr:cNvPr>
        <xdr:cNvSpPr/>
      </xdr:nvSpPr>
      <xdr:spPr>
        <a:xfrm>
          <a:off x="16268700" y="1452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99621</xdr:rowOff>
    </xdr:from>
    <xdr:ext cx="405111" cy="259045"/>
    <xdr:sp macro="" textlink="">
      <xdr:nvSpPr>
        <xdr:cNvPr id="269" name="【消防施設】&#10;有形固定資産減価償却率該当値テキスト">
          <a:extLst>
            <a:ext uri="{FF2B5EF4-FFF2-40B4-BE49-F238E27FC236}">
              <a16:creationId xmlns:a16="http://schemas.microsoft.com/office/drawing/2014/main" id="{B384DCF6-0800-4C6B-BC21-C2ADBAB3EB95}"/>
            </a:ext>
          </a:extLst>
        </xdr:cNvPr>
        <xdr:cNvSpPr txBox="1"/>
      </xdr:nvSpPr>
      <xdr:spPr>
        <a:xfrm>
          <a:off x="16357600" y="14501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165281</xdr:rowOff>
    </xdr:from>
    <xdr:to>
      <xdr:col>81</xdr:col>
      <xdr:colOff>101600</xdr:colOff>
      <xdr:row>85</xdr:row>
      <xdr:rowOff>95431</xdr:rowOff>
    </xdr:to>
    <xdr:sp macro="" textlink="">
      <xdr:nvSpPr>
        <xdr:cNvPr id="270" name="楕円 269">
          <a:extLst>
            <a:ext uri="{FF2B5EF4-FFF2-40B4-BE49-F238E27FC236}">
              <a16:creationId xmlns:a16="http://schemas.microsoft.com/office/drawing/2014/main" id="{06E70C5B-1066-4525-84F5-6FB3385CFD98}"/>
            </a:ext>
          </a:extLst>
        </xdr:cNvPr>
        <xdr:cNvSpPr/>
      </xdr:nvSpPr>
      <xdr:spPr>
        <a:xfrm>
          <a:off x="15430500" y="14567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544</xdr:rowOff>
    </xdr:from>
    <xdr:to>
      <xdr:col>85</xdr:col>
      <xdr:colOff>127000</xdr:colOff>
      <xdr:row>85</xdr:row>
      <xdr:rowOff>44631</xdr:rowOff>
    </xdr:to>
    <xdr:cxnSp macro="">
      <xdr:nvCxnSpPr>
        <xdr:cNvPr id="271" name="直線コネクタ 270">
          <a:extLst>
            <a:ext uri="{FF2B5EF4-FFF2-40B4-BE49-F238E27FC236}">
              <a16:creationId xmlns:a16="http://schemas.microsoft.com/office/drawing/2014/main" id="{1A83F97A-1D50-450A-88C8-13D9447B6C0D}"/>
            </a:ext>
          </a:extLst>
        </xdr:cNvPr>
        <xdr:cNvCxnSpPr/>
      </xdr:nvCxnSpPr>
      <xdr:spPr>
        <a:xfrm flipV="1">
          <a:off x="15481300" y="14573794"/>
          <a:ext cx="8382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86905</xdr:rowOff>
    </xdr:from>
    <xdr:to>
      <xdr:col>76</xdr:col>
      <xdr:colOff>165100</xdr:colOff>
      <xdr:row>85</xdr:row>
      <xdr:rowOff>17055</xdr:rowOff>
    </xdr:to>
    <xdr:sp macro="" textlink="">
      <xdr:nvSpPr>
        <xdr:cNvPr id="272" name="楕円 271">
          <a:extLst>
            <a:ext uri="{FF2B5EF4-FFF2-40B4-BE49-F238E27FC236}">
              <a16:creationId xmlns:a16="http://schemas.microsoft.com/office/drawing/2014/main" id="{BB3F0EF9-7955-460F-86AB-728039BC4A73}"/>
            </a:ext>
          </a:extLst>
        </xdr:cNvPr>
        <xdr:cNvSpPr/>
      </xdr:nvSpPr>
      <xdr:spPr>
        <a:xfrm>
          <a:off x="14541500" y="14488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137705</xdr:rowOff>
    </xdr:from>
    <xdr:to>
      <xdr:col>81</xdr:col>
      <xdr:colOff>50800</xdr:colOff>
      <xdr:row>85</xdr:row>
      <xdr:rowOff>44631</xdr:rowOff>
    </xdr:to>
    <xdr:cxnSp macro="">
      <xdr:nvCxnSpPr>
        <xdr:cNvPr id="273" name="直線コネクタ 272">
          <a:extLst>
            <a:ext uri="{FF2B5EF4-FFF2-40B4-BE49-F238E27FC236}">
              <a16:creationId xmlns:a16="http://schemas.microsoft.com/office/drawing/2014/main" id="{3BA9AD69-82C2-479D-88B7-526E990D7A38}"/>
            </a:ext>
          </a:extLst>
        </xdr:cNvPr>
        <xdr:cNvCxnSpPr/>
      </xdr:nvCxnSpPr>
      <xdr:spPr>
        <a:xfrm>
          <a:off x="14592300" y="14539505"/>
          <a:ext cx="889000" cy="78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86905</xdr:rowOff>
    </xdr:from>
    <xdr:to>
      <xdr:col>72</xdr:col>
      <xdr:colOff>38100</xdr:colOff>
      <xdr:row>85</xdr:row>
      <xdr:rowOff>17055</xdr:rowOff>
    </xdr:to>
    <xdr:sp macro="" textlink="">
      <xdr:nvSpPr>
        <xdr:cNvPr id="274" name="楕円 273">
          <a:extLst>
            <a:ext uri="{FF2B5EF4-FFF2-40B4-BE49-F238E27FC236}">
              <a16:creationId xmlns:a16="http://schemas.microsoft.com/office/drawing/2014/main" id="{5795B544-3619-4179-BA16-E0D3C21D9A49}"/>
            </a:ext>
          </a:extLst>
        </xdr:cNvPr>
        <xdr:cNvSpPr/>
      </xdr:nvSpPr>
      <xdr:spPr>
        <a:xfrm>
          <a:off x="13652500" y="14488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137705</xdr:rowOff>
    </xdr:from>
    <xdr:to>
      <xdr:col>76</xdr:col>
      <xdr:colOff>114300</xdr:colOff>
      <xdr:row>84</xdr:row>
      <xdr:rowOff>137705</xdr:rowOff>
    </xdr:to>
    <xdr:cxnSp macro="">
      <xdr:nvCxnSpPr>
        <xdr:cNvPr id="275" name="直線コネクタ 274">
          <a:extLst>
            <a:ext uri="{FF2B5EF4-FFF2-40B4-BE49-F238E27FC236}">
              <a16:creationId xmlns:a16="http://schemas.microsoft.com/office/drawing/2014/main" id="{8E3AE19C-590A-4650-8CD9-E475EDFF11EF}"/>
            </a:ext>
          </a:extLst>
        </xdr:cNvPr>
        <xdr:cNvCxnSpPr/>
      </xdr:nvCxnSpPr>
      <xdr:spPr>
        <a:xfrm>
          <a:off x="13703300" y="145395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106499</xdr:rowOff>
    </xdr:from>
    <xdr:to>
      <xdr:col>67</xdr:col>
      <xdr:colOff>101600</xdr:colOff>
      <xdr:row>85</xdr:row>
      <xdr:rowOff>36649</xdr:rowOff>
    </xdr:to>
    <xdr:sp macro="" textlink="">
      <xdr:nvSpPr>
        <xdr:cNvPr id="276" name="楕円 275">
          <a:extLst>
            <a:ext uri="{FF2B5EF4-FFF2-40B4-BE49-F238E27FC236}">
              <a16:creationId xmlns:a16="http://schemas.microsoft.com/office/drawing/2014/main" id="{1D3802D6-93AB-4526-9C61-D339A349A800}"/>
            </a:ext>
          </a:extLst>
        </xdr:cNvPr>
        <xdr:cNvSpPr/>
      </xdr:nvSpPr>
      <xdr:spPr>
        <a:xfrm>
          <a:off x="12763500" y="14508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137705</xdr:rowOff>
    </xdr:from>
    <xdr:to>
      <xdr:col>71</xdr:col>
      <xdr:colOff>177800</xdr:colOff>
      <xdr:row>84</xdr:row>
      <xdr:rowOff>157299</xdr:rowOff>
    </xdr:to>
    <xdr:cxnSp macro="">
      <xdr:nvCxnSpPr>
        <xdr:cNvPr id="277" name="直線コネクタ 276">
          <a:extLst>
            <a:ext uri="{FF2B5EF4-FFF2-40B4-BE49-F238E27FC236}">
              <a16:creationId xmlns:a16="http://schemas.microsoft.com/office/drawing/2014/main" id="{7B047175-F6A6-44B2-9A93-7DC6ED34866E}"/>
            </a:ext>
          </a:extLst>
        </xdr:cNvPr>
        <xdr:cNvCxnSpPr/>
      </xdr:nvCxnSpPr>
      <xdr:spPr>
        <a:xfrm flipV="1">
          <a:off x="12814300" y="14539505"/>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120122</xdr:rowOff>
    </xdr:from>
    <xdr:ext cx="405111" cy="259045"/>
    <xdr:sp macro="" textlink="">
      <xdr:nvSpPr>
        <xdr:cNvPr id="278" name="n_1aveValue【消防施設】&#10;有形固定資産減価償却率">
          <a:extLst>
            <a:ext uri="{FF2B5EF4-FFF2-40B4-BE49-F238E27FC236}">
              <a16:creationId xmlns:a16="http://schemas.microsoft.com/office/drawing/2014/main" id="{83DA11B6-3F31-4B98-A2E5-B8BF3BC82055}"/>
            </a:ext>
          </a:extLst>
        </xdr:cNvPr>
        <xdr:cNvSpPr txBox="1"/>
      </xdr:nvSpPr>
      <xdr:spPr>
        <a:xfrm>
          <a:off x="15266044" y="1400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79301</xdr:rowOff>
    </xdr:from>
    <xdr:ext cx="405111" cy="259045"/>
    <xdr:sp macro="" textlink="">
      <xdr:nvSpPr>
        <xdr:cNvPr id="279" name="n_2aveValue【消防施設】&#10;有形固定資産減価償却率">
          <a:extLst>
            <a:ext uri="{FF2B5EF4-FFF2-40B4-BE49-F238E27FC236}">
              <a16:creationId xmlns:a16="http://schemas.microsoft.com/office/drawing/2014/main" id="{DB179B6C-DD55-434C-81F6-27CC7F6E0A5D}"/>
            </a:ext>
          </a:extLst>
        </xdr:cNvPr>
        <xdr:cNvSpPr txBox="1"/>
      </xdr:nvSpPr>
      <xdr:spPr>
        <a:xfrm>
          <a:off x="14389744" y="13966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84200</xdr:rowOff>
    </xdr:from>
    <xdr:ext cx="405111" cy="259045"/>
    <xdr:sp macro="" textlink="">
      <xdr:nvSpPr>
        <xdr:cNvPr id="280" name="n_3aveValue【消防施設】&#10;有形固定資産減価償却率">
          <a:extLst>
            <a:ext uri="{FF2B5EF4-FFF2-40B4-BE49-F238E27FC236}">
              <a16:creationId xmlns:a16="http://schemas.microsoft.com/office/drawing/2014/main" id="{2F8097FF-1ECD-46A6-A934-C982A10F8FBC}"/>
            </a:ext>
          </a:extLst>
        </xdr:cNvPr>
        <xdr:cNvSpPr txBox="1"/>
      </xdr:nvSpPr>
      <xdr:spPr>
        <a:xfrm>
          <a:off x="13500744" y="13971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93997</xdr:rowOff>
    </xdr:from>
    <xdr:ext cx="405111" cy="259045"/>
    <xdr:sp macro="" textlink="">
      <xdr:nvSpPr>
        <xdr:cNvPr id="281" name="n_4aveValue【消防施設】&#10;有形固定資産減価償却率">
          <a:extLst>
            <a:ext uri="{FF2B5EF4-FFF2-40B4-BE49-F238E27FC236}">
              <a16:creationId xmlns:a16="http://schemas.microsoft.com/office/drawing/2014/main" id="{0BD7EDA0-6031-4831-BF82-E04D0FF924B4}"/>
            </a:ext>
          </a:extLst>
        </xdr:cNvPr>
        <xdr:cNvSpPr txBox="1"/>
      </xdr:nvSpPr>
      <xdr:spPr>
        <a:xfrm>
          <a:off x="12611744" y="1398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86558</xdr:rowOff>
    </xdr:from>
    <xdr:ext cx="405111" cy="259045"/>
    <xdr:sp macro="" textlink="">
      <xdr:nvSpPr>
        <xdr:cNvPr id="282" name="n_1mainValue【消防施設】&#10;有形固定資産減価償却率">
          <a:extLst>
            <a:ext uri="{FF2B5EF4-FFF2-40B4-BE49-F238E27FC236}">
              <a16:creationId xmlns:a16="http://schemas.microsoft.com/office/drawing/2014/main" id="{7599CC8B-9454-4ADC-A5F5-5D911DADE5C2}"/>
            </a:ext>
          </a:extLst>
        </xdr:cNvPr>
        <xdr:cNvSpPr txBox="1"/>
      </xdr:nvSpPr>
      <xdr:spPr>
        <a:xfrm>
          <a:off x="15266044" y="14659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8182</xdr:rowOff>
    </xdr:from>
    <xdr:ext cx="405111" cy="259045"/>
    <xdr:sp macro="" textlink="">
      <xdr:nvSpPr>
        <xdr:cNvPr id="283" name="n_2mainValue【消防施設】&#10;有形固定資産減価償却率">
          <a:extLst>
            <a:ext uri="{FF2B5EF4-FFF2-40B4-BE49-F238E27FC236}">
              <a16:creationId xmlns:a16="http://schemas.microsoft.com/office/drawing/2014/main" id="{752EB79E-6776-48FD-A8F1-BEFDAE57758D}"/>
            </a:ext>
          </a:extLst>
        </xdr:cNvPr>
        <xdr:cNvSpPr txBox="1"/>
      </xdr:nvSpPr>
      <xdr:spPr>
        <a:xfrm>
          <a:off x="14389744" y="1458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8182</xdr:rowOff>
    </xdr:from>
    <xdr:ext cx="405111" cy="259045"/>
    <xdr:sp macro="" textlink="">
      <xdr:nvSpPr>
        <xdr:cNvPr id="284" name="n_3mainValue【消防施設】&#10;有形固定資産減価償却率">
          <a:extLst>
            <a:ext uri="{FF2B5EF4-FFF2-40B4-BE49-F238E27FC236}">
              <a16:creationId xmlns:a16="http://schemas.microsoft.com/office/drawing/2014/main" id="{7A2A8766-E902-41B8-94F5-243D431F7DB1}"/>
            </a:ext>
          </a:extLst>
        </xdr:cNvPr>
        <xdr:cNvSpPr txBox="1"/>
      </xdr:nvSpPr>
      <xdr:spPr>
        <a:xfrm>
          <a:off x="13500744" y="1458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27776</xdr:rowOff>
    </xdr:from>
    <xdr:ext cx="405111" cy="259045"/>
    <xdr:sp macro="" textlink="">
      <xdr:nvSpPr>
        <xdr:cNvPr id="285" name="n_4mainValue【消防施設】&#10;有形固定資産減価償却率">
          <a:extLst>
            <a:ext uri="{FF2B5EF4-FFF2-40B4-BE49-F238E27FC236}">
              <a16:creationId xmlns:a16="http://schemas.microsoft.com/office/drawing/2014/main" id="{F3A91082-4FA7-46B4-BEAA-F0BF20E7AA34}"/>
            </a:ext>
          </a:extLst>
        </xdr:cNvPr>
        <xdr:cNvSpPr txBox="1"/>
      </xdr:nvSpPr>
      <xdr:spPr>
        <a:xfrm>
          <a:off x="12611744" y="14601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286" name="正方形/長方形 285">
          <a:extLst>
            <a:ext uri="{FF2B5EF4-FFF2-40B4-BE49-F238E27FC236}">
              <a16:creationId xmlns:a16="http://schemas.microsoft.com/office/drawing/2014/main" id="{13CB1530-03CE-4FA6-A151-85E89B4CD6BC}"/>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287" name="正方形/長方形 286">
          <a:extLst>
            <a:ext uri="{FF2B5EF4-FFF2-40B4-BE49-F238E27FC236}">
              <a16:creationId xmlns:a16="http://schemas.microsoft.com/office/drawing/2014/main" id="{2C3FACEE-F91C-4546-8518-E2A8DE409795}"/>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288" name="正方形/長方形 287">
          <a:extLst>
            <a:ext uri="{FF2B5EF4-FFF2-40B4-BE49-F238E27FC236}">
              <a16:creationId xmlns:a16="http://schemas.microsoft.com/office/drawing/2014/main" id="{CD4FA579-D39B-4527-93A8-2E8322E27132}"/>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289" name="正方形/長方形 288">
          <a:extLst>
            <a:ext uri="{FF2B5EF4-FFF2-40B4-BE49-F238E27FC236}">
              <a16:creationId xmlns:a16="http://schemas.microsoft.com/office/drawing/2014/main" id="{9E4AFFB6-D2A3-467E-BDE0-7DE84896E679}"/>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290" name="正方形/長方形 289">
          <a:extLst>
            <a:ext uri="{FF2B5EF4-FFF2-40B4-BE49-F238E27FC236}">
              <a16:creationId xmlns:a16="http://schemas.microsoft.com/office/drawing/2014/main" id="{C8B164A8-469B-4453-A59A-49CD3A054A34}"/>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291" name="正方形/長方形 290">
          <a:extLst>
            <a:ext uri="{FF2B5EF4-FFF2-40B4-BE49-F238E27FC236}">
              <a16:creationId xmlns:a16="http://schemas.microsoft.com/office/drawing/2014/main" id="{9E370384-8434-465F-B967-B8FE98414FA1}"/>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292" name="正方形/長方形 291">
          <a:extLst>
            <a:ext uri="{FF2B5EF4-FFF2-40B4-BE49-F238E27FC236}">
              <a16:creationId xmlns:a16="http://schemas.microsoft.com/office/drawing/2014/main" id="{9B270C92-5657-44F5-86A6-0C387708098A}"/>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293" name="正方形/長方形 292">
          <a:extLst>
            <a:ext uri="{FF2B5EF4-FFF2-40B4-BE49-F238E27FC236}">
              <a16:creationId xmlns:a16="http://schemas.microsoft.com/office/drawing/2014/main" id="{9CCEE5C9-ACB1-409B-85FA-B64AEC88F389}"/>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294" name="テキスト ボックス 293">
          <a:extLst>
            <a:ext uri="{FF2B5EF4-FFF2-40B4-BE49-F238E27FC236}">
              <a16:creationId xmlns:a16="http://schemas.microsoft.com/office/drawing/2014/main" id="{68E2DEB2-B9FA-4080-B13C-CF229B9FA339}"/>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295" name="直線コネクタ 294">
          <a:extLst>
            <a:ext uri="{FF2B5EF4-FFF2-40B4-BE49-F238E27FC236}">
              <a16:creationId xmlns:a16="http://schemas.microsoft.com/office/drawing/2014/main" id="{F692C584-A138-4D04-829C-57E69A70EF07}"/>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296" name="直線コネクタ 295">
          <a:extLst>
            <a:ext uri="{FF2B5EF4-FFF2-40B4-BE49-F238E27FC236}">
              <a16:creationId xmlns:a16="http://schemas.microsoft.com/office/drawing/2014/main" id="{3C2497C4-24A4-4FAF-88A1-4AED254EC279}"/>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297" name="テキスト ボックス 296">
          <a:extLst>
            <a:ext uri="{FF2B5EF4-FFF2-40B4-BE49-F238E27FC236}">
              <a16:creationId xmlns:a16="http://schemas.microsoft.com/office/drawing/2014/main" id="{EE7F35AF-50DA-4C7D-AA25-2FC3406045D9}"/>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298" name="直線コネクタ 297">
          <a:extLst>
            <a:ext uri="{FF2B5EF4-FFF2-40B4-BE49-F238E27FC236}">
              <a16:creationId xmlns:a16="http://schemas.microsoft.com/office/drawing/2014/main" id="{556ABC61-F888-465B-82FF-22A4E48A85D3}"/>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299" name="テキスト ボックス 298">
          <a:extLst>
            <a:ext uri="{FF2B5EF4-FFF2-40B4-BE49-F238E27FC236}">
              <a16:creationId xmlns:a16="http://schemas.microsoft.com/office/drawing/2014/main" id="{24A79A54-B657-453A-BBE2-F2D62CFD5D2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300" name="直線コネクタ 299">
          <a:extLst>
            <a:ext uri="{FF2B5EF4-FFF2-40B4-BE49-F238E27FC236}">
              <a16:creationId xmlns:a16="http://schemas.microsoft.com/office/drawing/2014/main" id="{8434973C-2665-4A9C-B358-7DB769EAEAD4}"/>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301" name="テキスト ボックス 300">
          <a:extLst>
            <a:ext uri="{FF2B5EF4-FFF2-40B4-BE49-F238E27FC236}">
              <a16:creationId xmlns:a16="http://schemas.microsoft.com/office/drawing/2014/main" id="{B7743193-550F-46C9-A3FA-26C8B0F156B2}"/>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302" name="直線コネクタ 301">
          <a:extLst>
            <a:ext uri="{FF2B5EF4-FFF2-40B4-BE49-F238E27FC236}">
              <a16:creationId xmlns:a16="http://schemas.microsoft.com/office/drawing/2014/main" id="{394BB2FD-4189-4540-AD57-CA74C6DFB864}"/>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303" name="テキスト ボックス 302">
          <a:extLst>
            <a:ext uri="{FF2B5EF4-FFF2-40B4-BE49-F238E27FC236}">
              <a16:creationId xmlns:a16="http://schemas.microsoft.com/office/drawing/2014/main" id="{3D93214F-A139-465E-A604-157AFA6015D6}"/>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304" name="直線コネクタ 303">
          <a:extLst>
            <a:ext uri="{FF2B5EF4-FFF2-40B4-BE49-F238E27FC236}">
              <a16:creationId xmlns:a16="http://schemas.microsoft.com/office/drawing/2014/main" id="{8A46F264-4470-4DA6-A6A6-463219FED129}"/>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305" name="テキスト ボックス 304">
          <a:extLst>
            <a:ext uri="{FF2B5EF4-FFF2-40B4-BE49-F238E27FC236}">
              <a16:creationId xmlns:a16="http://schemas.microsoft.com/office/drawing/2014/main" id="{FE1FEB6C-6D11-41CC-A3E9-2E3A0A6DBB36}"/>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306" name="直線コネクタ 305">
          <a:extLst>
            <a:ext uri="{FF2B5EF4-FFF2-40B4-BE49-F238E27FC236}">
              <a16:creationId xmlns:a16="http://schemas.microsoft.com/office/drawing/2014/main" id="{8E673237-5A94-4E7C-AA16-465DBC7D2296}"/>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307" name="テキスト ボックス 306">
          <a:extLst>
            <a:ext uri="{FF2B5EF4-FFF2-40B4-BE49-F238E27FC236}">
              <a16:creationId xmlns:a16="http://schemas.microsoft.com/office/drawing/2014/main" id="{94B0E522-C619-4FD6-9D57-1C5754552B45}"/>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308" name="【消防施設】&#10;一人当たり面積グラフ枠">
          <a:extLst>
            <a:ext uri="{FF2B5EF4-FFF2-40B4-BE49-F238E27FC236}">
              <a16:creationId xmlns:a16="http://schemas.microsoft.com/office/drawing/2014/main" id="{B6DDF62A-434F-4F1C-B148-47B5F50702D1}"/>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26670</xdr:rowOff>
    </xdr:from>
    <xdr:to>
      <xdr:col>116</xdr:col>
      <xdr:colOff>62864</xdr:colOff>
      <xdr:row>86</xdr:row>
      <xdr:rowOff>76200</xdr:rowOff>
    </xdr:to>
    <xdr:cxnSp macro="">
      <xdr:nvCxnSpPr>
        <xdr:cNvPr id="309" name="直線コネクタ 308">
          <a:extLst>
            <a:ext uri="{FF2B5EF4-FFF2-40B4-BE49-F238E27FC236}">
              <a16:creationId xmlns:a16="http://schemas.microsoft.com/office/drawing/2014/main" id="{7AB430D7-E7A6-41EB-A9F5-BE6708A866BA}"/>
            </a:ext>
          </a:extLst>
        </xdr:cNvPr>
        <xdr:cNvCxnSpPr/>
      </xdr:nvCxnSpPr>
      <xdr:spPr>
        <a:xfrm flipV="1">
          <a:off x="22160864" y="13228320"/>
          <a:ext cx="0" cy="1592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310" name="【消防施設】&#10;一人当たり面積最小値テキスト">
          <a:extLst>
            <a:ext uri="{FF2B5EF4-FFF2-40B4-BE49-F238E27FC236}">
              <a16:creationId xmlns:a16="http://schemas.microsoft.com/office/drawing/2014/main" id="{C84AAE0D-7DCC-4802-BBFC-F809C1C262D4}"/>
            </a:ext>
          </a:extLst>
        </xdr:cNvPr>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311" name="直線コネクタ 310">
          <a:extLst>
            <a:ext uri="{FF2B5EF4-FFF2-40B4-BE49-F238E27FC236}">
              <a16:creationId xmlns:a16="http://schemas.microsoft.com/office/drawing/2014/main" id="{28905921-AB4C-4494-A0CE-6C5AE2CABB6D}"/>
            </a:ext>
          </a:extLst>
        </xdr:cNvPr>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75</xdr:row>
      <xdr:rowOff>144797</xdr:rowOff>
    </xdr:from>
    <xdr:ext cx="469744" cy="259045"/>
    <xdr:sp macro="" textlink="">
      <xdr:nvSpPr>
        <xdr:cNvPr id="312" name="【消防施設】&#10;一人当たり面積最大値テキスト">
          <a:extLst>
            <a:ext uri="{FF2B5EF4-FFF2-40B4-BE49-F238E27FC236}">
              <a16:creationId xmlns:a16="http://schemas.microsoft.com/office/drawing/2014/main" id="{8F127424-C5DD-4454-A437-990F98B8F229}"/>
            </a:ext>
          </a:extLst>
        </xdr:cNvPr>
        <xdr:cNvSpPr txBox="1"/>
      </xdr:nvSpPr>
      <xdr:spPr>
        <a:xfrm>
          <a:off x="22199600" y="13003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26670</xdr:rowOff>
    </xdr:from>
    <xdr:to>
      <xdr:col>116</xdr:col>
      <xdr:colOff>152400</xdr:colOff>
      <xdr:row>77</xdr:row>
      <xdr:rowOff>26670</xdr:rowOff>
    </xdr:to>
    <xdr:cxnSp macro="">
      <xdr:nvCxnSpPr>
        <xdr:cNvPr id="313" name="直線コネクタ 312">
          <a:extLst>
            <a:ext uri="{FF2B5EF4-FFF2-40B4-BE49-F238E27FC236}">
              <a16:creationId xmlns:a16="http://schemas.microsoft.com/office/drawing/2014/main" id="{87167143-0B9E-463D-B9F4-72CF9B120249}"/>
            </a:ext>
          </a:extLst>
        </xdr:cNvPr>
        <xdr:cNvCxnSpPr/>
      </xdr:nvCxnSpPr>
      <xdr:spPr>
        <a:xfrm>
          <a:off x="22072600" y="1322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80663</xdr:rowOff>
    </xdr:from>
    <xdr:ext cx="469744" cy="259045"/>
    <xdr:sp macro="" textlink="">
      <xdr:nvSpPr>
        <xdr:cNvPr id="314" name="【消防施設】&#10;一人当たり面積平均値テキスト">
          <a:extLst>
            <a:ext uri="{FF2B5EF4-FFF2-40B4-BE49-F238E27FC236}">
              <a16:creationId xmlns:a16="http://schemas.microsoft.com/office/drawing/2014/main" id="{7D200A1F-A255-4059-952B-AA81E65ED975}"/>
            </a:ext>
          </a:extLst>
        </xdr:cNvPr>
        <xdr:cNvSpPr txBox="1"/>
      </xdr:nvSpPr>
      <xdr:spPr>
        <a:xfrm>
          <a:off x="22199600" y="141395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57786</xdr:rowOff>
    </xdr:from>
    <xdr:to>
      <xdr:col>116</xdr:col>
      <xdr:colOff>114300</xdr:colOff>
      <xdr:row>83</xdr:row>
      <xdr:rowOff>159386</xdr:rowOff>
    </xdr:to>
    <xdr:sp macro="" textlink="">
      <xdr:nvSpPr>
        <xdr:cNvPr id="315" name="フローチャート: 判断 314">
          <a:extLst>
            <a:ext uri="{FF2B5EF4-FFF2-40B4-BE49-F238E27FC236}">
              <a16:creationId xmlns:a16="http://schemas.microsoft.com/office/drawing/2014/main" id="{9F14841F-E2ED-4342-A484-741BC65DC952}"/>
            </a:ext>
          </a:extLst>
        </xdr:cNvPr>
        <xdr:cNvSpPr/>
      </xdr:nvSpPr>
      <xdr:spPr>
        <a:xfrm>
          <a:off x="22110700" y="14288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80</xdr:row>
      <xdr:rowOff>103505</xdr:rowOff>
    </xdr:from>
    <xdr:to>
      <xdr:col>112</xdr:col>
      <xdr:colOff>38100</xdr:colOff>
      <xdr:row>81</xdr:row>
      <xdr:rowOff>33655</xdr:rowOff>
    </xdr:to>
    <xdr:sp macro="" textlink="">
      <xdr:nvSpPr>
        <xdr:cNvPr id="316" name="フローチャート: 判断 315">
          <a:extLst>
            <a:ext uri="{FF2B5EF4-FFF2-40B4-BE49-F238E27FC236}">
              <a16:creationId xmlns:a16="http://schemas.microsoft.com/office/drawing/2014/main" id="{7B95A589-2AFB-4F97-8832-957EE80F1170}"/>
            </a:ext>
          </a:extLst>
        </xdr:cNvPr>
        <xdr:cNvSpPr/>
      </xdr:nvSpPr>
      <xdr:spPr>
        <a:xfrm>
          <a:off x="21272500" y="13819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79</xdr:row>
      <xdr:rowOff>145414</xdr:rowOff>
    </xdr:from>
    <xdr:to>
      <xdr:col>107</xdr:col>
      <xdr:colOff>101600</xdr:colOff>
      <xdr:row>80</xdr:row>
      <xdr:rowOff>75564</xdr:rowOff>
    </xdr:to>
    <xdr:sp macro="" textlink="">
      <xdr:nvSpPr>
        <xdr:cNvPr id="317" name="フローチャート: 判断 316">
          <a:extLst>
            <a:ext uri="{FF2B5EF4-FFF2-40B4-BE49-F238E27FC236}">
              <a16:creationId xmlns:a16="http://schemas.microsoft.com/office/drawing/2014/main" id="{57AEEE55-50B7-42C5-8457-5764D7CCE44C}"/>
            </a:ext>
          </a:extLst>
        </xdr:cNvPr>
        <xdr:cNvSpPr/>
      </xdr:nvSpPr>
      <xdr:spPr>
        <a:xfrm>
          <a:off x="20383500" y="13689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80</xdr:row>
      <xdr:rowOff>99695</xdr:rowOff>
    </xdr:from>
    <xdr:to>
      <xdr:col>102</xdr:col>
      <xdr:colOff>165100</xdr:colOff>
      <xdr:row>81</xdr:row>
      <xdr:rowOff>29845</xdr:rowOff>
    </xdr:to>
    <xdr:sp macro="" textlink="">
      <xdr:nvSpPr>
        <xdr:cNvPr id="318" name="フローチャート: 判断 317">
          <a:extLst>
            <a:ext uri="{FF2B5EF4-FFF2-40B4-BE49-F238E27FC236}">
              <a16:creationId xmlns:a16="http://schemas.microsoft.com/office/drawing/2014/main" id="{8A304497-1F41-4A79-88AF-0B716F255A36}"/>
            </a:ext>
          </a:extLst>
        </xdr:cNvPr>
        <xdr:cNvSpPr/>
      </xdr:nvSpPr>
      <xdr:spPr>
        <a:xfrm>
          <a:off x="19494500" y="1381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124461</xdr:rowOff>
    </xdr:from>
    <xdr:to>
      <xdr:col>98</xdr:col>
      <xdr:colOff>38100</xdr:colOff>
      <xdr:row>84</xdr:row>
      <xdr:rowOff>54611</xdr:rowOff>
    </xdr:to>
    <xdr:sp macro="" textlink="">
      <xdr:nvSpPr>
        <xdr:cNvPr id="319" name="フローチャート: 判断 318">
          <a:extLst>
            <a:ext uri="{FF2B5EF4-FFF2-40B4-BE49-F238E27FC236}">
              <a16:creationId xmlns:a16="http://schemas.microsoft.com/office/drawing/2014/main" id="{795533B2-24ED-45CD-9C2D-B79B6686EB27}"/>
            </a:ext>
          </a:extLst>
        </xdr:cNvPr>
        <xdr:cNvSpPr/>
      </xdr:nvSpPr>
      <xdr:spPr>
        <a:xfrm>
          <a:off x="18605500" y="1435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320" name="テキスト ボックス 319">
          <a:extLst>
            <a:ext uri="{FF2B5EF4-FFF2-40B4-BE49-F238E27FC236}">
              <a16:creationId xmlns:a16="http://schemas.microsoft.com/office/drawing/2014/main" id="{4AE430B0-B406-4F04-9377-5F440B5DAF85}"/>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321" name="テキスト ボックス 320">
          <a:extLst>
            <a:ext uri="{FF2B5EF4-FFF2-40B4-BE49-F238E27FC236}">
              <a16:creationId xmlns:a16="http://schemas.microsoft.com/office/drawing/2014/main" id="{784DACFB-1B35-4307-97D1-0CC26685B886}"/>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322" name="テキスト ボックス 321">
          <a:extLst>
            <a:ext uri="{FF2B5EF4-FFF2-40B4-BE49-F238E27FC236}">
              <a16:creationId xmlns:a16="http://schemas.microsoft.com/office/drawing/2014/main" id="{3532404E-CDE9-44F8-97C3-EE8108CF708C}"/>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323" name="テキスト ボックス 322">
          <a:extLst>
            <a:ext uri="{FF2B5EF4-FFF2-40B4-BE49-F238E27FC236}">
              <a16:creationId xmlns:a16="http://schemas.microsoft.com/office/drawing/2014/main" id="{BB68AF68-25F9-43EB-8AE3-B5365389AE2C}"/>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324" name="テキスト ボックス 323">
          <a:extLst>
            <a:ext uri="{FF2B5EF4-FFF2-40B4-BE49-F238E27FC236}">
              <a16:creationId xmlns:a16="http://schemas.microsoft.com/office/drawing/2014/main" id="{482406EB-D2D2-429A-AEE6-ED5690938F92}"/>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65405</xdr:rowOff>
    </xdr:from>
    <xdr:to>
      <xdr:col>116</xdr:col>
      <xdr:colOff>114300</xdr:colOff>
      <xdr:row>84</xdr:row>
      <xdr:rowOff>167005</xdr:rowOff>
    </xdr:to>
    <xdr:sp macro="" textlink="">
      <xdr:nvSpPr>
        <xdr:cNvPr id="325" name="楕円 324">
          <a:extLst>
            <a:ext uri="{FF2B5EF4-FFF2-40B4-BE49-F238E27FC236}">
              <a16:creationId xmlns:a16="http://schemas.microsoft.com/office/drawing/2014/main" id="{5835AEE0-3690-4EB3-8FBF-1A6090A413C0}"/>
            </a:ext>
          </a:extLst>
        </xdr:cNvPr>
        <xdr:cNvSpPr/>
      </xdr:nvSpPr>
      <xdr:spPr>
        <a:xfrm>
          <a:off x="22110700" y="14467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43832</xdr:rowOff>
    </xdr:from>
    <xdr:ext cx="469744" cy="259045"/>
    <xdr:sp macro="" textlink="">
      <xdr:nvSpPr>
        <xdr:cNvPr id="326" name="【消防施設】&#10;一人当たり面積該当値テキスト">
          <a:extLst>
            <a:ext uri="{FF2B5EF4-FFF2-40B4-BE49-F238E27FC236}">
              <a16:creationId xmlns:a16="http://schemas.microsoft.com/office/drawing/2014/main" id="{149BCCE5-2E32-447D-9334-2CC900C85AC5}"/>
            </a:ext>
          </a:extLst>
        </xdr:cNvPr>
        <xdr:cNvSpPr txBox="1"/>
      </xdr:nvSpPr>
      <xdr:spPr>
        <a:xfrm>
          <a:off x="22199600" y="14445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82550</xdr:rowOff>
    </xdr:from>
    <xdr:to>
      <xdr:col>112</xdr:col>
      <xdr:colOff>38100</xdr:colOff>
      <xdr:row>85</xdr:row>
      <xdr:rowOff>12700</xdr:rowOff>
    </xdr:to>
    <xdr:sp macro="" textlink="">
      <xdr:nvSpPr>
        <xdr:cNvPr id="327" name="楕円 326">
          <a:extLst>
            <a:ext uri="{FF2B5EF4-FFF2-40B4-BE49-F238E27FC236}">
              <a16:creationId xmlns:a16="http://schemas.microsoft.com/office/drawing/2014/main" id="{41EC2D2B-4762-4EEF-B915-C62262BB30BB}"/>
            </a:ext>
          </a:extLst>
        </xdr:cNvPr>
        <xdr:cNvSpPr/>
      </xdr:nvSpPr>
      <xdr:spPr>
        <a:xfrm>
          <a:off x="21272500" y="1448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116205</xdr:rowOff>
    </xdr:from>
    <xdr:to>
      <xdr:col>116</xdr:col>
      <xdr:colOff>63500</xdr:colOff>
      <xdr:row>84</xdr:row>
      <xdr:rowOff>133350</xdr:rowOff>
    </xdr:to>
    <xdr:cxnSp macro="">
      <xdr:nvCxnSpPr>
        <xdr:cNvPr id="328" name="直線コネクタ 327">
          <a:extLst>
            <a:ext uri="{FF2B5EF4-FFF2-40B4-BE49-F238E27FC236}">
              <a16:creationId xmlns:a16="http://schemas.microsoft.com/office/drawing/2014/main" id="{772E96B8-A77F-45C4-AE40-E3CEDFFE3C6D}"/>
            </a:ext>
          </a:extLst>
        </xdr:cNvPr>
        <xdr:cNvCxnSpPr/>
      </xdr:nvCxnSpPr>
      <xdr:spPr>
        <a:xfrm flipV="1">
          <a:off x="21323300" y="14518005"/>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90170</xdr:rowOff>
    </xdr:from>
    <xdr:to>
      <xdr:col>107</xdr:col>
      <xdr:colOff>101600</xdr:colOff>
      <xdr:row>85</xdr:row>
      <xdr:rowOff>20320</xdr:rowOff>
    </xdr:to>
    <xdr:sp macro="" textlink="">
      <xdr:nvSpPr>
        <xdr:cNvPr id="329" name="楕円 328">
          <a:extLst>
            <a:ext uri="{FF2B5EF4-FFF2-40B4-BE49-F238E27FC236}">
              <a16:creationId xmlns:a16="http://schemas.microsoft.com/office/drawing/2014/main" id="{1405FD4D-DFC4-45B6-9293-D5D4F8D823C4}"/>
            </a:ext>
          </a:extLst>
        </xdr:cNvPr>
        <xdr:cNvSpPr/>
      </xdr:nvSpPr>
      <xdr:spPr>
        <a:xfrm>
          <a:off x="20383500" y="1449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133350</xdr:rowOff>
    </xdr:from>
    <xdr:to>
      <xdr:col>111</xdr:col>
      <xdr:colOff>177800</xdr:colOff>
      <xdr:row>84</xdr:row>
      <xdr:rowOff>140970</xdr:rowOff>
    </xdr:to>
    <xdr:cxnSp macro="">
      <xdr:nvCxnSpPr>
        <xdr:cNvPr id="330" name="直線コネクタ 329">
          <a:extLst>
            <a:ext uri="{FF2B5EF4-FFF2-40B4-BE49-F238E27FC236}">
              <a16:creationId xmlns:a16="http://schemas.microsoft.com/office/drawing/2014/main" id="{9D17BCCE-C8C1-4209-95C7-3138F83916FD}"/>
            </a:ext>
          </a:extLst>
        </xdr:cNvPr>
        <xdr:cNvCxnSpPr/>
      </xdr:nvCxnSpPr>
      <xdr:spPr>
        <a:xfrm flipV="1">
          <a:off x="20434300" y="1453515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95886</xdr:rowOff>
    </xdr:from>
    <xdr:to>
      <xdr:col>102</xdr:col>
      <xdr:colOff>165100</xdr:colOff>
      <xdr:row>85</xdr:row>
      <xdr:rowOff>26036</xdr:rowOff>
    </xdr:to>
    <xdr:sp macro="" textlink="">
      <xdr:nvSpPr>
        <xdr:cNvPr id="331" name="楕円 330">
          <a:extLst>
            <a:ext uri="{FF2B5EF4-FFF2-40B4-BE49-F238E27FC236}">
              <a16:creationId xmlns:a16="http://schemas.microsoft.com/office/drawing/2014/main" id="{5D568DC6-A5CA-4E75-85DB-5A2A6A8FB040}"/>
            </a:ext>
          </a:extLst>
        </xdr:cNvPr>
        <xdr:cNvSpPr/>
      </xdr:nvSpPr>
      <xdr:spPr>
        <a:xfrm>
          <a:off x="19494500" y="14497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140970</xdr:rowOff>
    </xdr:from>
    <xdr:to>
      <xdr:col>107</xdr:col>
      <xdr:colOff>50800</xdr:colOff>
      <xdr:row>84</xdr:row>
      <xdr:rowOff>146686</xdr:rowOff>
    </xdr:to>
    <xdr:cxnSp macro="">
      <xdr:nvCxnSpPr>
        <xdr:cNvPr id="332" name="直線コネクタ 331">
          <a:extLst>
            <a:ext uri="{FF2B5EF4-FFF2-40B4-BE49-F238E27FC236}">
              <a16:creationId xmlns:a16="http://schemas.microsoft.com/office/drawing/2014/main" id="{8ACB0F0C-5166-4F7B-BB73-1686430B3F16}"/>
            </a:ext>
          </a:extLst>
        </xdr:cNvPr>
        <xdr:cNvCxnSpPr/>
      </xdr:nvCxnSpPr>
      <xdr:spPr>
        <a:xfrm flipV="1">
          <a:off x="19545300" y="14542770"/>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99695</xdr:rowOff>
    </xdr:from>
    <xdr:to>
      <xdr:col>98</xdr:col>
      <xdr:colOff>38100</xdr:colOff>
      <xdr:row>85</xdr:row>
      <xdr:rowOff>29845</xdr:rowOff>
    </xdr:to>
    <xdr:sp macro="" textlink="">
      <xdr:nvSpPr>
        <xdr:cNvPr id="333" name="楕円 332">
          <a:extLst>
            <a:ext uri="{FF2B5EF4-FFF2-40B4-BE49-F238E27FC236}">
              <a16:creationId xmlns:a16="http://schemas.microsoft.com/office/drawing/2014/main" id="{C581E854-EDCA-47B2-B62B-5964E28229C4}"/>
            </a:ext>
          </a:extLst>
        </xdr:cNvPr>
        <xdr:cNvSpPr/>
      </xdr:nvSpPr>
      <xdr:spPr>
        <a:xfrm>
          <a:off x="18605500" y="14501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146686</xdr:rowOff>
    </xdr:from>
    <xdr:to>
      <xdr:col>102</xdr:col>
      <xdr:colOff>114300</xdr:colOff>
      <xdr:row>84</xdr:row>
      <xdr:rowOff>150495</xdr:rowOff>
    </xdr:to>
    <xdr:cxnSp macro="">
      <xdr:nvCxnSpPr>
        <xdr:cNvPr id="334" name="直線コネクタ 333">
          <a:extLst>
            <a:ext uri="{FF2B5EF4-FFF2-40B4-BE49-F238E27FC236}">
              <a16:creationId xmlns:a16="http://schemas.microsoft.com/office/drawing/2014/main" id="{FD4F00A6-B196-4D45-8303-031BCC7AB848}"/>
            </a:ext>
          </a:extLst>
        </xdr:cNvPr>
        <xdr:cNvCxnSpPr/>
      </xdr:nvCxnSpPr>
      <xdr:spPr>
        <a:xfrm flipV="1">
          <a:off x="18656300" y="14548486"/>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79</xdr:row>
      <xdr:rowOff>50182</xdr:rowOff>
    </xdr:from>
    <xdr:ext cx="469744" cy="259045"/>
    <xdr:sp macro="" textlink="">
      <xdr:nvSpPr>
        <xdr:cNvPr id="335" name="n_1aveValue【消防施設】&#10;一人当たり面積">
          <a:extLst>
            <a:ext uri="{FF2B5EF4-FFF2-40B4-BE49-F238E27FC236}">
              <a16:creationId xmlns:a16="http://schemas.microsoft.com/office/drawing/2014/main" id="{DA99B640-6E9C-4920-A5FD-F2B223EE407E}"/>
            </a:ext>
          </a:extLst>
        </xdr:cNvPr>
        <xdr:cNvSpPr txBox="1"/>
      </xdr:nvSpPr>
      <xdr:spPr>
        <a:xfrm>
          <a:off x="21075727" y="13594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78</xdr:row>
      <xdr:rowOff>92091</xdr:rowOff>
    </xdr:from>
    <xdr:ext cx="469744" cy="259045"/>
    <xdr:sp macro="" textlink="">
      <xdr:nvSpPr>
        <xdr:cNvPr id="336" name="n_2aveValue【消防施設】&#10;一人当たり面積">
          <a:extLst>
            <a:ext uri="{FF2B5EF4-FFF2-40B4-BE49-F238E27FC236}">
              <a16:creationId xmlns:a16="http://schemas.microsoft.com/office/drawing/2014/main" id="{D91135C8-6EB4-42E4-AFCC-89E07440092A}"/>
            </a:ext>
          </a:extLst>
        </xdr:cNvPr>
        <xdr:cNvSpPr txBox="1"/>
      </xdr:nvSpPr>
      <xdr:spPr>
        <a:xfrm>
          <a:off x="20199427" y="13465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79</xdr:row>
      <xdr:rowOff>46372</xdr:rowOff>
    </xdr:from>
    <xdr:ext cx="469744" cy="259045"/>
    <xdr:sp macro="" textlink="">
      <xdr:nvSpPr>
        <xdr:cNvPr id="337" name="n_3aveValue【消防施設】&#10;一人当たり面積">
          <a:extLst>
            <a:ext uri="{FF2B5EF4-FFF2-40B4-BE49-F238E27FC236}">
              <a16:creationId xmlns:a16="http://schemas.microsoft.com/office/drawing/2014/main" id="{04DFBEA5-95E6-4BC0-91C2-A35424885C8E}"/>
            </a:ext>
          </a:extLst>
        </xdr:cNvPr>
        <xdr:cNvSpPr txBox="1"/>
      </xdr:nvSpPr>
      <xdr:spPr>
        <a:xfrm>
          <a:off x="19310427" y="13590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71138</xdr:rowOff>
    </xdr:from>
    <xdr:ext cx="469744" cy="259045"/>
    <xdr:sp macro="" textlink="">
      <xdr:nvSpPr>
        <xdr:cNvPr id="338" name="n_4aveValue【消防施設】&#10;一人当たり面積">
          <a:extLst>
            <a:ext uri="{FF2B5EF4-FFF2-40B4-BE49-F238E27FC236}">
              <a16:creationId xmlns:a16="http://schemas.microsoft.com/office/drawing/2014/main" id="{3F36B4F8-440D-4B7F-93A7-9DF3C56FCB5B}"/>
            </a:ext>
          </a:extLst>
        </xdr:cNvPr>
        <xdr:cNvSpPr txBox="1"/>
      </xdr:nvSpPr>
      <xdr:spPr>
        <a:xfrm>
          <a:off x="18421427" y="14130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3827</xdr:rowOff>
    </xdr:from>
    <xdr:ext cx="469744" cy="259045"/>
    <xdr:sp macro="" textlink="">
      <xdr:nvSpPr>
        <xdr:cNvPr id="339" name="n_1mainValue【消防施設】&#10;一人当たり面積">
          <a:extLst>
            <a:ext uri="{FF2B5EF4-FFF2-40B4-BE49-F238E27FC236}">
              <a16:creationId xmlns:a16="http://schemas.microsoft.com/office/drawing/2014/main" id="{B04AEDCA-9A0E-4C2F-9C66-DD30FD76F21C}"/>
            </a:ext>
          </a:extLst>
        </xdr:cNvPr>
        <xdr:cNvSpPr txBox="1"/>
      </xdr:nvSpPr>
      <xdr:spPr>
        <a:xfrm>
          <a:off x="21075727" y="1457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11447</xdr:rowOff>
    </xdr:from>
    <xdr:ext cx="469744" cy="259045"/>
    <xdr:sp macro="" textlink="">
      <xdr:nvSpPr>
        <xdr:cNvPr id="340" name="n_2mainValue【消防施設】&#10;一人当たり面積">
          <a:extLst>
            <a:ext uri="{FF2B5EF4-FFF2-40B4-BE49-F238E27FC236}">
              <a16:creationId xmlns:a16="http://schemas.microsoft.com/office/drawing/2014/main" id="{A3310A1C-6E31-4E56-A966-C4C1227DF8EC}"/>
            </a:ext>
          </a:extLst>
        </xdr:cNvPr>
        <xdr:cNvSpPr txBox="1"/>
      </xdr:nvSpPr>
      <xdr:spPr>
        <a:xfrm>
          <a:off x="20199427" y="1458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17163</xdr:rowOff>
    </xdr:from>
    <xdr:ext cx="469744" cy="259045"/>
    <xdr:sp macro="" textlink="">
      <xdr:nvSpPr>
        <xdr:cNvPr id="341" name="n_3mainValue【消防施設】&#10;一人当たり面積">
          <a:extLst>
            <a:ext uri="{FF2B5EF4-FFF2-40B4-BE49-F238E27FC236}">
              <a16:creationId xmlns:a16="http://schemas.microsoft.com/office/drawing/2014/main" id="{B0539D9A-0E18-45BB-80FB-DDF7D645C421}"/>
            </a:ext>
          </a:extLst>
        </xdr:cNvPr>
        <xdr:cNvSpPr txBox="1"/>
      </xdr:nvSpPr>
      <xdr:spPr>
        <a:xfrm>
          <a:off x="19310427" y="14590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20972</xdr:rowOff>
    </xdr:from>
    <xdr:ext cx="469744" cy="259045"/>
    <xdr:sp macro="" textlink="">
      <xdr:nvSpPr>
        <xdr:cNvPr id="342" name="n_4mainValue【消防施設】&#10;一人当たり面積">
          <a:extLst>
            <a:ext uri="{FF2B5EF4-FFF2-40B4-BE49-F238E27FC236}">
              <a16:creationId xmlns:a16="http://schemas.microsoft.com/office/drawing/2014/main" id="{8BE3234E-4D35-4482-AEFB-E7CAE2D32AA5}"/>
            </a:ext>
          </a:extLst>
        </xdr:cNvPr>
        <xdr:cNvSpPr txBox="1"/>
      </xdr:nvSpPr>
      <xdr:spPr>
        <a:xfrm>
          <a:off x="18421427" y="14594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343" name="正方形/長方形 342">
          <a:extLst>
            <a:ext uri="{FF2B5EF4-FFF2-40B4-BE49-F238E27FC236}">
              <a16:creationId xmlns:a16="http://schemas.microsoft.com/office/drawing/2014/main" id="{1E5F2F8D-C0D1-4E18-B3A7-6518BD89B4EB}"/>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344" name="正方形/長方形 343">
          <a:extLst>
            <a:ext uri="{FF2B5EF4-FFF2-40B4-BE49-F238E27FC236}">
              <a16:creationId xmlns:a16="http://schemas.microsoft.com/office/drawing/2014/main" id="{C78662D4-B503-4B6B-8CCB-655B1D4BC645}"/>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345" name="正方形/長方形 344">
          <a:extLst>
            <a:ext uri="{FF2B5EF4-FFF2-40B4-BE49-F238E27FC236}">
              <a16:creationId xmlns:a16="http://schemas.microsoft.com/office/drawing/2014/main" id="{A3F78287-2357-4F3F-ACBF-2ED5144FB029}"/>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346" name="正方形/長方形 345">
          <a:extLst>
            <a:ext uri="{FF2B5EF4-FFF2-40B4-BE49-F238E27FC236}">
              <a16:creationId xmlns:a16="http://schemas.microsoft.com/office/drawing/2014/main" id="{E2521E43-7F44-453A-B865-6D868ADB90C1}"/>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347" name="正方形/長方形 346">
          <a:extLst>
            <a:ext uri="{FF2B5EF4-FFF2-40B4-BE49-F238E27FC236}">
              <a16:creationId xmlns:a16="http://schemas.microsoft.com/office/drawing/2014/main" id="{497F14BF-3413-47C5-8172-9A9764215469}"/>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348" name="正方形/長方形 347">
          <a:extLst>
            <a:ext uri="{FF2B5EF4-FFF2-40B4-BE49-F238E27FC236}">
              <a16:creationId xmlns:a16="http://schemas.microsoft.com/office/drawing/2014/main" id="{B95F6BB6-8281-471A-86EB-41BED7319966}"/>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349" name="正方形/長方形 348">
          <a:extLst>
            <a:ext uri="{FF2B5EF4-FFF2-40B4-BE49-F238E27FC236}">
              <a16:creationId xmlns:a16="http://schemas.microsoft.com/office/drawing/2014/main" id="{5AA640DE-966D-4FB0-8D9F-26E498EBE828}"/>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350" name="正方形/長方形 349">
          <a:extLst>
            <a:ext uri="{FF2B5EF4-FFF2-40B4-BE49-F238E27FC236}">
              <a16:creationId xmlns:a16="http://schemas.microsoft.com/office/drawing/2014/main" id="{039C9EC6-CDD0-466B-B360-109ECA8A82CC}"/>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351" name="テキスト ボックス 350">
          <a:extLst>
            <a:ext uri="{FF2B5EF4-FFF2-40B4-BE49-F238E27FC236}">
              <a16:creationId xmlns:a16="http://schemas.microsoft.com/office/drawing/2014/main" id="{B42461DC-9647-4338-8B86-EE4BD67B0381}"/>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352" name="直線コネクタ 351">
          <a:extLst>
            <a:ext uri="{FF2B5EF4-FFF2-40B4-BE49-F238E27FC236}">
              <a16:creationId xmlns:a16="http://schemas.microsoft.com/office/drawing/2014/main" id="{26A51149-D72D-424F-BB25-9752131625D3}"/>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353" name="テキスト ボックス 352">
          <a:extLst>
            <a:ext uri="{FF2B5EF4-FFF2-40B4-BE49-F238E27FC236}">
              <a16:creationId xmlns:a16="http://schemas.microsoft.com/office/drawing/2014/main" id="{37753235-25B6-4D05-96F6-A4DA14FFF716}"/>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354" name="直線コネクタ 353">
          <a:extLst>
            <a:ext uri="{FF2B5EF4-FFF2-40B4-BE49-F238E27FC236}">
              <a16:creationId xmlns:a16="http://schemas.microsoft.com/office/drawing/2014/main" id="{31039A1A-70BE-427B-B007-C2F677535A44}"/>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355" name="テキスト ボックス 354">
          <a:extLst>
            <a:ext uri="{FF2B5EF4-FFF2-40B4-BE49-F238E27FC236}">
              <a16:creationId xmlns:a16="http://schemas.microsoft.com/office/drawing/2014/main" id="{2962A7E6-021D-4C64-B8B7-7EA7F9F5C4BD}"/>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356" name="直線コネクタ 355">
          <a:extLst>
            <a:ext uri="{FF2B5EF4-FFF2-40B4-BE49-F238E27FC236}">
              <a16:creationId xmlns:a16="http://schemas.microsoft.com/office/drawing/2014/main" id="{5C9FE82F-BDD6-4ECD-A68F-5D8D3AC8CD2B}"/>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357" name="テキスト ボックス 356">
          <a:extLst>
            <a:ext uri="{FF2B5EF4-FFF2-40B4-BE49-F238E27FC236}">
              <a16:creationId xmlns:a16="http://schemas.microsoft.com/office/drawing/2014/main" id="{14B3EBC6-0A32-4BDC-AAF7-C4AEC4EF6AC1}"/>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358" name="直線コネクタ 357">
          <a:extLst>
            <a:ext uri="{FF2B5EF4-FFF2-40B4-BE49-F238E27FC236}">
              <a16:creationId xmlns:a16="http://schemas.microsoft.com/office/drawing/2014/main" id="{48AAC782-3484-41D2-B6F8-D40A1F332D59}"/>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359" name="テキスト ボックス 358">
          <a:extLst>
            <a:ext uri="{FF2B5EF4-FFF2-40B4-BE49-F238E27FC236}">
              <a16:creationId xmlns:a16="http://schemas.microsoft.com/office/drawing/2014/main" id="{E9C9BCAF-490F-4348-B4B0-7AFF62A42B85}"/>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360" name="直線コネクタ 359">
          <a:extLst>
            <a:ext uri="{FF2B5EF4-FFF2-40B4-BE49-F238E27FC236}">
              <a16:creationId xmlns:a16="http://schemas.microsoft.com/office/drawing/2014/main" id="{B1DACECB-997F-4712-8BEB-5F9D204DE9C7}"/>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361" name="テキスト ボックス 360">
          <a:extLst>
            <a:ext uri="{FF2B5EF4-FFF2-40B4-BE49-F238E27FC236}">
              <a16:creationId xmlns:a16="http://schemas.microsoft.com/office/drawing/2014/main" id="{55C17791-9C59-4DB0-AFE7-FACF3EAE25F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362" name="直線コネクタ 361">
          <a:extLst>
            <a:ext uri="{FF2B5EF4-FFF2-40B4-BE49-F238E27FC236}">
              <a16:creationId xmlns:a16="http://schemas.microsoft.com/office/drawing/2014/main" id="{EE04616C-F3BA-4873-8D23-F3A56F4EBF83}"/>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363" name="テキスト ボックス 362">
          <a:extLst>
            <a:ext uri="{FF2B5EF4-FFF2-40B4-BE49-F238E27FC236}">
              <a16:creationId xmlns:a16="http://schemas.microsoft.com/office/drawing/2014/main" id="{8BAA9670-0355-4293-8EB6-8EAC1B62BB55}"/>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364" name="直線コネクタ 363">
          <a:extLst>
            <a:ext uri="{FF2B5EF4-FFF2-40B4-BE49-F238E27FC236}">
              <a16:creationId xmlns:a16="http://schemas.microsoft.com/office/drawing/2014/main" id="{D5C7BFF4-3580-455B-84F3-65CBB2E1380E}"/>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365" name="テキスト ボックス 364">
          <a:extLst>
            <a:ext uri="{FF2B5EF4-FFF2-40B4-BE49-F238E27FC236}">
              <a16:creationId xmlns:a16="http://schemas.microsoft.com/office/drawing/2014/main" id="{66553260-8218-4186-92D0-DEED05BE798F}"/>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366" name="【庁舎】&#10;有形固定資産減価償却率グラフ枠">
          <a:extLst>
            <a:ext uri="{FF2B5EF4-FFF2-40B4-BE49-F238E27FC236}">
              <a16:creationId xmlns:a16="http://schemas.microsoft.com/office/drawing/2014/main" id="{3509E96F-037E-4301-9747-440BA537EC85}"/>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108586</xdr:rowOff>
    </xdr:from>
    <xdr:to>
      <xdr:col>85</xdr:col>
      <xdr:colOff>126364</xdr:colOff>
      <xdr:row>108</xdr:row>
      <xdr:rowOff>152400</xdr:rowOff>
    </xdr:to>
    <xdr:cxnSp macro="">
      <xdr:nvCxnSpPr>
        <xdr:cNvPr id="367" name="直線コネクタ 366">
          <a:extLst>
            <a:ext uri="{FF2B5EF4-FFF2-40B4-BE49-F238E27FC236}">
              <a16:creationId xmlns:a16="http://schemas.microsoft.com/office/drawing/2014/main" id="{E8F4F100-592C-4243-ADA8-71782218B7EA}"/>
            </a:ext>
          </a:extLst>
        </xdr:cNvPr>
        <xdr:cNvCxnSpPr/>
      </xdr:nvCxnSpPr>
      <xdr:spPr>
        <a:xfrm flipV="1">
          <a:off x="16318864" y="17253586"/>
          <a:ext cx="0" cy="14154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368" name="【庁舎】&#10;有形固定資産減価償却率最小値テキスト">
          <a:extLst>
            <a:ext uri="{FF2B5EF4-FFF2-40B4-BE49-F238E27FC236}">
              <a16:creationId xmlns:a16="http://schemas.microsoft.com/office/drawing/2014/main" id="{04591478-973D-4BC3-B89F-887D55BA4329}"/>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369" name="直線コネクタ 368">
          <a:extLst>
            <a:ext uri="{FF2B5EF4-FFF2-40B4-BE49-F238E27FC236}">
              <a16:creationId xmlns:a16="http://schemas.microsoft.com/office/drawing/2014/main" id="{D4DC4A1C-4750-41BC-8D2B-2F1AE39C1AC5}"/>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55263</xdr:rowOff>
    </xdr:from>
    <xdr:ext cx="405111" cy="259045"/>
    <xdr:sp macro="" textlink="">
      <xdr:nvSpPr>
        <xdr:cNvPr id="370" name="【庁舎】&#10;有形固定資産減価償却率最大値テキスト">
          <a:extLst>
            <a:ext uri="{FF2B5EF4-FFF2-40B4-BE49-F238E27FC236}">
              <a16:creationId xmlns:a16="http://schemas.microsoft.com/office/drawing/2014/main" id="{107C0288-10CE-45C4-AC0C-DE299C42ACC3}"/>
            </a:ext>
          </a:extLst>
        </xdr:cNvPr>
        <xdr:cNvSpPr txBox="1"/>
      </xdr:nvSpPr>
      <xdr:spPr>
        <a:xfrm>
          <a:off x="16357600" y="17028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108586</xdr:rowOff>
    </xdr:from>
    <xdr:to>
      <xdr:col>86</xdr:col>
      <xdr:colOff>25400</xdr:colOff>
      <xdr:row>100</xdr:row>
      <xdr:rowOff>108586</xdr:rowOff>
    </xdr:to>
    <xdr:cxnSp macro="">
      <xdr:nvCxnSpPr>
        <xdr:cNvPr id="371" name="直線コネクタ 370">
          <a:extLst>
            <a:ext uri="{FF2B5EF4-FFF2-40B4-BE49-F238E27FC236}">
              <a16:creationId xmlns:a16="http://schemas.microsoft.com/office/drawing/2014/main" id="{B69F164D-17C0-412A-9010-0596058706DF}"/>
            </a:ext>
          </a:extLst>
        </xdr:cNvPr>
        <xdr:cNvCxnSpPr/>
      </xdr:nvCxnSpPr>
      <xdr:spPr>
        <a:xfrm>
          <a:off x="16230600" y="17253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71138</xdr:rowOff>
    </xdr:from>
    <xdr:ext cx="405111" cy="259045"/>
    <xdr:sp macro="" textlink="">
      <xdr:nvSpPr>
        <xdr:cNvPr id="372" name="【庁舎】&#10;有形固定資産減価償却率平均値テキスト">
          <a:extLst>
            <a:ext uri="{FF2B5EF4-FFF2-40B4-BE49-F238E27FC236}">
              <a16:creationId xmlns:a16="http://schemas.microsoft.com/office/drawing/2014/main" id="{689BF976-CEA5-4021-8D6D-569F4479094F}"/>
            </a:ext>
          </a:extLst>
        </xdr:cNvPr>
        <xdr:cNvSpPr txBox="1"/>
      </xdr:nvSpPr>
      <xdr:spPr>
        <a:xfrm>
          <a:off x="16357600" y="177304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48261</xdr:rowOff>
    </xdr:from>
    <xdr:to>
      <xdr:col>85</xdr:col>
      <xdr:colOff>177800</xdr:colOff>
      <xdr:row>104</xdr:row>
      <xdr:rowOff>149861</xdr:rowOff>
    </xdr:to>
    <xdr:sp macro="" textlink="">
      <xdr:nvSpPr>
        <xdr:cNvPr id="373" name="フローチャート: 判断 372">
          <a:extLst>
            <a:ext uri="{FF2B5EF4-FFF2-40B4-BE49-F238E27FC236}">
              <a16:creationId xmlns:a16="http://schemas.microsoft.com/office/drawing/2014/main" id="{6DFC77B0-D417-409E-9373-E6266A239227}"/>
            </a:ext>
          </a:extLst>
        </xdr:cNvPr>
        <xdr:cNvSpPr/>
      </xdr:nvSpPr>
      <xdr:spPr>
        <a:xfrm>
          <a:off x="162687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143511</xdr:rowOff>
    </xdr:from>
    <xdr:to>
      <xdr:col>81</xdr:col>
      <xdr:colOff>101600</xdr:colOff>
      <xdr:row>105</xdr:row>
      <xdr:rowOff>73661</xdr:rowOff>
    </xdr:to>
    <xdr:sp macro="" textlink="">
      <xdr:nvSpPr>
        <xdr:cNvPr id="374" name="フローチャート: 判断 373">
          <a:extLst>
            <a:ext uri="{FF2B5EF4-FFF2-40B4-BE49-F238E27FC236}">
              <a16:creationId xmlns:a16="http://schemas.microsoft.com/office/drawing/2014/main" id="{09D0FD32-EC6C-4652-B967-E6463BFA7E09}"/>
            </a:ext>
          </a:extLst>
        </xdr:cNvPr>
        <xdr:cNvSpPr/>
      </xdr:nvSpPr>
      <xdr:spPr>
        <a:xfrm>
          <a:off x="15430500" y="1797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99695</xdr:rowOff>
    </xdr:from>
    <xdr:to>
      <xdr:col>76</xdr:col>
      <xdr:colOff>165100</xdr:colOff>
      <xdr:row>105</xdr:row>
      <xdr:rowOff>29845</xdr:rowOff>
    </xdr:to>
    <xdr:sp macro="" textlink="">
      <xdr:nvSpPr>
        <xdr:cNvPr id="375" name="フローチャート: 判断 374">
          <a:extLst>
            <a:ext uri="{FF2B5EF4-FFF2-40B4-BE49-F238E27FC236}">
              <a16:creationId xmlns:a16="http://schemas.microsoft.com/office/drawing/2014/main" id="{D2BAE2DE-A83C-4CDE-83E8-E1939F332B84}"/>
            </a:ext>
          </a:extLst>
        </xdr:cNvPr>
        <xdr:cNvSpPr/>
      </xdr:nvSpPr>
      <xdr:spPr>
        <a:xfrm>
          <a:off x="14541500" y="1793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82550</xdr:rowOff>
    </xdr:from>
    <xdr:to>
      <xdr:col>72</xdr:col>
      <xdr:colOff>38100</xdr:colOff>
      <xdr:row>105</xdr:row>
      <xdr:rowOff>12700</xdr:rowOff>
    </xdr:to>
    <xdr:sp macro="" textlink="">
      <xdr:nvSpPr>
        <xdr:cNvPr id="376" name="フローチャート: 判断 375">
          <a:extLst>
            <a:ext uri="{FF2B5EF4-FFF2-40B4-BE49-F238E27FC236}">
              <a16:creationId xmlns:a16="http://schemas.microsoft.com/office/drawing/2014/main" id="{628CADA5-0DD7-4AEC-9F89-F6B211E675BA}"/>
            </a:ext>
          </a:extLst>
        </xdr:cNvPr>
        <xdr:cNvSpPr/>
      </xdr:nvSpPr>
      <xdr:spPr>
        <a:xfrm>
          <a:off x="136525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6350</xdr:rowOff>
    </xdr:from>
    <xdr:to>
      <xdr:col>67</xdr:col>
      <xdr:colOff>101600</xdr:colOff>
      <xdr:row>104</xdr:row>
      <xdr:rowOff>107950</xdr:rowOff>
    </xdr:to>
    <xdr:sp macro="" textlink="">
      <xdr:nvSpPr>
        <xdr:cNvPr id="377" name="フローチャート: 判断 376">
          <a:extLst>
            <a:ext uri="{FF2B5EF4-FFF2-40B4-BE49-F238E27FC236}">
              <a16:creationId xmlns:a16="http://schemas.microsoft.com/office/drawing/2014/main" id="{474C9542-D3E0-48E9-A853-C92B48F50801}"/>
            </a:ext>
          </a:extLst>
        </xdr:cNvPr>
        <xdr:cNvSpPr/>
      </xdr:nvSpPr>
      <xdr:spPr>
        <a:xfrm>
          <a:off x="12763500" y="1783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378" name="テキスト ボックス 377">
          <a:extLst>
            <a:ext uri="{FF2B5EF4-FFF2-40B4-BE49-F238E27FC236}">
              <a16:creationId xmlns:a16="http://schemas.microsoft.com/office/drawing/2014/main" id="{21A7BCBA-0798-4593-9F2F-1AB3F7F087CC}"/>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379" name="テキスト ボックス 378">
          <a:extLst>
            <a:ext uri="{FF2B5EF4-FFF2-40B4-BE49-F238E27FC236}">
              <a16:creationId xmlns:a16="http://schemas.microsoft.com/office/drawing/2014/main" id="{A4D12AC7-1539-47D4-9746-84D79EB82DA8}"/>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380" name="テキスト ボックス 379">
          <a:extLst>
            <a:ext uri="{FF2B5EF4-FFF2-40B4-BE49-F238E27FC236}">
              <a16:creationId xmlns:a16="http://schemas.microsoft.com/office/drawing/2014/main" id="{20D9EE2C-05F3-401C-BBAE-A997A2394348}"/>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381" name="テキスト ボックス 380">
          <a:extLst>
            <a:ext uri="{FF2B5EF4-FFF2-40B4-BE49-F238E27FC236}">
              <a16:creationId xmlns:a16="http://schemas.microsoft.com/office/drawing/2014/main" id="{DB8237AE-6211-4675-AEB8-27D5DE580861}"/>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382" name="テキスト ボックス 381">
          <a:extLst>
            <a:ext uri="{FF2B5EF4-FFF2-40B4-BE49-F238E27FC236}">
              <a16:creationId xmlns:a16="http://schemas.microsoft.com/office/drawing/2014/main" id="{CD455B36-47E2-4BA5-942E-51E9B3017EF4}"/>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65405</xdr:rowOff>
    </xdr:from>
    <xdr:to>
      <xdr:col>85</xdr:col>
      <xdr:colOff>177800</xdr:colOff>
      <xdr:row>104</xdr:row>
      <xdr:rowOff>167005</xdr:rowOff>
    </xdr:to>
    <xdr:sp macro="" textlink="">
      <xdr:nvSpPr>
        <xdr:cNvPr id="383" name="楕円 382">
          <a:extLst>
            <a:ext uri="{FF2B5EF4-FFF2-40B4-BE49-F238E27FC236}">
              <a16:creationId xmlns:a16="http://schemas.microsoft.com/office/drawing/2014/main" id="{EAB4B863-C8E1-4717-91F8-7D64610C1AC5}"/>
            </a:ext>
          </a:extLst>
        </xdr:cNvPr>
        <xdr:cNvSpPr/>
      </xdr:nvSpPr>
      <xdr:spPr>
        <a:xfrm>
          <a:off x="16268700" y="1789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43832</xdr:rowOff>
    </xdr:from>
    <xdr:ext cx="405111" cy="259045"/>
    <xdr:sp macro="" textlink="">
      <xdr:nvSpPr>
        <xdr:cNvPr id="384" name="【庁舎】&#10;有形固定資産減価償却率該当値テキスト">
          <a:extLst>
            <a:ext uri="{FF2B5EF4-FFF2-40B4-BE49-F238E27FC236}">
              <a16:creationId xmlns:a16="http://schemas.microsoft.com/office/drawing/2014/main" id="{79E82DB3-C161-402F-911A-0339B8F7C27F}"/>
            </a:ext>
          </a:extLst>
        </xdr:cNvPr>
        <xdr:cNvSpPr txBox="1"/>
      </xdr:nvSpPr>
      <xdr:spPr>
        <a:xfrm>
          <a:off x="16357600" y="17874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25400</xdr:rowOff>
    </xdr:from>
    <xdr:to>
      <xdr:col>81</xdr:col>
      <xdr:colOff>101600</xdr:colOff>
      <xdr:row>104</xdr:row>
      <xdr:rowOff>127000</xdr:rowOff>
    </xdr:to>
    <xdr:sp macro="" textlink="">
      <xdr:nvSpPr>
        <xdr:cNvPr id="385" name="楕円 384">
          <a:extLst>
            <a:ext uri="{FF2B5EF4-FFF2-40B4-BE49-F238E27FC236}">
              <a16:creationId xmlns:a16="http://schemas.microsoft.com/office/drawing/2014/main" id="{B738D7D0-782B-49C8-94E0-2390F67F0FC5}"/>
            </a:ext>
          </a:extLst>
        </xdr:cNvPr>
        <xdr:cNvSpPr/>
      </xdr:nvSpPr>
      <xdr:spPr>
        <a:xfrm>
          <a:off x="15430500" y="1785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76200</xdr:rowOff>
    </xdr:from>
    <xdr:to>
      <xdr:col>85</xdr:col>
      <xdr:colOff>127000</xdr:colOff>
      <xdr:row>104</xdr:row>
      <xdr:rowOff>116205</xdr:rowOff>
    </xdr:to>
    <xdr:cxnSp macro="">
      <xdr:nvCxnSpPr>
        <xdr:cNvPr id="386" name="直線コネクタ 385">
          <a:extLst>
            <a:ext uri="{FF2B5EF4-FFF2-40B4-BE49-F238E27FC236}">
              <a16:creationId xmlns:a16="http://schemas.microsoft.com/office/drawing/2014/main" id="{97800B39-33E4-461E-8E57-5D66D81F66D8}"/>
            </a:ext>
          </a:extLst>
        </xdr:cNvPr>
        <xdr:cNvCxnSpPr/>
      </xdr:nvCxnSpPr>
      <xdr:spPr>
        <a:xfrm>
          <a:off x="15481300" y="17907000"/>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59689</xdr:rowOff>
    </xdr:from>
    <xdr:to>
      <xdr:col>76</xdr:col>
      <xdr:colOff>165100</xdr:colOff>
      <xdr:row>104</xdr:row>
      <xdr:rowOff>161289</xdr:rowOff>
    </xdr:to>
    <xdr:sp macro="" textlink="">
      <xdr:nvSpPr>
        <xdr:cNvPr id="387" name="楕円 386">
          <a:extLst>
            <a:ext uri="{FF2B5EF4-FFF2-40B4-BE49-F238E27FC236}">
              <a16:creationId xmlns:a16="http://schemas.microsoft.com/office/drawing/2014/main" id="{101CF54F-305A-4FE3-BF62-66412D80C62E}"/>
            </a:ext>
          </a:extLst>
        </xdr:cNvPr>
        <xdr:cNvSpPr/>
      </xdr:nvSpPr>
      <xdr:spPr>
        <a:xfrm>
          <a:off x="14541500" y="1789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76200</xdr:rowOff>
    </xdr:from>
    <xdr:to>
      <xdr:col>81</xdr:col>
      <xdr:colOff>50800</xdr:colOff>
      <xdr:row>104</xdr:row>
      <xdr:rowOff>110489</xdr:rowOff>
    </xdr:to>
    <xdr:cxnSp macro="">
      <xdr:nvCxnSpPr>
        <xdr:cNvPr id="388" name="直線コネクタ 387">
          <a:extLst>
            <a:ext uri="{FF2B5EF4-FFF2-40B4-BE49-F238E27FC236}">
              <a16:creationId xmlns:a16="http://schemas.microsoft.com/office/drawing/2014/main" id="{1F3FB99B-9E01-42AB-B1EE-E115EA32A67A}"/>
            </a:ext>
          </a:extLst>
        </xdr:cNvPr>
        <xdr:cNvCxnSpPr/>
      </xdr:nvCxnSpPr>
      <xdr:spPr>
        <a:xfrm flipV="1">
          <a:off x="14592300" y="17907000"/>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84455</xdr:rowOff>
    </xdr:from>
    <xdr:to>
      <xdr:col>72</xdr:col>
      <xdr:colOff>38100</xdr:colOff>
      <xdr:row>105</xdr:row>
      <xdr:rowOff>14605</xdr:rowOff>
    </xdr:to>
    <xdr:sp macro="" textlink="">
      <xdr:nvSpPr>
        <xdr:cNvPr id="389" name="楕円 388">
          <a:extLst>
            <a:ext uri="{FF2B5EF4-FFF2-40B4-BE49-F238E27FC236}">
              <a16:creationId xmlns:a16="http://schemas.microsoft.com/office/drawing/2014/main" id="{57D3C67A-B492-4F46-A988-96796424C5EF}"/>
            </a:ext>
          </a:extLst>
        </xdr:cNvPr>
        <xdr:cNvSpPr/>
      </xdr:nvSpPr>
      <xdr:spPr>
        <a:xfrm>
          <a:off x="13652500" y="1791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110489</xdr:rowOff>
    </xdr:from>
    <xdr:to>
      <xdr:col>76</xdr:col>
      <xdr:colOff>114300</xdr:colOff>
      <xdr:row>104</xdr:row>
      <xdr:rowOff>135255</xdr:rowOff>
    </xdr:to>
    <xdr:cxnSp macro="">
      <xdr:nvCxnSpPr>
        <xdr:cNvPr id="390" name="直線コネクタ 389">
          <a:extLst>
            <a:ext uri="{FF2B5EF4-FFF2-40B4-BE49-F238E27FC236}">
              <a16:creationId xmlns:a16="http://schemas.microsoft.com/office/drawing/2014/main" id="{83D48E7A-6464-4373-B7BE-2ED82FA24644}"/>
            </a:ext>
          </a:extLst>
        </xdr:cNvPr>
        <xdr:cNvCxnSpPr/>
      </xdr:nvCxnSpPr>
      <xdr:spPr>
        <a:xfrm flipV="1">
          <a:off x="13703300" y="17941289"/>
          <a:ext cx="8890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101600</xdr:rowOff>
    </xdr:from>
    <xdr:to>
      <xdr:col>67</xdr:col>
      <xdr:colOff>101600</xdr:colOff>
      <xdr:row>105</xdr:row>
      <xdr:rowOff>31750</xdr:rowOff>
    </xdr:to>
    <xdr:sp macro="" textlink="">
      <xdr:nvSpPr>
        <xdr:cNvPr id="391" name="楕円 390">
          <a:extLst>
            <a:ext uri="{FF2B5EF4-FFF2-40B4-BE49-F238E27FC236}">
              <a16:creationId xmlns:a16="http://schemas.microsoft.com/office/drawing/2014/main" id="{35B067D1-7C87-49E9-8703-7B225FE2DEDD}"/>
            </a:ext>
          </a:extLst>
        </xdr:cNvPr>
        <xdr:cNvSpPr/>
      </xdr:nvSpPr>
      <xdr:spPr>
        <a:xfrm>
          <a:off x="12763500" y="1793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135255</xdr:rowOff>
    </xdr:from>
    <xdr:to>
      <xdr:col>71</xdr:col>
      <xdr:colOff>177800</xdr:colOff>
      <xdr:row>104</xdr:row>
      <xdr:rowOff>152400</xdr:rowOff>
    </xdr:to>
    <xdr:cxnSp macro="">
      <xdr:nvCxnSpPr>
        <xdr:cNvPr id="392" name="直線コネクタ 391">
          <a:extLst>
            <a:ext uri="{FF2B5EF4-FFF2-40B4-BE49-F238E27FC236}">
              <a16:creationId xmlns:a16="http://schemas.microsoft.com/office/drawing/2014/main" id="{6640A158-38E8-4FE1-98AD-5E5484BA1E6F}"/>
            </a:ext>
          </a:extLst>
        </xdr:cNvPr>
        <xdr:cNvCxnSpPr/>
      </xdr:nvCxnSpPr>
      <xdr:spPr>
        <a:xfrm flipV="1">
          <a:off x="12814300" y="1796605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64788</xdr:rowOff>
    </xdr:from>
    <xdr:ext cx="405111" cy="259045"/>
    <xdr:sp macro="" textlink="">
      <xdr:nvSpPr>
        <xdr:cNvPr id="393" name="n_1aveValue【庁舎】&#10;有形固定資産減価償却率">
          <a:extLst>
            <a:ext uri="{FF2B5EF4-FFF2-40B4-BE49-F238E27FC236}">
              <a16:creationId xmlns:a16="http://schemas.microsoft.com/office/drawing/2014/main" id="{BF58B17A-5E62-41C0-B024-F0CCEE2ED06D}"/>
            </a:ext>
          </a:extLst>
        </xdr:cNvPr>
        <xdr:cNvSpPr txBox="1"/>
      </xdr:nvSpPr>
      <xdr:spPr>
        <a:xfrm>
          <a:off x="15266044" y="18067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20972</xdr:rowOff>
    </xdr:from>
    <xdr:ext cx="405111" cy="259045"/>
    <xdr:sp macro="" textlink="">
      <xdr:nvSpPr>
        <xdr:cNvPr id="394" name="n_2aveValue【庁舎】&#10;有形固定資産減価償却率">
          <a:extLst>
            <a:ext uri="{FF2B5EF4-FFF2-40B4-BE49-F238E27FC236}">
              <a16:creationId xmlns:a16="http://schemas.microsoft.com/office/drawing/2014/main" id="{BD92893F-4C02-4340-ACD7-05C9983DDDD2}"/>
            </a:ext>
          </a:extLst>
        </xdr:cNvPr>
        <xdr:cNvSpPr txBox="1"/>
      </xdr:nvSpPr>
      <xdr:spPr>
        <a:xfrm>
          <a:off x="14389744" y="1802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29227</xdr:rowOff>
    </xdr:from>
    <xdr:ext cx="405111" cy="259045"/>
    <xdr:sp macro="" textlink="">
      <xdr:nvSpPr>
        <xdr:cNvPr id="395" name="n_3aveValue【庁舎】&#10;有形固定資産減価償却率">
          <a:extLst>
            <a:ext uri="{FF2B5EF4-FFF2-40B4-BE49-F238E27FC236}">
              <a16:creationId xmlns:a16="http://schemas.microsoft.com/office/drawing/2014/main" id="{667F5252-470A-4B84-A25D-85DD8F724A8D}"/>
            </a:ext>
          </a:extLst>
        </xdr:cNvPr>
        <xdr:cNvSpPr txBox="1"/>
      </xdr:nvSpPr>
      <xdr:spPr>
        <a:xfrm>
          <a:off x="13500744" y="1768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124477</xdr:rowOff>
    </xdr:from>
    <xdr:ext cx="405111" cy="259045"/>
    <xdr:sp macro="" textlink="">
      <xdr:nvSpPr>
        <xdr:cNvPr id="396" name="n_4aveValue【庁舎】&#10;有形固定資産減価償却率">
          <a:extLst>
            <a:ext uri="{FF2B5EF4-FFF2-40B4-BE49-F238E27FC236}">
              <a16:creationId xmlns:a16="http://schemas.microsoft.com/office/drawing/2014/main" id="{96DD21CC-6BD3-42BD-A091-AA3001E72D18}"/>
            </a:ext>
          </a:extLst>
        </xdr:cNvPr>
        <xdr:cNvSpPr txBox="1"/>
      </xdr:nvSpPr>
      <xdr:spPr>
        <a:xfrm>
          <a:off x="12611744" y="1761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143527</xdr:rowOff>
    </xdr:from>
    <xdr:ext cx="405111" cy="259045"/>
    <xdr:sp macro="" textlink="">
      <xdr:nvSpPr>
        <xdr:cNvPr id="397" name="n_1mainValue【庁舎】&#10;有形固定資産減価償却率">
          <a:extLst>
            <a:ext uri="{FF2B5EF4-FFF2-40B4-BE49-F238E27FC236}">
              <a16:creationId xmlns:a16="http://schemas.microsoft.com/office/drawing/2014/main" id="{2FF42839-15FE-4468-A31D-56FC6A78A8D1}"/>
            </a:ext>
          </a:extLst>
        </xdr:cNvPr>
        <xdr:cNvSpPr txBox="1"/>
      </xdr:nvSpPr>
      <xdr:spPr>
        <a:xfrm>
          <a:off x="15266044" y="1763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6366</xdr:rowOff>
    </xdr:from>
    <xdr:ext cx="405111" cy="259045"/>
    <xdr:sp macro="" textlink="">
      <xdr:nvSpPr>
        <xdr:cNvPr id="398" name="n_2mainValue【庁舎】&#10;有形固定資産減価償却率">
          <a:extLst>
            <a:ext uri="{FF2B5EF4-FFF2-40B4-BE49-F238E27FC236}">
              <a16:creationId xmlns:a16="http://schemas.microsoft.com/office/drawing/2014/main" id="{A51FD7FC-DD3F-40C5-965E-BEA15CEAC6F4}"/>
            </a:ext>
          </a:extLst>
        </xdr:cNvPr>
        <xdr:cNvSpPr txBox="1"/>
      </xdr:nvSpPr>
      <xdr:spPr>
        <a:xfrm>
          <a:off x="14389744" y="1766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5732</xdr:rowOff>
    </xdr:from>
    <xdr:ext cx="405111" cy="259045"/>
    <xdr:sp macro="" textlink="">
      <xdr:nvSpPr>
        <xdr:cNvPr id="399" name="n_3mainValue【庁舎】&#10;有形固定資産減価償却率">
          <a:extLst>
            <a:ext uri="{FF2B5EF4-FFF2-40B4-BE49-F238E27FC236}">
              <a16:creationId xmlns:a16="http://schemas.microsoft.com/office/drawing/2014/main" id="{4F935F7E-BD09-47D0-BE10-C4A21C3073A4}"/>
            </a:ext>
          </a:extLst>
        </xdr:cNvPr>
        <xdr:cNvSpPr txBox="1"/>
      </xdr:nvSpPr>
      <xdr:spPr>
        <a:xfrm>
          <a:off x="13500744" y="1800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22877</xdr:rowOff>
    </xdr:from>
    <xdr:ext cx="405111" cy="259045"/>
    <xdr:sp macro="" textlink="">
      <xdr:nvSpPr>
        <xdr:cNvPr id="400" name="n_4mainValue【庁舎】&#10;有形固定資産減価償却率">
          <a:extLst>
            <a:ext uri="{FF2B5EF4-FFF2-40B4-BE49-F238E27FC236}">
              <a16:creationId xmlns:a16="http://schemas.microsoft.com/office/drawing/2014/main" id="{47579BAA-48D3-4C94-B8C3-B2B595DCB97C}"/>
            </a:ext>
          </a:extLst>
        </xdr:cNvPr>
        <xdr:cNvSpPr txBox="1"/>
      </xdr:nvSpPr>
      <xdr:spPr>
        <a:xfrm>
          <a:off x="12611744" y="1802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401" name="正方形/長方形 400">
          <a:extLst>
            <a:ext uri="{FF2B5EF4-FFF2-40B4-BE49-F238E27FC236}">
              <a16:creationId xmlns:a16="http://schemas.microsoft.com/office/drawing/2014/main" id="{44B8C937-C694-4E75-AB6A-F41184F51AC3}"/>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402" name="正方形/長方形 401">
          <a:extLst>
            <a:ext uri="{FF2B5EF4-FFF2-40B4-BE49-F238E27FC236}">
              <a16:creationId xmlns:a16="http://schemas.microsoft.com/office/drawing/2014/main" id="{7BC0CB5A-55F4-45ED-A4AD-D438E7046D1C}"/>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403" name="正方形/長方形 402">
          <a:extLst>
            <a:ext uri="{FF2B5EF4-FFF2-40B4-BE49-F238E27FC236}">
              <a16:creationId xmlns:a16="http://schemas.microsoft.com/office/drawing/2014/main" id="{B99A2472-F402-4935-86B1-2AC34E673326}"/>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404" name="正方形/長方形 403">
          <a:extLst>
            <a:ext uri="{FF2B5EF4-FFF2-40B4-BE49-F238E27FC236}">
              <a16:creationId xmlns:a16="http://schemas.microsoft.com/office/drawing/2014/main" id="{88B7D6B3-7165-4CD3-A9A9-D68D3134262A}"/>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405" name="正方形/長方形 404">
          <a:extLst>
            <a:ext uri="{FF2B5EF4-FFF2-40B4-BE49-F238E27FC236}">
              <a16:creationId xmlns:a16="http://schemas.microsoft.com/office/drawing/2014/main" id="{EA775917-97AE-4FD1-8A45-ED07FAEF29E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406" name="正方形/長方形 405">
          <a:extLst>
            <a:ext uri="{FF2B5EF4-FFF2-40B4-BE49-F238E27FC236}">
              <a16:creationId xmlns:a16="http://schemas.microsoft.com/office/drawing/2014/main" id="{BC99F779-1EA0-4A25-8548-BDB5430BA974}"/>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407" name="正方形/長方形 406">
          <a:extLst>
            <a:ext uri="{FF2B5EF4-FFF2-40B4-BE49-F238E27FC236}">
              <a16:creationId xmlns:a16="http://schemas.microsoft.com/office/drawing/2014/main" id="{40DCCC8B-EE0C-4991-B936-874086413FAA}"/>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408" name="正方形/長方形 407">
          <a:extLst>
            <a:ext uri="{FF2B5EF4-FFF2-40B4-BE49-F238E27FC236}">
              <a16:creationId xmlns:a16="http://schemas.microsoft.com/office/drawing/2014/main" id="{4CBA8102-48F1-4A1E-8F61-3C0F0E875849}"/>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409" name="テキスト ボックス 408">
          <a:extLst>
            <a:ext uri="{FF2B5EF4-FFF2-40B4-BE49-F238E27FC236}">
              <a16:creationId xmlns:a16="http://schemas.microsoft.com/office/drawing/2014/main" id="{6B933EEA-69CD-499C-A593-922D629751C3}"/>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410" name="直線コネクタ 409">
          <a:extLst>
            <a:ext uri="{FF2B5EF4-FFF2-40B4-BE49-F238E27FC236}">
              <a16:creationId xmlns:a16="http://schemas.microsoft.com/office/drawing/2014/main" id="{F15191B6-89FE-4F42-81B1-811D5050C6F9}"/>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411" name="直線コネクタ 410">
          <a:extLst>
            <a:ext uri="{FF2B5EF4-FFF2-40B4-BE49-F238E27FC236}">
              <a16:creationId xmlns:a16="http://schemas.microsoft.com/office/drawing/2014/main" id="{8B66D9A7-1F72-4283-85C5-C1999ABB0E99}"/>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412" name="テキスト ボックス 411">
          <a:extLst>
            <a:ext uri="{FF2B5EF4-FFF2-40B4-BE49-F238E27FC236}">
              <a16:creationId xmlns:a16="http://schemas.microsoft.com/office/drawing/2014/main" id="{69EDB41C-1A52-47D5-B302-3985FEA3F17F}"/>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413" name="直線コネクタ 412">
          <a:extLst>
            <a:ext uri="{FF2B5EF4-FFF2-40B4-BE49-F238E27FC236}">
              <a16:creationId xmlns:a16="http://schemas.microsoft.com/office/drawing/2014/main" id="{8AA14594-961E-4581-8A49-6883221EA022}"/>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414" name="テキスト ボックス 413">
          <a:extLst>
            <a:ext uri="{FF2B5EF4-FFF2-40B4-BE49-F238E27FC236}">
              <a16:creationId xmlns:a16="http://schemas.microsoft.com/office/drawing/2014/main" id="{A2D82699-5CB6-446E-A449-9FA678D577CD}"/>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415" name="直線コネクタ 414">
          <a:extLst>
            <a:ext uri="{FF2B5EF4-FFF2-40B4-BE49-F238E27FC236}">
              <a16:creationId xmlns:a16="http://schemas.microsoft.com/office/drawing/2014/main" id="{F4BC65EE-6584-4EA7-80CB-370509C2A61E}"/>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416" name="テキスト ボックス 415">
          <a:extLst>
            <a:ext uri="{FF2B5EF4-FFF2-40B4-BE49-F238E27FC236}">
              <a16:creationId xmlns:a16="http://schemas.microsoft.com/office/drawing/2014/main" id="{EBB493C2-4ACC-4B99-9EB0-C7D9E8A60533}"/>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417" name="直線コネクタ 416">
          <a:extLst>
            <a:ext uri="{FF2B5EF4-FFF2-40B4-BE49-F238E27FC236}">
              <a16:creationId xmlns:a16="http://schemas.microsoft.com/office/drawing/2014/main" id="{E5B08B78-289D-4A46-B86C-CFFB6F5C5D06}"/>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418" name="テキスト ボックス 417">
          <a:extLst>
            <a:ext uri="{FF2B5EF4-FFF2-40B4-BE49-F238E27FC236}">
              <a16:creationId xmlns:a16="http://schemas.microsoft.com/office/drawing/2014/main" id="{D1DB8EF3-6439-494E-A5EC-474666073DA5}"/>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419" name="直線コネクタ 418">
          <a:extLst>
            <a:ext uri="{FF2B5EF4-FFF2-40B4-BE49-F238E27FC236}">
              <a16:creationId xmlns:a16="http://schemas.microsoft.com/office/drawing/2014/main" id="{7A837FA4-D251-4BD9-A03C-1DAE964E83F4}"/>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420" name="テキスト ボックス 419">
          <a:extLst>
            <a:ext uri="{FF2B5EF4-FFF2-40B4-BE49-F238E27FC236}">
              <a16:creationId xmlns:a16="http://schemas.microsoft.com/office/drawing/2014/main" id="{DD57BB80-A3E6-4F1D-8614-BCD287CAC3C7}"/>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421" name="【庁舎】&#10;一人当たり面積グラフ枠">
          <a:extLst>
            <a:ext uri="{FF2B5EF4-FFF2-40B4-BE49-F238E27FC236}">
              <a16:creationId xmlns:a16="http://schemas.microsoft.com/office/drawing/2014/main" id="{1080FF01-5451-4B88-AA2C-1D9144A6D681}"/>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89915</xdr:rowOff>
    </xdr:from>
    <xdr:to>
      <xdr:col>116</xdr:col>
      <xdr:colOff>62864</xdr:colOff>
      <xdr:row>107</xdr:row>
      <xdr:rowOff>134722</xdr:rowOff>
    </xdr:to>
    <xdr:cxnSp macro="">
      <xdr:nvCxnSpPr>
        <xdr:cNvPr id="422" name="直線コネクタ 421">
          <a:extLst>
            <a:ext uri="{FF2B5EF4-FFF2-40B4-BE49-F238E27FC236}">
              <a16:creationId xmlns:a16="http://schemas.microsoft.com/office/drawing/2014/main" id="{D1EA9BC0-7139-4296-80B7-664E2FFD17E2}"/>
            </a:ext>
          </a:extLst>
        </xdr:cNvPr>
        <xdr:cNvCxnSpPr/>
      </xdr:nvCxnSpPr>
      <xdr:spPr>
        <a:xfrm flipV="1">
          <a:off x="22160864" y="17234915"/>
          <a:ext cx="0" cy="1244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138549</xdr:rowOff>
    </xdr:from>
    <xdr:ext cx="469744" cy="259045"/>
    <xdr:sp macro="" textlink="">
      <xdr:nvSpPr>
        <xdr:cNvPr id="423" name="【庁舎】&#10;一人当たり面積最小値テキスト">
          <a:extLst>
            <a:ext uri="{FF2B5EF4-FFF2-40B4-BE49-F238E27FC236}">
              <a16:creationId xmlns:a16="http://schemas.microsoft.com/office/drawing/2014/main" id="{BBDFA27E-8F28-4FB0-B4FA-E855044B2DC2}"/>
            </a:ext>
          </a:extLst>
        </xdr:cNvPr>
        <xdr:cNvSpPr txBox="1"/>
      </xdr:nvSpPr>
      <xdr:spPr>
        <a:xfrm>
          <a:off x="22199600" y="18483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134722</xdr:rowOff>
    </xdr:from>
    <xdr:to>
      <xdr:col>116</xdr:col>
      <xdr:colOff>152400</xdr:colOff>
      <xdr:row>107</xdr:row>
      <xdr:rowOff>134722</xdr:rowOff>
    </xdr:to>
    <xdr:cxnSp macro="">
      <xdr:nvCxnSpPr>
        <xdr:cNvPr id="424" name="直線コネクタ 423">
          <a:extLst>
            <a:ext uri="{FF2B5EF4-FFF2-40B4-BE49-F238E27FC236}">
              <a16:creationId xmlns:a16="http://schemas.microsoft.com/office/drawing/2014/main" id="{60C31B0D-3DA5-40FA-83A9-AABC57A40D9E}"/>
            </a:ext>
          </a:extLst>
        </xdr:cNvPr>
        <xdr:cNvCxnSpPr/>
      </xdr:nvCxnSpPr>
      <xdr:spPr>
        <a:xfrm>
          <a:off x="22072600" y="18479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36592</xdr:rowOff>
    </xdr:from>
    <xdr:ext cx="469744" cy="259045"/>
    <xdr:sp macro="" textlink="">
      <xdr:nvSpPr>
        <xdr:cNvPr id="425" name="【庁舎】&#10;一人当たり面積最大値テキスト">
          <a:extLst>
            <a:ext uri="{FF2B5EF4-FFF2-40B4-BE49-F238E27FC236}">
              <a16:creationId xmlns:a16="http://schemas.microsoft.com/office/drawing/2014/main" id="{1DB1ABF2-7FF5-4A15-B525-9BDAAE1BC45B}"/>
            </a:ext>
          </a:extLst>
        </xdr:cNvPr>
        <xdr:cNvSpPr txBox="1"/>
      </xdr:nvSpPr>
      <xdr:spPr>
        <a:xfrm>
          <a:off x="22199600" y="17010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89915</xdr:rowOff>
    </xdr:from>
    <xdr:to>
      <xdr:col>116</xdr:col>
      <xdr:colOff>152400</xdr:colOff>
      <xdr:row>100</xdr:row>
      <xdr:rowOff>89915</xdr:rowOff>
    </xdr:to>
    <xdr:cxnSp macro="">
      <xdr:nvCxnSpPr>
        <xdr:cNvPr id="426" name="直線コネクタ 425">
          <a:extLst>
            <a:ext uri="{FF2B5EF4-FFF2-40B4-BE49-F238E27FC236}">
              <a16:creationId xmlns:a16="http://schemas.microsoft.com/office/drawing/2014/main" id="{EB15C0E0-25DD-44AB-B237-D5E459F9A728}"/>
            </a:ext>
          </a:extLst>
        </xdr:cNvPr>
        <xdr:cNvCxnSpPr/>
      </xdr:nvCxnSpPr>
      <xdr:spPr>
        <a:xfrm>
          <a:off x="22072600" y="17234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6214</xdr:rowOff>
    </xdr:from>
    <xdr:ext cx="469744" cy="259045"/>
    <xdr:sp macro="" textlink="">
      <xdr:nvSpPr>
        <xdr:cNvPr id="427" name="【庁舎】&#10;一人当たり面積平均値テキスト">
          <a:extLst>
            <a:ext uri="{FF2B5EF4-FFF2-40B4-BE49-F238E27FC236}">
              <a16:creationId xmlns:a16="http://schemas.microsoft.com/office/drawing/2014/main" id="{A974CA0C-B145-4684-A4A3-3AFC88F1FDE3}"/>
            </a:ext>
          </a:extLst>
        </xdr:cNvPr>
        <xdr:cNvSpPr txBox="1"/>
      </xdr:nvSpPr>
      <xdr:spPr>
        <a:xfrm>
          <a:off x="22199600" y="180084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154787</xdr:rowOff>
    </xdr:from>
    <xdr:to>
      <xdr:col>116</xdr:col>
      <xdr:colOff>114300</xdr:colOff>
      <xdr:row>106</xdr:row>
      <xdr:rowOff>84937</xdr:rowOff>
    </xdr:to>
    <xdr:sp macro="" textlink="">
      <xdr:nvSpPr>
        <xdr:cNvPr id="428" name="フローチャート: 判断 427">
          <a:extLst>
            <a:ext uri="{FF2B5EF4-FFF2-40B4-BE49-F238E27FC236}">
              <a16:creationId xmlns:a16="http://schemas.microsoft.com/office/drawing/2014/main" id="{471F11BE-7DB3-44B0-8E36-C2A0483BAE3F}"/>
            </a:ext>
          </a:extLst>
        </xdr:cNvPr>
        <xdr:cNvSpPr/>
      </xdr:nvSpPr>
      <xdr:spPr>
        <a:xfrm>
          <a:off x="22110700" y="18157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12598</xdr:rowOff>
    </xdr:from>
    <xdr:to>
      <xdr:col>112</xdr:col>
      <xdr:colOff>38100</xdr:colOff>
      <xdr:row>106</xdr:row>
      <xdr:rowOff>114198</xdr:rowOff>
    </xdr:to>
    <xdr:sp macro="" textlink="">
      <xdr:nvSpPr>
        <xdr:cNvPr id="429" name="フローチャート: 判断 428">
          <a:extLst>
            <a:ext uri="{FF2B5EF4-FFF2-40B4-BE49-F238E27FC236}">
              <a16:creationId xmlns:a16="http://schemas.microsoft.com/office/drawing/2014/main" id="{D3133E59-FB85-4665-B007-C45D40723402}"/>
            </a:ext>
          </a:extLst>
        </xdr:cNvPr>
        <xdr:cNvSpPr/>
      </xdr:nvSpPr>
      <xdr:spPr>
        <a:xfrm>
          <a:off x="21272500" y="18186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168047</xdr:rowOff>
    </xdr:from>
    <xdr:to>
      <xdr:col>107</xdr:col>
      <xdr:colOff>101600</xdr:colOff>
      <xdr:row>106</xdr:row>
      <xdr:rowOff>98197</xdr:rowOff>
    </xdr:to>
    <xdr:sp macro="" textlink="">
      <xdr:nvSpPr>
        <xdr:cNvPr id="430" name="フローチャート: 判断 429">
          <a:extLst>
            <a:ext uri="{FF2B5EF4-FFF2-40B4-BE49-F238E27FC236}">
              <a16:creationId xmlns:a16="http://schemas.microsoft.com/office/drawing/2014/main" id="{24B57A8A-AE14-47E0-978E-D866D9C21E77}"/>
            </a:ext>
          </a:extLst>
        </xdr:cNvPr>
        <xdr:cNvSpPr/>
      </xdr:nvSpPr>
      <xdr:spPr>
        <a:xfrm>
          <a:off x="20383500" y="1817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125527</xdr:rowOff>
    </xdr:from>
    <xdr:to>
      <xdr:col>102</xdr:col>
      <xdr:colOff>165100</xdr:colOff>
      <xdr:row>106</xdr:row>
      <xdr:rowOff>55677</xdr:rowOff>
    </xdr:to>
    <xdr:sp macro="" textlink="">
      <xdr:nvSpPr>
        <xdr:cNvPr id="431" name="フローチャート: 判断 430">
          <a:extLst>
            <a:ext uri="{FF2B5EF4-FFF2-40B4-BE49-F238E27FC236}">
              <a16:creationId xmlns:a16="http://schemas.microsoft.com/office/drawing/2014/main" id="{C94CFC2E-4E93-4A68-949B-81DC620689B0}"/>
            </a:ext>
          </a:extLst>
        </xdr:cNvPr>
        <xdr:cNvSpPr/>
      </xdr:nvSpPr>
      <xdr:spPr>
        <a:xfrm>
          <a:off x="19494500" y="18127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141072</xdr:rowOff>
    </xdr:from>
    <xdr:to>
      <xdr:col>98</xdr:col>
      <xdr:colOff>38100</xdr:colOff>
      <xdr:row>106</xdr:row>
      <xdr:rowOff>71222</xdr:rowOff>
    </xdr:to>
    <xdr:sp macro="" textlink="">
      <xdr:nvSpPr>
        <xdr:cNvPr id="432" name="フローチャート: 判断 431">
          <a:extLst>
            <a:ext uri="{FF2B5EF4-FFF2-40B4-BE49-F238E27FC236}">
              <a16:creationId xmlns:a16="http://schemas.microsoft.com/office/drawing/2014/main" id="{7E3CC8BB-B3E5-47ED-B049-B42FC2928222}"/>
            </a:ext>
          </a:extLst>
        </xdr:cNvPr>
        <xdr:cNvSpPr/>
      </xdr:nvSpPr>
      <xdr:spPr>
        <a:xfrm>
          <a:off x="18605500" y="18143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433" name="テキスト ボックス 432">
          <a:extLst>
            <a:ext uri="{FF2B5EF4-FFF2-40B4-BE49-F238E27FC236}">
              <a16:creationId xmlns:a16="http://schemas.microsoft.com/office/drawing/2014/main" id="{FDADE255-95D3-435A-BE47-4283209BBC55}"/>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434" name="テキスト ボックス 433">
          <a:extLst>
            <a:ext uri="{FF2B5EF4-FFF2-40B4-BE49-F238E27FC236}">
              <a16:creationId xmlns:a16="http://schemas.microsoft.com/office/drawing/2014/main" id="{90A59505-B100-49C4-849A-9E898A864D29}"/>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435" name="テキスト ボックス 434">
          <a:extLst>
            <a:ext uri="{FF2B5EF4-FFF2-40B4-BE49-F238E27FC236}">
              <a16:creationId xmlns:a16="http://schemas.microsoft.com/office/drawing/2014/main" id="{B7A4B815-FECE-4ED6-AE86-4BBE1890F11B}"/>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436" name="テキスト ボックス 435">
          <a:extLst>
            <a:ext uri="{FF2B5EF4-FFF2-40B4-BE49-F238E27FC236}">
              <a16:creationId xmlns:a16="http://schemas.microsoft.com/office/drawing/2014/main" id="{E9EBA67F-0884-4354-9802-4A2A5318F1F1}"/>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437" name="テキスト ボックス 436">
          <a:extLst>
            <a:ext uri="{FF2B5EF4-FFF2-40B4-BE49-F238E27FC236}">
              <a16:creationId xmlns:a16="http://schemas.microsoft.com/office/drawing/2014/main" id="{C37AE4F0-3594-4AA2-933A-847B322BB489}"/>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15799</xdr:rowOff>
    </xdr:from>
    <xdr:to>
      <xdr:col>116</xdr:col>
      <xdr:colOff>114300</xdr:colOff>
      <xdr:row>106</xdr:row>
      <xdr:rowOff>117399</xdr:rowOff>
    </xdr:to>
    <xdr:sp macro="" textlink="">
      <xdr:nvSpPr>
        <xdr:cNvPr id="438" name="楕円 437">
          <a:extLst>
            <a:ext uri="{FF2B5EF4-FFF2-40B4-BE49-F238E27FC236}">
              <a16:creationId xmlns:a16="http://schemas.microsoft.com/office/drawing/2014/main" id="{2B92DF67-E903-4487-900D-B7D9B4E126B1}"/>
            </a:ext>
          </a:extLst>
        </xdr:cNvPr>
        <xdr:cNvSpPr/>
      </xdr:nvSpPr>
      <xdr:spPr>
        <a:xfrm>
          <a:off x="22110700" y="18189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165676</xdr:rowOff>
    </xdr:from>
    <xdr:ext cx="469744" cy="259045"/>
    <xdr:sp macro="" textlink="">
      <xdr:nvSpPr>
        <xdr:cNvPr id="439" name="【庁舎】&#10;一人当たり面積該当値テキスト">
          <a:extLst>
            <a:ext uri="{FF2B5EF4-FFF2-40B4-BE49-F238E27FC236}">
              <a16:creationId xmlns:a16="http://schemas.microsoft.com/office/drawing/2014/main" id="{8BBC9B5A-345D-4CBF-BE46-465D98828E1A}"/>
            </a:ext>
          </a:extLst>
        </xdr:cNvPr>
        <xdr:cNvSpPr txBox="1"/>
      </xdr:nvSpPr>
      <xdr:spPr>
        <a:xfrm>
          <a:off x="22199600" y="18167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24028</xdr:rowOff>
    </xdr:from>
    <xdr:to>
      <xdr:col>112</xdr:col>
      <xdr:colOff>38100</xdr:colOff>
      <xdr:row>106</xdr:row>
      <xdr:rowOff>125628</xdr:rowOff>
    </xdr:to>
    <xdr:sp macro="" textlink="">
      <xdr:nvSpPr>
        <xdr:cNvPr id="440" name="楕円 439">
          <a:extLst>
            <a:ext uri="{FF2B5EF4-FFF2-40B4-BE49-F238E27FC236}">
              <a16:creationId xmlns:a16="http://schemas.microsoft.com/office/drawing/2014/main" id="{741A8573-E097-4238-B13C-18D145CD35EA}"/>
            </a:ext>
          </a:extLst>
        </xdr:cNvPr>
        <xdr:cNvSpPr/>
      </xdr:nvSpPr>
      <xdr:spPr>
        <a:xfrm>
          <a:off x="21272500" y="18197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66599</xdr:rowOff>
    </xdr:from>
    <xdr:to>
      <xdr:col>116</xdr:col>
      <xdr:colOff>63500</xdr:colOff>
      <xdr:row>106</xdr:row>
      <xdr:rowOff>74828</xdr:rowOff>
    </xdr:to>
    <xdr:cxnSp macro="">
      <xdr:nvCxnSpPr>
        <xdr:cNvPr id="441" name="直線コネクタ 440">
          <a:extLst>
            <a:ext uri="{FF2B5EF4-FFF2-40B4-BE49-F238E27FC236}">
              <a16:creationId xmlns:a16="http://schemas.microsoft.com/office/drawing/2014/main" id="{3432D597-22F8-400E-B0AF-583DFC4BAEA5}"/>
            </a:ext>
          </a:extLst>
        </xdr:cNvPr>
        <xdr:cNvCxnSpPr/>
      </xdr:nvCxnSpPr>
      <xdr:spPr>
        <a:xfrm flipV="1">
          <a:off x="21323300" y="18240299"/>
          <a:ext cx="838200" cy="8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2997</xdr:rowOff>
    </xdr:from>
    <xdr:to>
      <xdr:col>107</xdr:col>
      <xdr:colOff>101600</xdr:colOff>
      <xdr:row>105</xdr:row>
      <xdr:rowOff>104597</xdr:rowOff>
    </xdr:to>
    <xdr:sp macro="" textlink="">
      <xdr:nvSpPr>
        <xdr:cNvPr id="442" name="楕円 441">
          <a:extLst>
            <a:ext uri="{FF2B5EF4-FFF2-40B4-BE49-F238E27FC236}">
              <a16:creationId xmlns:a16="http://schemas.microsoft.com/office/drawing/2014/main" id="{67C21EA4-A386-4AFA-A9D7-D130D6039E78}"/>
            </a:ext>
          </a:extLst>
        </xdr:cNvPr>
        <xdr:cNvSpPr/>
      </xdr:nvSpPr>
      <xdr:spPr>
        <a:xfrm>
          <a:off x="20383500" y="18005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53797</xdr:rowOff>
    </xdr:from>
    <xdr:to>
      <xdr:col>111</xdr:col>
      <xdr:colOff>177800</xdr:colOff>
      <xdr:row>106</xdr:row>
      <xdr:rowOff>74828</xdr:rowOff>
    </xdr:to>
    <xdr:cxnSp macro="">
      <xdr:nvCxnSpPr>
        <xdr:cNvPr id="443" name="直線コネクタ 442">
          <a:extLst>
            <a:ext uri="{FF2B5EF4-FFF2-40B4-BE49-F238E27FC236}">
              <a16:creationId xmlns:a16="http://schemas.microsoft.com/office/drawing/2014/main" id="{EDCE3185-2289-485A-A99D-91E11FA6AD7D}"/>
            </a:ext>
          </a:extLst>
        </xdr:cNvPr>
        <xdr:cNvCxnSpPr/>
      </xdr:nvCxnSpPr>
      <xdr:spPr>
        <a:xfrm>
          <a:off x="20434300" y="18056047"/>
          <a:ext cx="889000" cy="192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13055</xdr:rowOff>
    </xdr:from>
    <xdr:to>
      <xdr:col>102</xdr:col>
      <xdr:colOff>165100</xdr:colOff>
      <xdr:row>105</xdr:row>
      <xdr:rowOff>114655</xdr:rowOff>
    </xdr:to>
    <xdr:sp macro="" textlink="">
      <xdr:nvSpPr>
        <xdr:cNvPr id="444" name="楕円 443">
          <a:extLst>
            <a:ext uri="{FF2B5EF4-FFF2-40B4-BE49-F238E27FC236}">
              <a16:creationId xmlns:a16="http://schemas.microsoft.com/office/drawing/2014/main" id="{AFA4B2AB-234D-4057-9541-234A29E61345}"/>
            </a:ext>
          </a:extLst>
        </xdr:cNvPr>
        <xdr:cNvSpPr/>
      </xdr:nvSpPr>
      <xdr:spPr>
        <a:xfrm>
          <a:off x="19494500" y="18015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53797</xdr:rowOff>
    </xdr:from>
    <xdr:to>
      <xdr:col>107</xdr:col>
      <xdr:colOff>50800</xdr:colOff>
      <xdr:row>105</xdr:row>
      <xdr:rowOff>63855</xdr:rowOff>
    </xdr:to>
    <xdr:cxnSp macro="">
      <xdr:nvCxnSpPr>
        <xdr:cNvPr id="445" name="直線コネクタ 444">
          <a:extLst>
            <a:ext uri="{FF2B5EF4-FFF2-40B4-BE49-F238E27FC236}">
              <a16:creationId xmlns:a16="http://schemas.microsoft.com/office/drawing/2014/main" id="{11BAA508-6B60-4FDE-A32A-412633615FE8}"/>
            </a:ext>
          </a:extLst>
        </xdr:cNvPr>
        <xdr:cNvCxnSpPr/>
      </xdr:nvCxnSpPr>
      <xdr:spPr>
        <a:xfrm flipV="1">
          <a:off x="19545300" y="18056047"/>
          <a:ext cx="889000" cy="10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20371</xdr:rowOff>
    </xdr:from>
    <xdr:to>
      <xdr:col>98</xdr:col>
      <xdr:colOff>38100</xdr:colOff>
      <xdr:row>105</xdr:row>
      <xdr:rowOff>121971</xdr:rowOff>
    </xdr:to>
    <xdr:sp macro="" textlink="">
      <xdr:nvSpPr>
        <xdr:cNvPr id="446" name="楕円 445">
          <a:extLst>
            <a:ext uri="{FF2B5EF4-FFF2-40B4-BE49-F238E27FC236}">
              <a16:creationId xmlns:a16="http://schemas.microsoft.com/office/drawing/2014/main" id="{AD1B5F67-302A-4F34-B994-F82C3209E753}"/>
            </a:ext>
          </a:extLst>
        </xdr:cNvPr>
        <xdr:cNvSpPr/>
      </xdr:nvSpPr>
      <xdr:spPr>
        <a:xfrm>
          <a:off x="18605500" y="18022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63855</xdr:rowOff>
    </xdr:from>
    <xdr:to>
      <xdr:col>102</xdr:col>
      <xdr:colOff>114300</xdr:colOff>
      <xdr:row>105</xdr:row>
      <xdr:rowOff>71171</xdr:rowOff>
    </xdr:to>
    <xdr:cxnSp macro="">
      <xdr:nvCxnSpPr>
        <xdr:cNvPr id="447" name="直線コネクタ 446">
          <a:extLst>
            <a:ext uri="{FF2B5EF4-FFF2-40B4-BE49-F238E27FC236}">
              <a16:creationId xmlns:a16="http://schemas.microsoft.com/office/drawing/2014/main" id="{6FB7F48B-F1D6-4494-8971-279E8D5AABD8}"/>
            </a:ext>
          </a:extLst>
        </xdr:cNvPr>
        <xdr:cNvCxnSpPr/>
      </xdr:nvCxnSpPr>
      <xdr:spPr>
        <a:xfrm flipV="1">
          <a:off x="18656300" y="18066105"/>
          <a:ext cx="889000" cy="7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130725</xdr:rowOff>
    </xdr:from>
    <xdr:ext cx="469744" cy="259045"/>
    <xdr:sp macro="" textlink="">
      <xdr:nvSpPr>
        <xdr:cNvPr id="448" name="n_1aveValue【庁舎】&#10;一人当たり面積">
          <a:extLst>
            <a:ext uri="{FF2B5EF4-FFF2-40B4-BE49-F238E27FC236}">
              <a16:creationId xmlns:a16="http://schemas.microsoft.com/office/drawing/2014/main" id="{6602EB61-AA05-4431-B28C-1E577079916A}"/>
            </a:ext>
          </a:extLst>
        </xdr:cNvPr>
        <xdr:cNvSpPr txBox="1"/>
      </xdr:nvSpPr>
      <xdr:spPr>
        <a:xfrm>
          <a:off x="21075727" y="17961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89324</xdr:rowOff>
    </xdr:from>
    <xdr:ext cx="469744" cy="259045"/>
    <xdr:sp macro="" textlink="">
      <xdr:nvSpPr>
        <xdr:cNvPr id="449" name="n_2aveValue【庁舎】&#10;一人当たり面積">
          <a:extLst>
            <a:ext uri="{FF2B5EF4-FFF2-40B4-BE49-F238E27FC236}">
              <a16:creationId xmlns:a16="http://schemas.microsoft.com/office/drawing/2014/main" id="{E3B166B7-76C2-4F24-AC21-AD436A23D915}"/>
            </a:ext>
          </a:extLst>
        </xdr:cNvPr>
        <xdr:cNvSpPr txBox="1"/>
      </xdr:nvSpPr>
      <xdr:spPr>
        <a:xfrm>
          <a:off x="20199427" y="18263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46804</xdr:rowOff>
    </xdr:from>
    <xdr:ext cx="469744" cy="259045"/>
    <xdr:sp macro="" textlink="">
      <xdr:nvSpPr>
        <xdr:cNvPr id="450" name="n_3aveValue【庁舎】&#10;一人当たり面積">
          <a:extLst>
            <a:ext uri="{FF2B5EF4-FFF2-40B4-BE49-F238E27FC236}">
              <a16:creationId xmlns:a16="http://schemas.microsoft.com/office/drawing/2014/main" id="{C2F7D684-5308-4EAA-AFCE-F397C5D13222}"/>
            </a:ext>
          </a:extLst>
        </xdr:cNvPr>
        <xdr:cNvSpPr txBox="1"/>
      </xdr:nvSpPr>
      <xdr:spPr>
        <a:xfrm>
          <a:off x="19310427" y="18220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62349</xdr:rowOff>
    </xdr:from>
    <xdr:ext cx="469744" cy="259045"/>
    <xdr:sp macro="" textlink="">
      <xdr:nvSpPr>
        <xdr:cNvPr id="451" name="n_4aveValue【庁舎】&#10;一人当たり面積">
          <a:extLst>
            <a:ext uri="{FF2B5EF4-FFF2-40B4-BE49-F238E27FC236}">
              <a16:creationId xmlns:a16="http://schemas.microsoft.com/office/drawing/2014/main" id="{23A6EF7B-081E-439A-A699-7C12224A79E3}"/>
            </a:ext>
          </a:extLst>
        </xdr:cNvPr>
        <xdr:cNvSpPr txBox="1"/>
      </xdr:nvSpPr>
      <xdr:spPr>
        <a:xfrm>
          <a:off x="18421427" y="18236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116755</xdr:rowOff>
    </xdr:from>
    <xdr:ext cx="469744" cy="259045"/>
    <xdr:sp macro="" textlink="">
      <xdr:nvSpPr>
        <xdr:cNvPr id="452" name="n_1mainValue【庁舎】&#10;一人当たり面積">
          <a:extLst>
            <a:ext uri="{FF2B5EF4-FFF2-40B4-BE49-F238E27FC236}">
              <a16:creationId xmlns:a16="http://schemas.microsoft.com/office/drawing/2014/main" id="{ADADE522-644C-432C-B140-E7D787C96F49}"/>
            </a:ext>
          </a:extLst>
        </xdr:cNvPr>
        <xdr:cNvSpPr txBox="1"/>
      </xdr:nvSpPr>
      <xdr:spPr>
        <a:xfrm>
          <a:off x="21075727" y="18290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121124</xdr:rowOff>
    </xdr:from>
    <xdr:ext cx="469744" cy="259045"/>
    <xdr:sp macro="" textlink="">
      <xdr:nvSpPr>
        <xdr:cNvPr id="453" name="n_2mainValue【庁舎】&#10;一人当たり面積">
          <a:extLst>
            <a:ext uri="{FF2B5EF4-FFF2-40B4-BE49-F238E27FC236}">
              <a16:creationId xmlns:a16="http://schemas.microsoft.com/office/drawing/2014/main" id="{9BF88DD7-BE84-447D-83BE-2A8F67389414}"/>
            </a:ext>
          </a:extLst>
        </xdr:cNvPr>
        <xdr:cNvSpPr txBox="1"/>
      </xdr:nvSpPr>
      <xdr:spPr>
        <a:xfrm>
          <a:off x="20199427" y="17780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131182</xdr:rowOff>
    </xdr:from>
    <xdr:ext cx="469744" cy="259045"/>
    <xdr:sp macro="" textlink="">
      <xdr:nvSpPr>
        <xdr:cNvPr id="454" name="n_3mainValue【庁舎】&#10;一人当たり面積">
          <a:extLst>
            <a:ext uri="{FF2B5EF4-FFF2-40B4-BE49-F238E27FC236}">
              <a16:creationId xmlns:a16="http://schemas.microsoft.com/office/drawing/2014/main" id="{6EF49AE2-6009-4526-ABB9-95376FA0F038}"/>
            </a:ext>
          </a:extLst>
        </xdr:cNvPr>
        <xdr:cNvSpPr txBox="1"/>
      </xdr:nvSpPr>
      <xdr:spPr>
        <a:xfrm>
          <a:off x="19310427" y="17790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138498</xdr:rowOff>
    </xdr:from>
    <xdr:ext cx="469744" cy="259045"/>
    <xdr:sp macro="" textlink="">
      <xdr:nvSpPr>
        <xdr:cNvPr id="455" name="n_4mainValue【庁舎】&#10;一人当たり面積">
          <a:extLst>
            <a:ext uri="{FF2B5EF4-FFF2-40B4-BE49-F238E27FC236}">
              <a16:creationId xmlns:a16="http://schemas.microsoft.com/office/drawing/2014/main" id="{6DB760DA-3CD8-44CD-9D0D-2FA565AEFC9F}"/>
            </a:ext>
          </a:extLst>
        </xdr:cNvPr>
        <xdr:cNvSpPr txBox="1"/>
      </xdr:nvSpPr>
      <xdr:spPr>
        <a:xfrm>
          <a:off x="18421427" y="17797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456" name="正方形/長方形 455">
          <a:extLst>
            <a:ext uri="{FF2B5EF4-FFF2-40B4-BE49-F238E27FC236}">
              <a16:creationId xmlns:a16="http://schemas.microsoft.com/office/drawing/2014/main" id="{905060EF-831E-4230-BB3B-8B0CF14065A4}"/>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457" name="正方形/長方形 456">
          <a:extLst>
            <a:ext uri="{FF2B5EF4-FFF2-40B4-BE49-F238E27FC236}">
              <a16:creationId xmlns:a16="http://schemas.microsoft.com/office/drawing/2014/main" id="{28540B7B-5D67-49FC-8D33-C483BD73D04F}"/>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458" name="テキスト ボックス 457">
          <a:extLst>
            <a:ext uri="{FF2B5EF4-FFF2-40B4-BE49-F238E27FC236}">
              <a16:creationId xmlns:a16="http://schemas.microsoft.com/office/drawing/2014/main" id="{13FEB0A8-96AA-4493-900B-079E0ACE78CB}"/>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保健センターの一人当たり面積は、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3.643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㎡で類似団体内平均値</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0.506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、福島県平均値</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0.063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を大きく上回っている。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当町の保健センターは、保健福祉サービスの総合的展開の拠点として福祉センター及び高齢者生活福祉センター、在宅介護支援センター、地域包括支援センターの機能を有する複合施設であるため、他団体と比較し面積が大きくなっていると考えられ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福島県只見町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4,178
4,146
747.56
6,495,715
6,294,337
117,113
3,513,588
6,397,718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過疎、高齢化（令和２年度末高齢化率</a:t>
          </a:r>
          <a:r>
            <a:rPr kumimoji="1" lang="en-US" altLang="ja-JP" sz="1300">
              <a:latin typeface="ＭＳ Ｐゴシック" panose="020B0600070205080204" pitchFamily="50" charset="-128"/>
              <a:ea typeface="ＭＳ Ｐゴシック" panose="020B0600070205080204" pitchFamily="50" charset="-128"/>
            </a:rPr>
            <a:t>46.2</a:t>
          </a:r>
          <a:r>
            <a:rPr kumimoji="1" lang="ja-JP" altLang="en-US" sz="1300">
              <a:latin typeface="ＭＳ Ｐゴシック" panose="020B0600070205080204" pitchFamily="50" charset="-128"/>
              <a:ea typeface="ＭＳ Ｐゴシック" panose="020B0600070205080204" pitchFamily="50" charset="-128"/>
            </a:rPr>
            <a:t>％）、それに伴う地域産業の衰退の進行により、財政基盤が弱く、</a:t>
          </a:r>
          <a:r>
            <a:rPr kumimoji="1" lang="en-US" altLang="ja-JP" sz="1300">
              <a:latin typeface="ＭＳ Ｐゴシック" panose="020B0600070205080204" pitchFamily="50" charset="-128"/>
              <a:ea typeface="ＭＳ Ｐゴシック" panose="020B0600070205080204" pitchFamily="50" charset="-128"/>
            </a:rPr>
            <a:t>0.25</a:t>
          </a:r>
          <a:r>
            <a:rPr kumimoji="1" lang="ja-JP" altLang="en-US" sz="1300">
              <a:latin typeface="ＭＳ Ｐゴシック" panose="020B0600070205080204" pitchFamily="50" charset="-128"/>
              <a:ea typeface="ＭＳ Ｐゴシック" panose="020B0600070205080204" pitchFamily="50" charset="-128"/>
            </a:rPr>
            <a:t>％と類似団体平均を</a:t>
          </a:r>
          <a:r>
            <a:rPr kumimoji="1" lang="en-US" altLang="ja-JP" sz="1300">
              <a:latin typeface="ＭＳ Ｐゴシック" panose="020B0600070205080204" pitchFamily="50" charset="-128"/>
              <a:ea typeface="ＭＳ Ｐゴシック" panose="020B0600070205080204" pitchFamily="50" charset="-128"/>
            </a:rPr>
            <a:t>0.04</a:t>
          </a:r>
          <a:r>
            <a:rPr kumimoji="1" lang="ja-JP" altLang="en-US" sz="1300">
              <a:latin typeface="ＭＳ Ｐゴシック" panose="020B0600070205080204" pitchFamily="50" charset="-128"/>
              <a:ea typeface="ＭＳ Ｐゴシック" panose="020B0600070205080204" pitchFamily="50" charset="-128"/>
            </a:rPr>
            <a:t>ポイント下回っているため、義務的経費を中心に歳出の縮減に努める。また、重要な財源となる固定資産税は大規模償却資産が主であるが、償却の進展による税収減少が予想されるため、地方税の徴収強化や家屋全棟評価により、財政基盤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44</xdr:row>
      <xdr:rowOff>44450</xdr:rowOff>
    </xdr:from>
    <xdr:to>
      <xdr:col>27</xdr:col>
      <xdr:colOff>184150</xdr:colOff>
      <xdr:row>44</xdr:row>
      <xdr:rowOff>44450</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58" name="財政力グラフ枠">
          <a:extLst>
            <a:ext uri="{FF2B5EF4-FFF2-40B4-BE49-F238E27FC236}">
              <a16:creationId xmlns:a16="http://schemas.microsoft.com/office/drawing/2014/main" id="{00000000-0008-0000-0300-00003A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82867</xdr:rowOff>
    </xdr:from>
    <xdr:to>
      <xdr:col>23</xdr:col>
      <xdr:colOff>133350</xdr:colOff>
      <xdr:row>43</xdr:row>
      <xdr:rowOff>167640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flipV="1">
          <a:off x="4953000" y="6255067"/>
          <a:ext cx="0" cy="12849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139717</xdr:rowOff>
    </xdr:from>
    <xdr:ext cx="762000" cy="259045"/>
    <xdr:sp macro="" textlink="">
      <xdr:nvSpPr>
        <xdr:cNvPr id="60" name="財政力最小値テキスト">
          <a:extLst>
            <a:ext uri="{FF2B5EF4-FFF2-40B4-BE49-F238E27FC236}">
              <a16:creationId xmlns:a16="http://schemas.microsoft.com/office/drawing/2014/main" id="{00000000-0008-0000-0300-00003C000000}"/>
            </a:ext>
          </a:extLst>
        </xdr:cNvPr>
        <xdr:cNvSpPr txBox="1"/>
      </xdr:nvSpPr>
      <xdr:spPr>
        <a:xfrm>
          <a:off x="5041900" y="7512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43</xdr:row>
      <xdr:rowOff>167640</xdr:rowOff>
    </xdr:from>
    <xdr:to>
      <xdr:col>24</xdr:col>
      <xdr:colOff>12700</xdr:colOff>
      <xdr:row>43</xdr:row>
      <xdr:rowOff>167640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4864100" y="7539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169244</xdr:rowOff>
    </xdr:from>
    <xdr:ext cx="762000" cy="259045"/>
    <xdr:sp macro="" textlink="">
      <xdr:nvSpPr>
        <xdr:cNvPr id="62" name="財政力最大値テキスト">
          <a:extLst>
            <a:ext uri="{FF2B5EF4-FFF2-40B4-BE49-F238E27FC236}">
              <a16:creationId xmlns:a16="http://schemas.microsoft.com/office/drawing/2014/main" id="{00000000-0008-0000-0300-00003E000000}"/>
            </a:ext>
          </a:extLst>
        </xdr:cNvPr>
        <xdr:cNvSpPr txBox="1"/>
      </xdr:nvSpPr>
      <xdr:spPr>
        <a:xfrm>
          <a:off x="5041900" y="5998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82867</xdr:rowOff>
    </xdr:from>
    <xdr:to>
      <xdr:col>24</xdr:col>
      <xdr:colOff>12700</xdr:colOff>
      <xdr:row>36</xdr:row>
      <xdr:rowOff>82867</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4864100" y="6255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65088</xdr:rowOff>
    </xdr:from>
    <xdr:to>
      <xdr:col>23</xdr:col>
      <xdr:colOff>133350</xdr:colOff>
      <xdr:row>43</xdr:row>
      <xdr:rowOff>65088</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114800" y="743743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6684</xdr:rowOff>
    </xdr:from>
    <xdr:ext cx="762000" cy="259045"/>
    <xdr:sp macro="" textlink="">
      <xdr:nvSpPr>
        <xdr:cNvPr id="65" name="財政力平均値テキスト">
          <a:extLst>
            <a:ext uri="{FF2B5EF4-FFF2-40B4-BE49-F238E27FC236}">
              <a16:creationId xmlns:a16="http://schemas.microsoft.com/office/drawing/2014/main" id="{00000000-0008-0000-0300-000041000000}"/>
            </a:ext>
          </a:extLst>
        </xdr:cNvPr>
        <xdr:cNvSpPr txBox="1"/>
      </xdr:nvSpPr>
      <xdr:spPr>
        <a:xfrm>
          <a:off x="5041900" y="72075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161607</xdr:rowOff>
    </xdr:from>
    <xdr:to>
      <xdr:col>23</xdr:col>
      <xdr:colOff>184150</xdr:colOff>
      <xdr:row>43</xdr:row>
      <xdr:rowOff>91757</xdr:rowOff>
    </xdr:to>
    <xdr:sp macro="" textlink="">
      <xdr:nvSpPr>
        <xdr:cNvPr id="66" name="フローチャート: 判断 65">
          <a:extLst>
            <a:ext uri="{FF2B5EF4-FFF2-40B4-BE49-F238E27FC236}">
              <a16:creationId xmlns:a16="http://schemas.microsoft.com/office/drawing/2014/main" id="{00000000-0008-0000-0300-000042000000}"/>
            </a:ext>
          </a:extLst>
        </xdr:cNvPr>
        <xdr:cNvSpPr/>
      </xdr:nvSpPr>
      <xdr:spPr>
        <a:xfrm>
          <a:off x="4902200" y="7362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65088</xdr:rowOff>
    </xdr:from>
    <xdr:to>
      <xdr:col>19</xdr:col>
      <xdr:colOff>133350</xdr:colOff>
      <xdr:row>43</xdr:row>
      <xdr:rowOff>65088</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3225800" y="743743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167640</xdr:rowOff>
    </xdr:from>
    <xdr:to>
      <xdr:col>19</xdr:col>
      <xdr:colOff>184150</xdr:colOff>
      <xdr:row>43</xdr:row>
      <xdr:rowOff>97790</xdr:rowOff>
    </xdr:to>
    <xdr:sp macro="" textlink="">
      <xdr:nvSpPr>
        <xdr:cNvPr id="68" name="フローチャート: 判断 67">
          <a:extLst>
            <a:ext uri="{FF2B5EF4-FFF2-40B4-BE49-F238E27FC236}">
              <a16:creationId xmlns:a16="http://schemas.microsoft.com/office/drawing/2014/main" id="{00000000-0008-0000-0300-000044000000}"/>
            </a:ext>
          </a:extLst>
        </xdr:cNvPr>
        <xdr:cNvSpPr/>
      </xdr:nvSpPr>
      <xdr:spPr>
        <a:xfrm>
          <a:off x="4064000" y="736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107967</xdr:rowOff>
    </xdr:from>
    <xdr:ext cx="736600" cy="259045"/>
    <xdr:sp macro="" textlink="">
      <xdr:nvSpPr>
        <xdr:cNvPr id="69" name="テキスト ボックス 68">
          <a:extLst>
            <a:ext uri="{FF2B5EF4-FFF2-40B4-BE49-F238E27FC236}">
              <a16:creationId xmlns:a16="http://schemas.microsoft.com/office/drawing/2014/main" id="{00000000-0008-0000-0300-000045000000}"/>
            </a:ext>
          </a:extLst>
        </xdr:cNvPr>
        <xdr:cNvSpPr txBox="1"/>
      </xdr:nvSpPr>
      <xdr:spPr>
        <a:xfrm>
          <a:off x="3733800" y="7137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65088</xdr:rowOff>
    </xdr:from>
    <xdr:to>
      <xdr:col>15</xdr:col>
      <xdr:colOff>82550</xdr:colOff>
      <xdr:row>43</xdr:row>
      <xdr:rowOff>65088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2336800" y="743743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161607</xdr:rowOff>
    </xdr:from>
    <xdr:to>
      <xdr:col>15</xdr:col>
      <xdr:colOff>133350</xdr:colOff>
      <xdr:row>43</xdr:row>
      <xdr:rowOff>91757</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3175000" y="7362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101934</xdr:rowOff>
    </xdr:from>
    <xdr:ext cx="7620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2844800" y="7131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65088</xdr:rowOff>
    </xdr:from>
    <xdr:to>
      <xdr:col>11</xdr:col>
      <xdr:colOff>31750</xdr:colOff>
      <xdr:row>43</xdr:row>
      <xdr:rowOff>65088</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1447800" y="743743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20320</xdr:rowOff>
    </xdr:from>
    <xdr:to>
      <xdr:col>11</xdr:col>
      <xdr:colOff>82550</xdr:colOff>
      <xdr:row>43</xdr:row>
      <xdr:rowOff>121920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2286000" y="739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106697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1955800" y="747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56515</xdr:rowOff>
    </xdr:from>
    <xdr:to>
      <xdr:col>7</xdr:col>
      <xdr:colOff>31750</xdr:colOff>
      <xdr:row>43</xdr:row>
      <xdr:rowOff>158115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1397000" y="742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142892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1066800" y="7515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14288</xdr:rowOff>
    </xdr:from>
    <xdr:to>
      <xdr:col>23</xdr:col>
      <xdr:colOff>184150</xdr:colOff>
      <xdr:row>43</xdr:row>
      <xdr:rowOff>115888</xdr:rowOff>
    </xdr:to>
    <xdr:sp macro="" textlink="">
      <xdr:nvSpPr>
        <xdr:cNvPr id="83" name="楕円 82">
          <a:extLst>
            <a:ext uri="{FF2B5EF4-FFF2-40B4-BE49-F238E27FC236}">
              <a16:creationId xmlns:a16="http://schemas.microsoft.com/office/drawing/2014/main" id="{00000000-0008-0000-0300-000053000000}"/>
            </a:ext>
          </a:extLst>
        </xdr:cNvPr>
        <xdr:cNvSpPr/>
      </xdr:nvSpPr>
      <xdr:spPr>
        <a:xfrm>
          <a:off x="4902200" y="7386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120985</xdr:rowOff>
    </xdr:from>
    <xdr:ext cx="762000" cy="259045"/>
    <xdr:sp macro="" textlink="">
      <xdr:nvSpPr>
        <xdr:cNvPr id="84" name="財政力該当値テキスト">
          <a:extLst>
            <a:ext uri="{FF2B5EF4-FFF2-40B4-BE49-F238E27FC236}">
              <a16:creationId xmlns:a16="http://schemas.microsoft.com/office/drawing/2014/main" id="{00000000-0008-0000-0300-000054000000}"/>
            </a:ext>
          </a:extLst>
        </xdr:cNvPr>
        <xdr:cNvSpPr txBox="1"/>
      </xdr:nvSpPr>
      <xdr:spPr>
        <a:xfrm>
          <a:off x="5041900" y="7321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14288</xdr:rowOff>
    </xdr:from>
    <xdr:to>
      <xdr:col>19</xdr:col>
      <xdr:colOff>184150</xdr:colOff>
      <xdr:row>43</xdr:row>
      <xdr:rowOff>115888</xdr:rowOff>
    </xdr:to>
    <xdr:sp macro="" textlink="">
      <xdr:nvSpPr>
        <xdr:cNvPr id="85" name="楕円 84">
          <a:extLst>
            <a:ext uri="{FF2B5EF4-FFF2-40B4-BE49-F238E27FC236}">
              <a16:creationId xmlns:a16="http://schemas.microsoft.com/office/drawing/2014/main" id="{00000000-0008-0000-0300-000055000000}"/>
            </a:ext>
          </a:extLst>
        </xdr:cNvPr>
        <xdr:cNvSpPr/>
      </xdr:nvSpPr>
      <xdr:spPr>
        <a:xfrm>
          <a:off x="4064000" y="7386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100665</xdr:rowOff>
    </xdr:from>
    <xdr:ext cx="7366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733800" y="74730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14288</xdr:rowOff>
    </xdr:from>
    <xdr:to>
      <xdr:col>15</xdr:col>
      <xdr:colOff>133350</xdr:colOff>
      <xdr:row>43</xdr:row>
      <xdr:rowOff>115888</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3175000" y="7386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100665</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844800" y="7473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14288</xdr:rowOff>
    </xdr:from>
    <xdr:to>
      <xdr:col>11</xdr:col>
      <xdr:colOff>82550</xdr:colOff>
      <xdr:row>43</xdr:row>
      <xdr:rowOff>115888</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2286000" y="7386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126065</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1955800" y="7155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14288</xdr:rowOff>
    </xdr:from>
    <xdr:to>
      <xdr:col>7</xdr:col>
      <xdr:colOff>31750</xdr:colOff>
      <xdr:row>43</xdr:row>
      <xdr:rowOff>115888</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1397000" y="7386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126065</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1066800" y="7155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3" name="正方形/長方形 92">
          <a:extLst>
            <a:ext uri="{FF2B5EF4-FFF2-40B4-BE49-F238E27FC236}">
              <a16:creationId xmlns:a16="http://schemas.microsoft.com/office/drawing/2014/main" id="{00000000-0008-0000-0300-00005D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5" name="テキスト ボックス 104">
          <a:extLst>
            <a:ext uri="{FF2B5EF4-FFF2-40B4-BE49-F238E27FC236}">
              <a16:creationId xmlns:a16="http://schemas.microsoft.com/office/drawing/2014/main" id="{00000000-0008-0000-0300-000069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高利率の地方債の繰上償還により公債費の削減等を図っていることにより、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82.5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％と類似団体平均を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回っている。引き続き、行財政改革に取り組み、人件費の抑制や義務的経費の縮減に努めるとともに、公共施設等総合管理計画に基づく個別施設計画により、施設の再配置・長寿命化改修を進め、コストの低減を図る。</a:t>
          </a:r>
        </a:p>
      </xdr:txBody>
    </xdr:sp>
    <xdr:clientData/>
  </xdr:twoCellAnchor>
  <xdr:oneCellAnchor>
    <xdr:from>
      <xdr:col>3</xdr:col>
      <xdr:colOff>95250</xdr:colOff>
      <xdr:row>54</xdr:row>
      <xdr:rowOff>139700</xdr:rowOff>
    </xdr:from>
    <xdr:ext cx="298543" cy="225703"/>
    <xdr:sp macro="" textlink="">
      <xdr:nvSpPr>
        <xdr:cNvPr id="106" name="テキスト ボックス 105">
          <a:extLst>
            <a:ext uri="{FF2B5EF4-FFF2-40B4-BE49-F238E27FC236}">
              <a16:creationId xmlns:a16="http://schemas.microsoft.com/office/drawing/2014/main" id="{00000000-0008-0000-0300-00006A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7" name="直線コネクタ 106">
          <a:extLst>
            <a:ext uri="{FF2B5EF4-FFF2-40B4-BE49-F238E27FC236}">
              <a16:creationId xmlns:a16="http://schemas.microsoft.com/office/drawing/2014/main" id="{00000000-0008-0000-0300-00006B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09" name="直線コネクタ 108">
          <a:extLst>
            <a:ext uri="{FF2B5EF4-FFF2-40B4-BE49-F238E27FC236}">
              <a16:creationId xmlns:a16="http://schemas.microsoft.com/office/drawing/2014/main" id="{00000000-0008-0000-0300-00006D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19" name="財政構造の弾力性グラフ枠">
          <a:extLst>
            <a:ext uri="{FF2B5EF4-FFF2-40B4-BE49-F238E27FC236}">
              <a16:creationId xmlns:a16="http://schemas.microsoft.com/office/drawing/2014/main" id="{00000000-0008-0000-0300-000077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11176</xdr:rowOff>
    </xdr:from>
    <xdr:to>
      <xdr:col>23</xdr:col>
      <xdr:colOff>133350</xdr:colOff>
      <xdr:row>67</xdr:row>
      <xdr:rowOff>51054</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flipV="1">
          <a:off x="4953000" y="9955276"/>
          <a:ext cx="0" cy="15829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23131</xdr:rowOff>
    </xdr:from>
    <xdr:ext cx="762000" cy="259045"/>
    <xdr:sp macro="" textlink="">
      <xdr:nvSpPr>
        <xdr:cNvPr id="121" name="財政構造の弾力性最小値テキスト">
          <a:extLst>
            <a:ext uri="{FF2B5EF4-FFF2-40B4-BE49-F238E27FC236}">
              <a16:creationId xmlns:a16="http://schemas.microsoft.com/office/drawing/2014/main" id="{00000000-0008-0000-0300-000079000000}"/>
            </a:ext>
          </a:extLst>
        </xdr:cNvPr>
        <xdr:cNvSpPr txBox="1"/>
      </xdr:nvSpPr>
      <xdr:spPr>
        <a:xfrm>
          <a:off x="5041900" y="11510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51054</xdr:rowOff>
    </xdr:from>
    <xdr:to>
      <xdr:col>24</xdr:col>
      <xdr:colOff>12700</xdr:colOff>
      <xdr:row>67</xdr:row>
      <xdr:rowOff>51054</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4864100" y="11538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97553</xdr:rowOff>
    </xdr:from>
    <xdr:ext cx="762000" cy="259045"/>
    <xdr:sp macro="" textlink="">
      <xdr:nvSpPr>
        <xdr:cNvPr id="123" name="財政構造の弾力性最大値テキスト">
          <a:extLst>
            <a:ext uri="{FF2B5EF4-FFF2-40B4-BE49-F238E27FC236}">
              <a16:creationId xmlns:a16="http://schemas.microsoft.com/office/drawing/2014/main" id="{00000000-0008-0000-0300-00007B000000}"/>
            </a:ext>
          </a:extLst>
        </xdr:cNvPr>
        <xdr:cNvSpPr txBox="1"/>
      </xdr:nvSpPr>
      <xdr:spPr>
        <a:xfrm>
          <a:off x="5041900" y="9698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11176</xdr:rowOff>
    </xdr:from>
    <xdr:to>
      <xdr:col>24</xdr:col>
      <xdr:colOff>12700</xdr:colOff>
      <xdr:row>58</xdr:row>
      <xdr:rowOff>11176</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4864100" y="9955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133858</xdr:rowOff>
    </xdr:from>
    <xdr:to>
      <xdr:col>23</xdr:col>
      <xdr:colOff>133350</xdr:colOff>
      <xdr:row>62</xdr:row>
      <xdr:rowOff>44450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114800" y="10592308"/>
          <a:ext cx="8382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4335</xdr:rowOff>
    </xdr:from>
    <xdr:ext cx="762000" cy="259045"/>
    <xdr:sp macro="" textlink="">
      <xdr:nvSpPr>
        <xdr:cNvPr id="126" name="財政構造の弾力性平均値テキスト">
          <a:extLst>
            <a:ext uri="{FF2B5EF4-FFF2-40B4-BE49-F238E27FC236}">
              <a16:creationId xmlns:a16="http://schemas.microsoft.com/office/drawing/2014/main" id="{00000000-0008-0000-0300-00007E000000}"/>
            </a:ext>
          </a:extLst>
        </xdr:cNvPr>
        <xdr:cNvSpPr txBox="1"/>
      </xdr:nvSpPr>
      <xdr:spPr>
        <a:xfrm>
          <a:off x="5041900" y="106342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32258</xdr:rowOff>
    </xdr:from>
    <xdr:to>
      <xdr:col>23</xdr:col>
      <xdr:colOff>184150</xdr:colOff>
      <xdr:row>62</xdr:row>
      <xdr:rowOff>133858</xdr:rowOff>
    </xdr:to>
    <xdr:sp macro="" textlink="">
      <xdr:nvSpPr>
        <xdr:cNvPr id="127" name="フローチャート: 判断 126">
          <a:extLst>
            <a:ext uri="{FF2B5EF4-FFF2-40B4-BE49-F238E27FC236}">
              <a16:creationId xmlns:a16="http://schemas.microsoft.com/office/drawing/2014/main" id="{00000000-0008-0000-0300-00007F000000}"/>
            </a:ext>
          </a:extLst>
        </xdr:cNvPr>
        <xdr:cNvSpPr/>
      </xdr:nvSpPr>
      <xdr:spPr>
        <a:xfrm>
          <a:off x="4902200" y="1066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133858</xdr:rowOff>
    </xdr:from>
    <xdr:to>
      <xdr:col>19</xdr:col>
      <xdr:colOff>133350</xdr:colOff>
      <xdr:row>61</xdr:row>
      <xdr:rowOff>162814</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3225800" y="10592308"/>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80518</xdr:rowOff>
    </xdr:from>
    <xdr:to>
      <xdr:col>19</xdr:col>
      <xdr:colOff>184150</xdr:colOff>
      <xdr:row>63</xdr:row>
      <xdr:rowOff>10668</xdr:rowOff>
    </xdr:to>
    <xdr:sp macro="" textlink="">
      <xdr:nvSpPr>
        <xdr:cNvPr id="129" name="フローチャート: 判断 128">
          <a:extLst>
            <a:ext uri="{FF2B5EF4-FFF2-40B4-BE49-F238E27FC236}">
              <a16:creationId xmlns:a16="http://schemas.microsoft.com/office/drawing/2014/main" id="{00000000-0008-0000-0300-000081000000}"/>
            </a:ext>
          </a:extLst>
        </xdr:cNvPr>
        <xdr:cNvSpPr/>
      </xdr:nvSpPr>
      <xdr:spPr>
        <a:xfrm>
          <a:off x="4064000" y="1071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166895</xdr:rowOff>
    </xdr:from>
    <xdr:ext cx="736600" cy="259045"/>
    <xdr:sp macro="" textlink="">
      <xdr:nvSpPr>
        <xdr:cNvPr id="130" name="テキスト ボックス 129">
          <a:extLst>
            <a:ext uri="{FF2B5EF4-FFF2-40B4-BE49-F238E27FC236}">
              <a16:creationId xmlns:a16="http://schemas.microsoft.com/office/drawing/2014/main" id="{00000000-0008-0000-0300-000082000000}"/>
            </a:ext>
          </a:extLst>
        </xdr:cNvPr>
        <xdr:cNvSpPr txBox="1"/>
      </xdr:nvSpPr>
      <xdr:spPr>
        <a:xfrm>
          <a:off x="3733800" y="107967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170180</xdr:rowOff>
    </xdr:from>
    <xdr:to>
      <xdr:col>15</xdr:col>
      <xdr:colOff>82550</xdr:colOff>
      <xdr:row>61</xdr:row>
      <xdr:rowOff>162814</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2336800" y="10457180"/>
          <a:ext cx="889000" cy="164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32258</xdr:rowOff>
    </xdr:from>
    <xdr:to>
      <xdr:col>15</xdr:col>
      <xdr:colOff>133350</xdr:colOff>
      <xdr:row>62</xdr:row>
      <xdr:rowOff>133858</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3175000" y="1066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118635</xdr:rowOff>
    </xdr:from>
    <xdr:ext cx="7620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2844800" y="10748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158242</xdr:rowOff>
    </xdr:from>
    <xdr:to>
      <xdr:col>11</xdr:col>
      <xdr:colOff>31750</xdr:colOff>
      <xdr:row>60</xdr:row>
      <xdr:rowOff>170180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1447800" y="10273792"/>
          <a:ext cx="889000" cy="183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37084</xdr:rowOff>
    </xdr:from>
    <xdr:to>
      <xdr:col>11</xdr:col>
      <xdr:colOff>82550</xdr:colOff>
      <xdr:row>62</xdr:row>
      <xdr:rowOff>138684</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2286000" y="1066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123461</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1955800" y="10753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107188</xdr:rowOff>
    </xdr:from>
    <xdr:to>
      <xdr:col>7</xdr:col>
      <xdr:colOff>31750</xdr:colOff>
      <xdr:row>62</xdr:row>
      <xdr:rowOff>37338</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1397000" y="10565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22115</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1066800" y="10652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165100</xdr:rowOff>
    </xdr:from>
    <xdr:to>
      <xdr:col>23</xdr:col>
      <xdr:colOff>184150</xdr:colOff>
      <xdr:row>62</xdr:row>
      <xdr:rowOff>95250</xdr:rowOff>
    </xdr:to>
    <xdr:sp macro="" textlink="">
      <xdr:nvSpPr>
        <xdr:cNvPr id="144" name="楕円 143">
          <a:extLst>
            <a:ext uri="{FF2B5EF4-FFF2-40B4-BE49-F238E27FC236}">
              <a16:creationId xmlns:a16="http://schemas.microsoft.com/office/drawing/2014/main" id="{00000000-0008-0000-0300-000090000000}"/>
            </a:ext>
          </a:extLst>
        </xdr:cNvPr>
        <xdr:cNvSpPr/>
      </xdr:nvSpPr>
      <xdr:spPr>
        <a:xfrm>
          <a:off x="4902200" y="1062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10177</xdr:rowOff>
    </xdr:from>
    <xdr:ext cx="762000" cy="259045"/>
    <xdr:sp macro="" textlink="">
      <xdr:nvSpPr>
        <xdr:cNvPr id="145" name="財政構造の弾力性該当値テキスト">
          <a:extLst>
            <a:ext uri="{FF2B5EF4-FFF2-40B4-BE49-F238E27FC236}">
              <a16:creationId xmlns:a16="http://schemas.microsoft.com/office/drawing/2014/main" id="{00000000-0008-0000-0300-000091000000}"/>
            </a:ext>
          </a:extLst>
        </xdr:cNvPr>
        <xdr:cNvSpPr txBox="1"/>
      </xdr:nvSpPr>
      <xdr:spPr>
        <a:xfrm>
          <a:off x="5041900" y="1046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83058</xdr:rowOff>
    </xdr:from>
    <xdr:to>
      <xdr:col>19</xdr:col>
      <xdr:colOff>184150</xdr:colOff>
      <xdr:row>62</xdr:row>
      <xdr:rowOff>13208</xdr:rowOff>
    </xdr:to>
    <xdr:sp macro="" textlink="">
      <xdr:nvSpPr>
        <xdr:cNvPr id="146" name="楕円 145">
          <a:extLst>
            <a:ext uri="{FF2B5EF4-FFF2-40B4-BE49-F238E27FC236}">
              <a16:creationId xmlns:a16="http://schemas.microsoft.com/office/drawing/2014/main" id="{00000000-0008-0000-0300-000092000000}"/>
            </a:ext>
          </a:extLst>
        </xdr:cNvPr>
        <xdr:cNvSpPr/>
      </xdr:nvSpPr>
      <xdr:spPr>
        <a:xfrm>
          <a:off x="4064000" y="10541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23385</xdr:rowOff>
    </xdr:from>
    <xdr:ext cx="7366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733800" y="103103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112014</xdr:rowOff>
    </xdr:from>
    <xdr:to>
      <xdr:col>15</xdr:col>
      <xdr:colOff>133350</xdr:colOff>
      <xdr:row>62</xdr:row>
      <xdr:rowOff>42164</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3175000" y="1057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52341</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844800" y="10339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119380</xdr:rowOff>
    </xdr:from>
    <xdr:to>
      <xdr:col>11</xdr:col>
      <xdr:colOff>82550</xdr:colOff>
      <xdr:row>61</xdr:row>
      <xdr:rowOff>49530</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2286000" y="1040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59707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955800" y="1017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107442</xdr:rowOff>
    </xdr:from>
    <xdr:to>
      <xdr:col>7</xdr:col>
      <xdr:colOff>31750</xdr:colOff>
      <xdr:row>60</xdr:row>
      <xdr:rowOff>37592</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1397000" y="1022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47769</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1066800" y="9991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4" name="正方形/長方形 153">
          <a:extLst>
            <a:ext uri="{FF2B5EF4-FFF2-40B4-BE49-F238E27FC236}">
              <a16:creationId xmlns:a16="http://schemas.microsoft.com/office/drawing/2014/main" id="{00000000-0008-0000-0300-00009A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[502,476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6" name="テキスト ボックス 165">
          <a:extLst>
            <a:ext uri="{FF2B5EF4-FFF2-40B4-BE49-F238E27FC236}">
              <a16:creationId xmlns:a16="http://schemas.microsoft.com/office/drawing/2014/main" id="{00000000-0008-0000-0300-0000A6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類似団体平均値</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83,606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円を上回る</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502,476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いる。依然として高水準となっているのは、町の人口に対して広大な面積を有している影響により公共施設が広く点在しているため、今後も人件費の低減や施設の再配置と施設管理の委託化を進め、コスト削減に努め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95250</xdr:colOff>
      <xdr:row>77</xdr:row>
      <xdr:rowOff>6350</xdr:rowOff>
    </xdr:from>
    <xdr:ext cx="349839" cy="225703"/>
    <xdr:sp macro="" textlink="">
      <xdr:nvSpPr>
        <xdr:cNvPr id="167" name="テキスト ボックス 166">
          <a:extLst>
            <a:ext uri="{FF2B5EF4-FFF2-40B4-BE49-F238E27FC236}">
              <a16:creationId xmlns:a16="http://schemas.microsoft.com/office/drawing/2014/main" id="{00000000-0008-0000-0300-0000A7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68" name="直線コネクタ 167">
          <a:extLst>
            <a:ext uri="{FF2B5EF4-FFF2-40B4-BE49-F238E27FC236}">
              <a16:creationId xmlns:a16="http://schemas.microsoft.com/office/drawing/2014/main" id="{00000000-0008-0000-0300-0000A8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0" name="直線コネクタ 169">
          <a:extLst>
            <a:ext uri="{FF2B5EF4-FFF2-40B4-BE49-F238E27FC236}">
              <a16:creationId xmlns:a16="http://schemas.microsoft.com/office/drawing/2014/main" id="{00000000-0008-0000-0300-0000AA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2" name="人件費・物件費等の状況グラフ枠">
          <a:extLst>
            <a:ext uri="{FF2B5EF4-FFF2-40B4-BE49-F238E27FC236}">
              <a16:creationId xmlns:a16="http://schemas.microsoft.com/office/drawing/2014/main" id="{00000000-0008-0000-0300-0000B6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167815</xdr:rowOff>
    </xdr:from>
    <xdr:to>
      <xdr:col>23</xdr:col>
      <xdr:colOff>133350</xdr:colOff>
      <xdr:row>89</xdr:row>
      <xdr:rowOff>79894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flipV="1">
          <a:off x="4953000" y="13712365"/>
          <a:ext cx="0" cy="162657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51971</xdr:rowOff>
    </xdr:from>
    <xdr:ext cx="762000" cy="259045"/>
    <xdr:sp macro="" textlink="">
      <xdr:nvSpPr>
        <xdr:cNvPr id="184" name="人件費・物件費等の状況最小値テキスト">
          <a:extLst>
            <a:ext uri="{FF2B5EF4-FFF2-40B4-BE49-F238E27FC236}">
              <a16:creationId xmlns:a16="http://schemas.microsoft.com/office/drawing/2014/main" id="{00000000-0008-0000-0300-0000B8000000}"/>
            </a:ext>
          </a:extLst>
        </xdr:cNvPr>
        <xdr:cNvSpPr txBox="1"/>
      </xdr:nvSpPr>
      <xdr:spPr>
        <a:xfrm>
          <a:off x="5041900" y="15311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1,447,493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79894</xdr:rowOff>
    </xdr:from>
    <xdr:to>
      <xdr:col>24</xdr:col>
      <xdr:colOff>12700</xdr:colOff>
      <xdr:row>89</xdr:row>
      <xdr:rowOff>79894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4864100" y="15338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82742</xdr:rowOff>
    </xdr:from>
    <xdr:ext cx="762000" cy="259045"/>
    <xdr:sp macro="" textlink="">
      <xdr:nvSpPr>
        <xdr:cNvPr id="186" name="人件費・物件費等の状況最大値テキスト">
          <a:extLst>
            <a:ext uri="{FF2B5EF4-FFF2-40B4-BE49-F238E27FC236}">
              <a16:creationId xmlns:a16="http://schemas.microsoft.com/office/drawing/2014/main" id="{00000000-0008-0000-0300-0000BA000000}"/>
            </a:ext>
          </a:extLst>
        </xdr:cNvPr>
        <xdr:cNvSpPr txBox="1"/>
      </xdr:nvSpPr>
      <xdr:spPr>
        <a:xfrm>
          <a:off x="5041900" y="13455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167815</xdr:rowOff>
    </xdr:from>
    <xdr:to>
      <xdr:col>24</xdr:col>
      <xdr:colOff>12700</xdr:colOff>
      <xdr:row>79</xdr:row>
      <xdr:rowOff>167815</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4864100" y="13712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105398</xdr:rowOff>
    </xdr:from>
    <xdr:to>
      <xdr:col>23</xdr:col>
      <xdr:colOff>133350</xdr:colOff>
      <xdr:row>82</xdr:row>
      <xdr:rowOff>13198</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114800" y="13992848"/>
          <a:ext cx="838200" cy="79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38296</xdr:rowOff>
    </xdr:from>
    <xdr:ext cx="762000" cy="259045"/>
    <xdr:sp macro="" textlink="">
      <xdr:nvSpPr>
        <xdr:cNvPr id="189" name="人件費・物件費等の状況平均値テキスト">
          <a:extLst>
            <a:ext uri="{FF2B5EF4-FFF2-40B4-BE49-F238E27FC236}">
              <a16:creationId xmlns:a16="http://schemas.microsoft.com/office/drawing/2014/main" id="{00000000-0008-0000-0300-0000BD000000}"/>
            </a:ext>
          </a:extLst>
        </xdr:cNvPr>
        <xdr:cNvSpPr txBox="1"/>
      </xdr:nvSpPr>
      <xdr:spPr>
        <a:xfrm>
          <a:off x="5041900" y="137542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418,870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21769</xdr:rowOff>
    </xdr:from>
    <xdr:to>
      <xdr:col>23</xdr:col>
      <xdr:colOff>184150</xdr:colOff>
      <xdr:row>81</xdr:row>
      <xdr:rowOff>123369</xdr:rowOff>
    </xdr:to>
    <xdr:sp macro="" textlink="">
      <xdr:nvSpPr>
        <xdr:cNvPr id="190" name="フローチャート: 判断 189">
          <a:extLst>
            <a:ext uri="{FF2B5EF4-FFF2-40B4-BE49-F238E27FC236}">
              <a16:creationId xmlns:a16="http://schemas.microsoft.com/office/drawing/2014/main" id="{00000000-0008-0000-0300-0000BE000000}"/>
            </a:ext>
          </a:extLst>
        </xdr:cNvPr>
        <xdr:cNvSpPr/>
      </xdr:nvSpPr>
      <xdr:spPr>
        <a:xfrm>
          <a:off x="4902200" y="13909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96469</xdr:rowOff>
    </xdr:from>
    <xdr:to>
      <xdr:col>19</xdr:col>
      <xdr:colOff>133350</xdr:colOff>
      <xdr:row>81</xdr:row>
      <xdr:rowOff>105398</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3225800" y="13983919"/>
          <a:ext cx="889000" cy="8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126067</xdr:rowOff>
    </xdr:from>
    <xdr:to>
      <xdr:col>19</xdr:col>
      <xdr:colOff>184150</xdr:colOff>
      <xdr:row>81</xdr:row>
      <xdr:rowOff>56217</xdr:rowOff>
    </xdr:to>
    <xdr:sp macro="" textlink="">
      <xdr:nvSpPr>
        <xdr:cNvPr id="192" name="フローチャート: 判断 191">
          <a:extLst>
            <a:ext uri="{FF2B5EF4-FFF2-40B4-BE49-F238E27FC236}">
              <a16:creationId xmlns:a16="http://schemas.microsoft.com/office/drawing/2014/main" id="{00000000-0008-0000-0300-0000C0000000}"/>
            </a:ext>
          </a:extLst>
        </xdr:cNvPr>
        <xdr:cNvSpPr/>
      </xdr:nvSpPr>
      <xdr:spPr>
        <a:xfrm>
          <a:off x="4064000" y="13842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66394</xdr:rowOff>
    </xdr:from>
    <xdr:ext cx="736600" cy="259045"/>
    <xdr:sp macro="" textlink="">
      <xdr:nvSpPr>
        <xdr:cNvPr id="193" name="テキスト ボックス 192">
          <a:extLst>
            <a:ext uri="{FF2B5EF4-FFF2-40B4-BE49-F238E27FC236}">
              <a16:creationId xmlns:a16="http://schemas.microsoft.com/office/drawing/2014/main" id="{00000000-0008-0000-0300-0000C1000000}"/>
            </a:ext>
          </a:extLst>
        </xdr:cNvPr>
        <xdr:cNvSpPr txBox="1"/>
      </xdr:nvSpPr>
      <xdr:spPr>
        <a:xfrm>
          <a:off x="3733800" y="13610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96469</xdr:rowOff>
    </xdr:from>
    <xdr:to>
      <xdr:col>15</xdr:col>
      <xdr:colOff>82550</xdr:colOff>
      <xdr:row>81</xdr:row>
      <xdr:rowOff>126330</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2336800" y="13983919"/>
          <a:ext cx="889000" cy="29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125233</xdr:rowOff>
    </xdr:from>
    <xdr:to>
      <xdr:col>15</xdr:col>
      <xdr:colOff>133350</xdr:colOff>
      <xdr:row>81</xdr:row>
      <xdr:rowOff>55383</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3175000" y="13841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65560</xdr:rowOff>
    </xdr:from>
    <xdr:ext cx="7620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2844800" y="13610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113599</xdr:rowOff>
    </xdr:from>
    <xdr:to>
      <xdr:col>11</xdr:col>
      <xdr:colOff>31750</xdr:colOff>
      <xdr:row>81</xdr:row>
      <xdr:rowOff>126330</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1447800" y="14001049"/>
          <a:ext cx="889000" cy="12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107375</xdr:rowOff>
    </xdr:from>
    <xdr:to>
      <xdr:col>11</xdr:col>
      <xdr:colOff>82550</xdr:colOff>
      <xdr:row>81</xdr:row>
      <xdr:rowOff>37525</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2286000" y="1382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47702</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1955800" y="13592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86106</xdr:rowOff>
    </xdr:from>
    <xdr:to>
      <xdr:col>7</xdr:col>
      <xdr:colOff>31750</xdr:colOff>
      <xdr:row>81</xdr:row>
      <xdr:rowOff>16256</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1397000" y="13802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26433</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1066800" y="13570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133848</xdr:rowOff>
    </xdr:from>
    <xdr:to>
      <xdr:col>23</xdr:col>
      <xdr:colOff>184150</xdr:colOff>
      <xdr:row>82</xdr:row>
      <xdr:rowOff>63998</xdr:rowOff>
    </xdr:to>
    <xdr:sp macro="" textlink="">
      <xdr:nvSpPr>
        <xdr:cNvPr id="207" name="楕円 206">
          <a:extLst>
            <a:ext uri="{FF2B5EF4-FFF2-40B4-BE49-F238E27FC236}">
              <a16:creationId xmlns:a16="http://schemas.microsoft.com/office/drawing/2014/main" id="{00000000-0008-0000-0300-0000CF000000}"/>
            </a:ext>
          </a:extLst>
        </xdr:cNvPr>
        <xdr:cNvSpPr/>
      </xdr:nvSpPr>
      <xdr:spPr>
        <a:xfrm>
          <a:off x="4902200" y="14021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105925</xdr:rowOff>
    </xdr:from>
    <xdr:ext cx="762000" cy="259045"/>
    <xdr:sp macro="" textlink="">
      <xdr:nvSpPr>
        <xdr:cNvPr id="208" name="人件費・物件費等の状況該当値テキスト">
          <a:extLst>
            <a:ext uri="{FF2B5EF4-FFF2-40B4-BE49-F238E27FC236}">
              <a16:creationId xmlns:a16="http://schemas.microsoft.com/office/drawing/2014/main" id="{00000000-0008-0000-0300-0000D0000000}"/>
            </a:ext>
          </a:extLst>
        </xdr:cNvPr>
        <xdr:cNvSpPr txBox="1"/>
      </xdr:nvSpPr>
      <xdr:spPr>
        <a:xfrm>
          <a:off x="5041900" y="13993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502,476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54598</xdr:rowOff>
    </xdr:from>
    <xdr:to>
      <xdr:col>19</xdr:col>
      <xdr:colOff>184150</xdr:colOff>
      <xdr:row>81</xdr:row>
      <xdr:rowOff>156198</xdr:rowOff>
    </xdr:to>
    <xdr:sp macro="" textlink="">
      <xdr:nvSpPr>
        <xdr:cNvPr id="209" name="楕円 208">
          <a:extLst>
            <a:ext uri="{FF2B5EF4-FFF2-40B4-BE49-F238E27FC236}">
              <a16:creationId xmlns:a16="http://schemas.microsoft.com/office/drawing/2014/main" id="{00000000-0008-0000-0300-0000D1000000}"/>
            </a:ext>
          </a:extLst>
        </xdr:cNvPr>
        <xdr:cNvSpPr/>
      </xdr:nvSpPr>
      <xdr:spPr>
        <a:xfrm>
          <a:off x="4064000" y="13942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140975</xdr:rowOff>
    </xdr:from>
    <xdr:ext cx="7366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733800" y="14028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45669</xdr:rowOff>
    </xdr:from>
    <xdr:to>
      <xdr:col>15</xdr:col>
      <xdr:colOff>133350</xdr:colOff>
      <xdr:row>81</xdr:row>
      <xdr:rowOff>147269</xdr:rowOff>
    </xdr:to>
    <xdr:sp macro="" textlink="">
      <xdr:nvSpPr>
        <xdr:cNvPr id="211" name="楕円 210">
          <a:extLst>
            <a:ext uri="{FF2B5EF4-FFF2-40B4-BE49-F238E27FC236}">
              <a16:creationId xmlns:a16="http://schemas.microsoft.com/office/drawing/2014/main" id="{00000000-0008-0000-0300-0000D3000000}"/>
            </a:ext>
          </a:extLst>
        </xdr:cNvPr>
        <xdr:cNvSpPr/>
      </xdr:nvSpPr>
      <xdr:spPr>
        <a:xfrm>
          <a:off x="3175000" y="13933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132046</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844800" y="14019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75530</xdr:rowOff>
    </xdr:from>
    <xdr:to>
      <xdr:col>11</xdr:col>
      <xdr:colOff>82550</xdr:colOff>
      <xdr:row>82</xdr:row>
      <xdr:rowOff>5680</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2286000" y="13962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161907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955800" y="1404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62799</xdr:rowOff>
    </xdr:from>
    <xdr:to>
      <xdr:col>7</xdr:col>
      <xdr:colOff>31750</xdr:colOff>
      <xdr:row>81</xdr:row>
      <xdr:rowOff>164399</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1397000" y="13950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149176</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1066800" y="14036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7" name="正方形/長方形 216">
          <a:extLst>
            <a:ext uri="{FF2B5EF4-FFF2-40B4-BE49-F238E27FC236}">
              <a16:creationId xmlns:a16="http://schemas.microsoft.com/office/drawing/2014/main" id="{00000000-0008-0000-0300-0000D9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29" name="テキスト ボックス 228">
          <a:extLst>
            <a:ext uri="{FF2B5EF4-FFF2-40B4-BE49-F238E27FC236}">
              <a16:creationId xmlns:a16="http://schemas.microsoft.com/office/drawing/2014/main" id="{00000000-0008-0000-0300-0000E5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類似団体平均値を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ポイント上回る</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95.1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となっている。これは経験年数階層内職員分布の変動によるものが主であり、今後とも給与体系の適正化に努める。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0" name="直線コネクタ 229">
          <a:extLst>
            <a:ext uri="{FF2B5EF4-FFF2-40B4-BE49-F238E27FC236}">
              <a16:creationId xmlns:a16="http://schemas.microsoft.com/office/drawing/2014/main" id="{00000000-0008-0000-0300-0000E6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1" name="テキスト ボックス 230">
          <a:extLst>
            <a:ext uri="{FF2B5EF4-FFF2-40B4-BE49-F238E27FC236}">
              <a16:creationId xmlns:a16="http://schemas.microsoft.com/office/drawing/2014/main" id="{00000000-0008-0000-0300-0000E7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2" name="直線コネクタ 231">
          <a:extLst>
            <a:ext uri="{FF2B5EF4-FFF2-40B4-BE49-F238E27FC236}">
              <a16:creationId xmlns:a16="http://schemas.microsoft.com/office/drawing/2014/main" id="{00000000-0008-0000-0300-0000E8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2" name="給与水準   （国との比較）グラフ枠">
          <a:extLst>
            <a:ext uri="{FF2B5EF4-FFF2-40B4-BE49-F238E27FC236}">
              <a16:creationId xmlns:a16="http://schemas.microsoft.com/office/drawing/2014/main" id="{00000000-0008-0000-0300-0000F2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116839</xdr:rowOff>
    </xdr:from>
    <xdr:to>
      <xdr:col>81</xdr:col>
      <xdr:colOff>44450</xdr:colOff>
      <xdr:row>89</xdr:row>
      <xdr:rowOff>31242</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flipV="1">
          <a:off x="17018000" y="13832839"/>
          <a:ext cx="0" cy="14574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3319</xdr:rowOff>
    </xdr:from>
    <xdr:ext cx="762000" cy="259045"/>
    <xdr:sp macro="" textlink="">
      <xdr:nvSpPr>
        <xdr:cNvPr id="244" name="給与水準   （国との比較）最小値テキスト">
          <a:extLst>
            <a:ext uri="{FF2B5EF4-FFF2-40B4-BE49-F238E27FC236}">
              <a16:creationId xmlns:a16="http://schemas.microsoft.com/office/drawing/2014/main" id="{00000000-0008-0000-0300-0000F4000000}"/>
            </a:ext>
          </a:extLst>
        </xdr:cNvPr>
        <xdr:cNvSpPr txBox="1"/>
      </xdr:nvSpPr>
      <xdr:spPr>
        <a:xfrm>
          <a:off x="17106900" y="15262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31242</xdr:rowOff>
    </xdr:from>
    <xdr:to>
      <xdr:col>81</xdr:col>
      <xdr:colOff>133350</xdr:colOff>
      <xdr:row>89</xdr:row>
      <xdr:rowOff>31242</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6929100" y="1529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31766</xdr:rowOff>
    </xdr:from>
    <xdr:ext cx="762000" cy="259045"/>
    <xdr:sp macro="" textlink="">
      <xdr:nvSpPr>
        <xdr:cNvPr id="246" name="給与水準   （国との比較）最大値テキスト">
          <a:extLst>
            <a:ext uri="{FF2B5EF4-FFF2-40B4-BE49-F238E27FC236}">
              <a16:creationId xmlns:a16="http://schemas.microsoft.com/office/drawing/2014/main" id="{00000000-0008-0000-0300-0000F6000000}"/>
            </a:ext>
          </a:extLst>
        </xdr:cNvPr>
        <xdr:cNvSpPr txBox="1"/>
      </xdr:nvSpPr>
      <xdr:spPr>
        <a:xfrm>
          <a:off x="17106900" y="13576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116839</xdr:rowOff>
    </xdr:from>
    <xdr:to>
      <xdr:col>81</xdr:col>
      <xdr:colOff>133350</xdr:colOff>
      <xdr:row>80</xdr:row>
      <xdr:rowOff>116839</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6929100" y="13832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132842</xdr:rowOff>
    </xdr:from>
    <xdr:to>
      <xdr:col>81</xdr:col>
      <xdr:colOff>44450</xdr:colOff>
      <xdr:row>88</xdr:row>
      <xdr:rowOff>57913</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179800" y="15048992"/>
          <a:ext cx="838200" cy="96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105935</xdr:rowOff>
    </xdr:from>
    <xdr:ext cx="762000" cy="259045"/>
    <xdr:sp macro="" textlink="">
      <xdr:nvSpPr>
        <xdr:cNvPr id="249" name="給与水準   （国との比較）平均値テキスト">
          <a:extLst>
            <a:ext uri="{FF2B5EF4-FFF2-40B4-BE49-F238E27FC236}">
              <a16:creationId xmlns:a16="http://schemas.microsoft.com/office/drawing/2014/main" id="{00000000-0008-0000-0300-0000F9000000}"/>
            </a:ext>
          </a:extLst>
        </xdr:cNvPr>
        <xdr:cNvSpPr txBox="1"/>
      </xdr:nvSpPr>
      <xdr:spPr>
        <a:xfrm>
          <a:off x="17106900" y="146791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89408</xdr:rowOff>
    </xdr:from>
    <xdr:to>
      <xdr:col>81</xdr:col>
      <xdr:colOff>95250</xdr:colOff>
      <xdr:row>87</xdr:row>
      <xdr:rowOff>19558</xdr:rowOff>
    </xdr:to>
    <xdr:sp macro="" textlink="">
      <xdr:nvSpPr>
        <xdr:cNvPr id="250" name="フローチャート: 判断 249">
          <a:extLst>
            <a:ext uri="{FF2B5EF4-FFF2-40B4-BE49-F238E27FC236}">
              <a16:creationId xmlns:a16="http://schemas.microsoft.com/office/drawing/2014/main" id="{00000000-0008-0000-0300-0000FA000000}"/>
            </a:ext>
          </a:extLst>
        </xdr:cNvPr>
        <xdr:cNvSpPr/>
      </xdr:nvSpPr>
      <xdr:spPr>
        <a:xfrm>
          <a:off x="16967200" y="1483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132842</xdr:rowOff>
    </xdr:from>
    <xdr:to>
      <xdr:col>77</xdr:col>
      <xdr:colOff>44450</xdr:colOff>
      <xdr:row>88</xdr:row>
      <xdr:rowOff>48261</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5290800" y="15048992"/>
          <a:ext cx="889000" cy="86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60452</xdr:rowOff>
    </xdr:from>
    <xdr:to>
      <xdr:col>77</xdr:col>
      <xdr:colOff>95250</xdr:colOff>
      <xdr:row>86</xdr:row>
      <xdr:rowOff>162052</xdr:rowOff>
    </xdr:to>
    <xdr:sp macro="" textlink="">
      <xdr:nvSpPr>
        <xdr:cNvPr id="252" name="フローチャート: 判断 251">
          <a:extLst>
            <a:ext uri="{FF2B5EF4-FFF2-40B4-BE49-F238E27FC236}">
              <a16:creationId xmlns:a16="http://schemas.microsoft.com/office/drawing/2014/main" id="{00000000-0008-0000-0300-0000FC000000}"/>
            </a:ext>
          </a:extLst>
        </xdr:cNvPr>
        <xdr:cNvSpPr/>
      </xdr:nvSpPr>
      <xdr:spPr>
        <a:xfrm>
          <a:off x="16129000" y="14805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779</xdr:rowOff>
    </xdr:from>
    <xdr:ext cx="736600" cy="259045"/>
    <xdr:sp macro="" textlink="">
      <xdr:nvSpPr>
        <xdr:cNvPr id="253" name="テキスト ボックス 252">
          <a:extLst>
            <a:ext uri="{FF2B5EF4-FFF2-40B4-BE49-F238E27FC236}">
              <a16:creationId xmlns:a16="http://schemas.microsoft.com/office/drawing/2014/main" id="{00000000-0008-0000-0300-0000FD000000}"/>
            </a:ext>
          </a:extLst>
        </xdr:cNvPr>
        <xdr:cNvSpPr txBox="1"/>
      </xdr:nvSpPr>
      <xdr:spPr>
        <a:xfrm>
          <a:off x="15798800" y="145740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48261</xdr:rowOff>
    </xdr:from>
    <xdr:to>
      <xdr:col>72</xdr:col>
      <xdr:colOff>203200</xdr:colOff>
      <xdr:row>88</xdr:row>
      <xdr:rowOff>135128</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4401800" y="15135861"/>
          <a:ext cx="889000" cy="86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50800</xdr:rowOff>
    </xdr:from>
    <xdr:to>
      <xdr:col>73</xdr:col>
      <xdr:colOff>44450</xdr:colOff>
      <xdr:row>86</xdr:row>
      <xdr:rowOff>152400</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5240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162577</xdr:rowOff>
    </xdr:from>
    <xdr:ext cx="7620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4909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152146</xdr:rowOff>
    </xdr:from>
    <xdr:to>
      <xdr:col>68</xdr:col>
      <xdr:colOff>152400</xdr:colOff>
      <xdr:row>88</xdr:row>
      <xdr:rowOff>135128</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3512800" y="15068296"/>
          <a:ext cx="889000" cy="154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50800</xdr:rowOff>
    </xdr:from>
    <xdr:to>
      <xdr:col>68</xdr:col>
      <xdr:colOff>203200</xdr:colOff>
      <xdr:row>86</xdr:row>
      <xdr:rowOff>152400</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4351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162577</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020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21844</xdr:rowOff>
    </xdr:from>
    <xdr:to>
      <xdr:col>64</xdr:col>
      <xdr:colOff>152400</xdr:colOff>
      <xdr:row>86</xdr:row>
      <xdr:rowOff>123444</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3462000" y="14766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133621</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3131800" y="14535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7113</xdr:rowOff>
    </xdr:from>
    <xdr:to>
      <xdr:col>81</xdr:col>
      <xdr:colOff>95250</xdr:colOff>
      <xdr:row>88</xdr:row>
      <xdr:rowOff>108713</xdr:rowOff>
    </xdr:to>
    <xdr:sp macro="" textlink="">
      <xdr:nvSpPr>
        <xdr:cNvPr id="267" name="楕円 266">
          <a:extLst>
            <a:ext uri="{FF2B5EF4-FFF2-40B4-BE49-F238E27FC236}">
              <a16:creationId xmlns:a16="http://schemas.microsoft.com/office/drawing/2014/main" id="{00000000-0008-0000-0300-00000B010000}"/>
            </a:ext>
          </a:extLst>
        </xdr:cNvPr>
        <xdr:cNvSpPr/>
      </xdr:nvSpPr>
      <xdr:spPr>
        <a:xfrm>
          <a:off x="16967200" y="15094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150640</xdr:rowOff>
    </xdr:from>
    <xdr:ext cx="762000" cy="259045"/>
    <xdr:sp macro="" textlink="">
      <xdr:nvSpPr>
        <xdr:cNvPr id="268" name="給与水準   （国との比較）該当値テキスト">
          <a:extLst>
            <a:ext uri="{FF2B5EF4-FFF2-40B4-BE49-F238E27FC236}">
              <a16:creationId xmlns:a16="http://schemas.microsoft.com/office/drawing/2014/main" id="{00000000-0008-0000-0300-00000C010000}"/>
            </a:ext>
          </a:extLst>
        </xdr:cNvPr>
        <xdr:cNvSpPr txBox="1"/>
      </xdr:nvSpPr>
      <xdr:spPr>
        <a:xfrm>
          <a:off x="17106900" y="15066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82042</xdr:rowOff>
    </xdr:from>
    <xdr:to>
      <xdr:col>77</xdr:col>
      <xdr:colOff>95250</xdr:colOff>
      <xdr:row>88</xdr:row>
      <xdr:rowOff>12192</xdr:rowOff>
    </xdr:to>
    <xdr:sp macro="" textlink="">
      <xdr:nvSpPr>
        <xdr:cNvPr id="269" name="楕円 268">
          <a:extLst>
            <a:ext uri="{FF2B5EF4-FFF2-40B4-BE49-F238E27FC236}">
              <a16:creationId xmlns:a16="http://schemas.microsoft.com/office/drawing/2014/main" id="{00000000-0008-0000-0300-00000D010000}"/>
            </a:ext>
          </a:extLst>
        </xdr:cNvPr>
        <xdr:cNvSpPr/>
      </xdr:nvSpPr>
      <xdr:spPr>
        <a:xfrm>
          <a:off x="16129000" y="14998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168419</xdr:rowOff>
    </xdr:from>
    <xdr:ext cx="7366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798800" y="15084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168911</xdr:rowOff>
    </xdr:from>
    <xdr:to>
      <xdr:col>73</xdr:col>
      <xdr:colOff>44450</xdr:colOff>
      <xdr:row>88</xdr:row>
      <xdr:rowOff>99061</xdr:rowOff>
    </xdr:to>
    <xdr:sp macro="" textlink="">
      <xdr:nvSpPr>
        <xdr:cNvPr id="271" name="楕円 270">
          <a:extLst>
            <a:ext uri="{FF2B5EF4-FFF2-40B4-BE49-F238E27FC236}">
              <a16:creationId xmlns:a16="http://schemas.microsoft.com/office/drawing/2014/main" id="{00000000-0008-0000-0300-00000F010000}"/>
            </a:ext>
          </a:extLst>
        </xdr:cNvPr>
        <xdr:cNvSpPr/>
      </xdr:nvSpPr>
      <xdr:spPr>
        <a:xfrm>
          <a:off x="15240000" y="15085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83838</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909800" y="15171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84328</xdr:rowOff>
    </xdr:from>
    <xdr:to>
      <xdr:col>68</xdr:col>
      <xdr:colOff>203200</xdr:colOff>
      <xdr:row>89</xdr:row>
      <xdr:rowOff>14478</xdr:rowOff>
    </xdr:to>
    <xdr:sp macro="" textlink="">
      <xdr:nvSpPr>
        <xdr:cNvPr id="273" name="楕円 272">
          <a:extLst>
            <a:ext uri="{FF2B5EF4-FFF2-40B4-BE49-F238E27FC236}">
              <a16:creationId xmlns:a16="http://schemas.microsoft.com/office/drawing/2014/main" id="{00000000-0008-0000-0300-000011010000}"/>
            </a:ext>
          </a:extLst>
        </xdr:cNvPr>
        <xdr:cNvSpPr/>
      </xdr:nvSpPr>
      <xdr:spPr>
        <a:xfrm>
          <a:off x="14351000" y="1517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170705</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020800" y="15258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101346</xdr:rowOff>
    </xdr:from>
    <xdr:to>
      <xdr:col>64</xdr:col>
      <xdr:colOff>152400</xdr:colOff>
      <xdr:row>88</xdr:row>
      <xdr:rowOff>31496</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3462000" y="15017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16273</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131800" y="15103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7" name="正方形/長方形 276">
          <a:extLst>
            <a:ext uri="{FF2B5EF4-FFF2-40B4-BE49-F238E27FC236}">
              <a16:creationId xmlns:a16="http://schemas.microsoft.com/office/drawing/2014/main" id="{00000000-0008-0000-0300-000015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1" name="正方形/長方形 280">
          <a:extLst>
            <a:ext uri="{FF2B5EF4-FFF2-40B4-BE49-F238E27FC236}">
              <a16:creationId xmlns:a16="http://schemas.microsoft.com/office/drawing/2014/main" id="{00000000-0008-0000-0300-000019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類似団体平均値を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1.32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回っているが、町の人口に対して広大な面積を有しており、振興センターや町立の保育所、教育施設が広く点在しているため、引き続き退職者の補充調整や指定管理者制度の活用、施設の再配置、民間委託等の推進に職員数の適正化を図り、人員管理に努め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54</xdr:row>
      <xdr:rowOff>139700</xdr:rowOff>
    </xdr:from>
    <xdr:ext cx="349839" cy="22570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1" name="直線コネクタ 290">
          <a:extLst>
            <a:ext uri="{FF2B5EF4-FFF2-40B4-BE49-F238E27FC236}">
              <a16:creationId xmlns:a16="http://schemas.microsoft.com/office/drawing/2014/main" id="{00000000-0008-0000-0300-000023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3" name="直線コネクタ 292">
          <a:extLst>
            <a:ext uri="{FF2B5EF4-FFF2-40B4-BE49-F238E27FC236}">
              <a16:creationId xmlns:a16="http://schemas.microsoft.com/office/drawing/2014/main" id="{00000000-0008-0000-0300-000025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295" name="直線コネクタ 294">
          <a:extLst>
            <a:ext uri="{FF2B5EF4-FFF2-40B4-BE49-F238E27FC236}">
              <a16:creationId xmlns:a16="http://schemas.microsoft.com/office/drawing/2014/main" id="{00000000-0008-0000-0300-000027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297" name="直線コネクタ 296">
          <a:extLst>
            <a:ext uri="{FF2B5EF4-FFF2-40B4-BE49-F238E27FC236}">
              <a16:creationId xmlns:a16="http://schemas.microsoft.com/office/drawing/2014/main" id="{00000000-0008-0000-0300-000029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4" name="定員管理の状況グラフ枠">
          <a:extLst>
            <a:ext uri="{FF2B5EF4-FFF2-40B4-BE49-F238E27FC236}">
              <a16:creationId xmlns:a16="http://schemas.microsoft.com/office/drawing/2014/main" id="{00000000-0008-0000-0300-000030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124460</xdr:rowOff>
    </xdr:from>
    <xdr:to>
      <xdr:col>81</xdr:col>
      <xdr:colOff>44450</xdr:colOff>
      <xdr:row>66</xdr:row>
      <xdr:rowOff>15589</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flipV="1">
          <a:off x="17018000" y="10240010"/>
          <a:ext cx="0" cy="109127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159116</xdr:rowOff>
    </xdr:from>
    <xdr:ext cx="762000" cy="259045"/>
    <xdr:sp macro="" textlink="">
      <xdr:nvSpPr>
        <xdr:cNvPr id="306" name="定員管理の状況最小値テキスト">
          <a:extLst>
            <a:ext uri="{FF2B5EF4-FFF2-40B4-BE49-F238E27FC236}">
              <a16:creationId xmlns:a16="http://schemas.microsoft.com/office/drawing/2014/main" id="{00000000-0008-0000-0300-000032010000}"/>
            </a:ext>
          </a:extLst>
        </xdr:cNvPr>
        <xdr:cNvSpPr txBox="1"/>
      </xdr:nvSpPr>
      <xdr:spPr>
        <a:xfrm>
          <a:off x="17106900" y="11303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15589</xdr:rowOff>
    </xdr:from>
    <xdr:to>
      <xdr:col>81</xdr:col>
      <xdr:colOff>133350</xdr:colOff>
      <xdr:row>66</xdr:row>
      <xdr:rowOff>15589</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6929100" y="11331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39387</xdr:rowOff>
    </xdr:from>
    <xdr:ext cx="762000" cy="259045"/>
    <xdr:sp macro="" textlink="">
      <xdr:nvSpPr>
        <xdr:cNvPr id="308" name="定員管理の状況最大値テキスト">
          <a:extLst>
            <a:ext uri="{FF2B5EF4-FFF2-40B4-BE49-F238E27FC236}">
              <a16:creationId xmlns:a16="http://schemas.microsoft.com/office/drawing/2014/main" id="{00000000-0008-0000-0300-000034010000}"/>
            </a:ext>
          </a:extLst>
        </xdr:cNvPr>
        <xdr:cNvSpPr txBox="1"/>
      </xdr:nvSpPr>
      <xdr:spPr>
        <a:xfrm>
          <a:off x="17106900" y="9983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124460</xdr:rowOff>
    </xdr:from>
    <xdr:to>
      <xdr:col>81</xdr:col>
      <xdr:colOff>133350</xdr:colOff>
      <xdr:row>59</xdr:row>
      <xdr:rowOff>124460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6929100" y="10240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83915</xdr:rowOff>
    </xdr:from>
    <xdr:to>
      <xdr:col>81</xdr:col>
      <xdr:colOff>44450</xdr:colOff>
      <xdr:row>60</xdr:row>
      <xdr:rowOff>84720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flipV="1">
          <a:off x="16179800" y="10370915"/>
          <a:ext cx="838200" cy="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31735</xdr:rowOff>
    </xdr:from>
    <xdr:ext cx="762000" cy="259045"/>
    <xdr:sp macro="" textlink="">
      <xdr:nvSpPr>
        <xdr:cNvPr id="311" name="定員管理の状況平均値テキスト">
          <a:extLst>
            <a:ext uri="{FF2B5EF4-FFF2-40B4-BE49-F238E27FC236}">
              <a16:creationId xmlns:a16="http://schemas.microsoft.com/office/drawing/2014/main" id="{00000000-0008-0000-0300-000037010000}"/>
            </a:ext>
          </a:extLst>
        </xdr:cNvPr>
        <xdr:cNvSpPr txBox="1"/>
      </xdr:nvSpPr>
      <xdr:spPr>
        <a:xfrm>
          <a:off x="17106900" y="103187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59658</xdr:rowOff>
    </xdr:from>
    <xdr:to>
      <xdr:col>81</xdr:col>
      <xdr:colOff>95250</xdr:colOff>
      <xdr:row>60</xdr:row>
      <xdr:rowOff>161258</xdr:rowOff>
    </xdr:to>
    <xdr:sp macro="" textlink="">
      <xdr:nvSpPr>
        <xdr:cNvPr id="312" name="フローチャート: 判断 311">
          <a:extLst>
            <a:ext uri="{FF2B5EF4-FFF2-40B4-BE49-F238E27FC236}">
              <a16:creationId xmlns:a16="http://schemas.microsoft.com/office/drawing/2014/main" id="{00000000-0008-0000-0300-000038010000}"/>
            </a:ext>
          </a:extLst>
        </xdr:cNvPr>
        <xdr:cNvSpPr/>
      </xdr:nvSpPr>
      <xdr:spPr>
        <a:xfrm>
          <a:off x="16967200" y="10346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81301</xdr:rowOff>
    </xdr:from>
    <xdr:to>
      <xdr:col>77</xdr:col>
      <xdr:colOff>44450</xdr:colOff>
      <xdr:row>60</xdr:row>
      <xdr:rowOff>84720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5290800" y="10368301"/>
          <a:ext cx="889000" cy="3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46990</xdr:rowOff>
    </xdr:from>
    <xdr:to>
      <xdr:col>77</xdr:col>
      <xdr:colOff>95250</xdr:colOff>
      <xdr:row>60</xdr:row>
      <xdr:rowOff>148590</xdr:rowOff>
    </xdr:to>
    <xdr:sp macro="" textlink="">
      <xdr:nvSpPr>
        <xdr:cNvPr id="314" name="フローチャート: 判断 313">
          <a:extLst>
            <a:ext uri="{FF2B5EF4-FFF2-40B4-BE49-F238E27FC236}">
              <a16:creationId xmlns:a16="http://schemas.microsoft.com/office/drawing/2014/main" id="{00000000-0008-0000-0300-00003A010000}"/>
            </a:ext>
          </a:extLst>
        </xdr:cNvPr>
        <xdr:cNvSpPr/>
      </xdr:nvSpPr>
      <xdr:spPr>
        <a:xfrm>
          <a:off x="16129000" y="1033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133367</xdr:rowOff>
    </xdr:from>
    <xdr:ext cx="7366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5798800" y="104203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81301</xdr:rowOff>
    </xdr:from>
    <xdr:to>
      <xdr:col>72</xdr:col>
      <xdr:colOff>203200</xdr:colOff>
      <xdr:row>60</xdr:row>
      <xdr:rowOff>83513</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4401800" y="10368301"/>
          <a:ext cx="889000" cy="2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40556</xdr:rowOff>
    </xdr:from>
    <xdr:to>
      <xdr:col>73</xdr:col>
      <xdr:colOff>44450</xdr:colOff>
      <xdr:row>60</xdr:row>
      <xdr:rowOff>142156</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5240000" y="10327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126933</xdr:rowOff>
    </xdr:from>
    <xdr:ext cx="762000" cy="259045"/>
    <xdr:sp macro="" textlink="">
      <xdr:nvSpPr>
        <xdr:cNvPr id="318" name="テキスト ボックス 317">
          <a:extLst>
            <a:ext uri="{FF2B5EF4-FFF2-40B4-BE49-F238E27FC236}">
              <a16:creationId xmlns:a16="http://schemas.microsoft.com/office/drawing/2014/main" id="{00000000-0008-0000-0300-00003E010000}"/>
            </a:ext>
          </a:extLst>
        </xdr:cNvPr>
        <xdr:cNvSpPr txBox="1"/>
      </xdr:nvSpPr>
      <xdr:spPr>
        <a:xfrm>
          <a:off x="14909800" y="10413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73660</xdr:rowOff>
    </xdr:from>
    <xdr:to>
      <xdr:col>68</xdr:col>
      <xdr:colOff>152400</xdr:colOff>
      <xdr:row>60</xdr:row>
      <xdr:rowOff>83513</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3512800" y="10360660"/>
          <a:ext cx="889000" cy="9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32512</xdr:rowOff>
    </xdr:from>
    <xdr:to>
      <xdr:col>68</xdr:col>
      <xdr:colOff>203200</xdr:colOff>
      <xdr:row>60</xdr:row>
      <xdr:rowOff>134112</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4351000" y="10319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144289</xdr:rowOff>
    </xdr:from>
    <xdr:ext cx="7620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4020800" y="10088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24067</xdr:rowOff>
    </xdr:from>
    <xdr:to>
      <xdr:col>64</xdr:col>
      <xdr:colOff>152400</xdr:colOff>
      <xdr:row>60</xdr:row>
      <xdr:rowOff>125667</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3462000" y="10311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110444</xdr:rowOff>
    </xdr:from>
    <xdr:ext cx="7620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3131800" y="10397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33115</xdr:rowOff>
    </xdr:from>
    <xdr:to>
      <xdr:col>81</xdr:col>
      <xdr:colOff>95250</xdr:colOff>
      <xdr:row>60</xdr:row>
      <xdr:rowOff>134715</xdr:rowOff>
    </xdr:to>
    <xdr:sp macro="" textlink="">
      <xdr:nvSpPr>
        <xdr:cNvPr id="329" name="楕円 328">
          <a:extLst>
            <a:ext uri="{FF2B5EF4-FFF2-40B4-BE49-F238E27FC236}">
              <a16:creationId xmlns:a16="http://schemas.microsoft.com/office/drawing/2014/main" id="{00000000-0008-0000-0300-000049010000}"/>
            </a:ext>
          </a:extLst>
        </xdr:cNvPr>
        <xdr:cNvSpPr/>
      </xdr:nvSpPr>
      <xdr:spPr>
        <a:xfrm>
          <a:off x="16967200" y="103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49642</xdr:rowOff>
    </xdr:from>
    <xdr:ext cx="762000" cy="259045"/>
    <xdr:sp macro="" textlink="">
      <xdr:nvSpPr>
        <xdr:cNvPr id="330" name="定員管理の状況該当値テキスト">
          <a:extLst>
            <a:ext uri="{FF2B5EF4-FFF2-40B4-BE49-F238E27FC236}">
              <a16:creationId xmlns:a16="http://schemas.microsoft.com/office/drawing/2014/main" id="{00000000-0008-0000-0300-00004A010000}"/>
            </a:ext>
          </a:extLst>
        </xdr:cNvPr>
        <xdr:cNvSpPr txBox="1"/>
      </xdr:nvSpPr>
      <xdr:spPr>
        <a:xfrm>
          <a:off x="17106900" y="10165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33920</xdr:rowOff>
    </xdr:from>
    <xdr:to>
      <xdr:col>77</xdr:col>
      <xdr:colOff>95250</xdr:colOff>
      <xdr:row>60</xdr:row>
      <xdr:rowOff>135520</xdr:rowOff>
    </xdr:to>
    <xdr:sp macro="" textlink="">
      <xdr:nvSpPr>
        <xdr:cNvPr id="331" name="楕円 330">
          <a:extLst>
            <a:ext uri="{FF2B5EF4-FFF2-40B4-BE49-F238E27FC236}">
              <a16:creationId xmlns:a16="http://schemas.microsoft.com/office/drawing/2014/main" id="{00000000-0008-0000-0300-00004B010000}"/>
            </a:ext>
          </a:extLst>
        </xdr:cNvPr>
        <xdr:cNvSpPr/>
      </xdr:nvSpPr>
      <xdr:spPr>
        <a:xfrm>
          <a:off x="16129000" y="10320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145697</xdr:rowOff>
    </xdr:from>
    <xdr:ext cx="7366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798800" y="10089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30501</xdr:rowOff>
    </xdr:from>
    <xdr:to>
      <xdr:col>73</xdr:col>
      <xdr:colOff>44450</xdr:colOff>
      <xdr:row>60</xdr:row>
      <xdr:rowOff>132101</xdr:rowOff>
    </xdr:to>
    <xdr:sp macro="" textlink="">
      <xdr:nvSpPr>
        <xdr:cNvPr id="333" name="楕円 332">
          <a:extLst>
            <a:ext uri="{FF2B5EF4-FFF2-40B4-BE49-F238E27FC236}">
              <a16:creationId xmlns:a16="http://schemas.microsoft.com/office/drawing/2014/main" id="{00000000-0008-0000-0300-00004D010000}"/>
            </a:ext>
          </a:extLst>
        </xdr:cNvPr>
        <xdr:cNvSpPr/>
      </xdr:nvSpPr>
      <xdr:spPr>
        <a:xfrm>
          <a:off x="15240000" y="10317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142278</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909800" y="10086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32713</xdr:rowOff>
    </xdr:from>
    <xdr:to>
      <xdr:col>68</xdr:col>
      <xdr:colOff>203200</xdr:colOff>
      <xdr:row>60</xdr:row>
      <xdr:rowOff>134313</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4351000" y="10319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119090</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020800" y="10406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22860</xdr:rowOff>
    </xdr:from>
    <xdr:to>
      <xdr:col>64</xdr:col>
      <xdr:colOff>152400</xdr:colOff>
      <xdr:row>60</xdr:row>
      <xdr:rowOff>124460</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3462000" y="1030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134637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131800" y="1007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39" name="正方形/長方形 338">
          <a:extLst>
            <a:ext uri="{FF2B5EF4-FFF2-40B4-BE49-F238E27FC236}">
              <a16:creationId xmlns:a16="http://schemas.microsoft.com/office/drawing/2014/main" id="{00000000-0008-0000-0300-000053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2" name="正方形/長方形 341">
          <a:extLst>
            <a:ext uri="{FF2B5EF4-FFF2-40B4-BE49-F238E27FC236}">
              <a16:creationId xmlns:a16="http://schemas.microsoft.com/office/drawing/2014/main" id="{00000000-0008-0000-0300-000056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3" name="正方形/長方形 342">
          <a:extLst>
            <a:ext uri="{FF2B5EF4-FFF2-40B4-BE49-F238E27FC236}">
              <a16:creationId xmlns:a16="http://schemas.microsoft.com/office/drawing/2014/main" id="{00000000-0008-0000-0300-000057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地方債について、繰上償還等により公債費の削減を行い、類似団体平均値を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ポイント下回る</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％となった。今後は、大規模な施設整備を計画しているため、優良債と基金の有効活用を図り、負担の抑制に一層努める。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32</xdr:row>
      <xdr:rowOff>101600</xdr:rowOff>
    </xdr:from>
    <xdr:ext cx="298543" cy="225703"/>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3" name="直線コネクタ 352">
          <a:extLst>
            <a:ext uri="{FF2B5EF4-FFF2-40B4-BE49-F238E27FC236}">
              <a16:creationId xmlns:a16="http://schemas.microsoft.com/office/drawing/2014/main" id="{00000000-0008-0000-0300-000061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5" name="直線コネクタ 354">
          <a:extLst>
            <a:ext uri="{FF2B5EF4-FFF2-40B4-BE49-F238E27FC236}">
              <a16:creationId xmlns:a16="http://schemas.microsoft.com/office/drawing/2014/main" id="{00000000-0008-0000-0300-000063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57" name="直線コネクタ 356">
          <a:extLst>
            <a:ext uri="{FF2B5EF4-FFF2-40B4-BE49-F238E27FC236}">
              <a16:creationId xmlns:a16="http://schemas.microsoft.com/office/drawing/2014/main" id="{00000000-0008-0000-0300-000065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5" name="公債費負担の状況グラフ枠">
          <a:extLst>
            <a:ext uri="{FF2B5EF4-FFF2-40B4-BE49-F238E27FC236}">
              <a16:creationId xmlns:a16="http://schemas.microsoft.com/office/drawing/2014/main" id="{00000000-0008-0000-0300-00006D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30057</xdr:rowOff>
    </xdr:from>
    <xdr:to>
      <xdr:col>81</xdr:col>
      <xdr:colOff>44450</xdr:colOff>
      <xdr:row>45</xdr:row>
      <xdr:rowOff>130387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flipV="1">
          <a:off x="17018000" y="6373707"/>
          <a:ext cx="0" cy="14719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102464</xdr:rowOff>
    </xdr:from>
    <xdr:ext cx="762000" cy="259045"/>
    <xdr:sp macro="" textlink="">
      <xdr:nvSpPr>
        <xdr:cNvPr id="367" name="公債費負担の状況最小値テキスト">
          <a:extLst>
            <a:ext uri="{FF2B5EF4-FFF2-40B4-BE49-F238E27FC236}">
              <a16:creationId xmlns:a16="http://schemas.microsoft.com/office/drawing/2014/main" id="{00000000-0008-0000-0300-00006F010000}"/>
            </a:ext>
          </a:extLst>
        </xdr:cNvPr>
        <xdr:cNvSpPr txBox="1"/>
      </xdr:nvSpPr>
      <xdr:spPr>
        <a:xfrm>
          <a:off x="17106900" y="7817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130387</xdr:rowOff>
    </xdr:from>
    <xdr:to>
      <xdr:col>81</xdr:col>
      <xdr:colOff>133350</xdr:colOff>
      <xdr:row>45</xdr:row>
      <xdr:rowOff>130387</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6929100" y="7845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116434</xdr:rowOff>
    </xdr:from>
    <xdr:ext cx="762000" cy="259045"/>
    <xdr:sp macro="" textlink="">
      <xdr:nvSpPr>
        <xdr:cNvPr id="369" name="公債費負担の状況最大値テキスト">
          <a:extLst>
            <a:ext uri="{FF2B5EF4-FFF2-40B4-BE49-F238E27FC236}">
              <a16:creationId xmlns:a16="http://schemas.microsoft.com/office/drawing/2014/main" id="{00000000-0008-0000-0300-000071010000}"/>
            </a:ext>
          </a:extLst>
        </xdr:cNvPr>
        <xdr:cNvSpPr txBox="1"/>
      </xdr:nvSpPr>
      <xdr:spPr>
        <a:xfrm>
          <a:off x="17106900" y="6117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30057</xdr:rowOff>
    </xdr:from>
    <xdr:to>
      <xdr:col>81</xdr:col>
      <xdr:colOff>133350</xdr:colOff>
      <xdr:row>37</xdr:row>
      <xdr:rowOff>30057</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6929100" y="6373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137583</xdr:rowOff>
    </xdr:from>
    <xdr:to>
      <xdr:col>81</xdr:col>
      <xdr:colOff>44450</xdr:colOff>
      <xdr:row>39</xdr:row>
      <xdr:rowOff>137583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6179800" y="682413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112623</xdr:rowOff>
    </xdr:from>
    <xdr:ext cx="762000" cy="259045"/>
    <xdr:sp macro="" textlink="">
      <xdr:nvSpPr>
        <xdr:cNvPr id="372" name="公債費負担の状況平均値テキスト">
          <a:extLst>
            <a:ext uri="{FF2B5EF4-FFF2-40B4-BE49-F238E27FC236}">
              <a16:creationId xmlns:a16="http://schemas.microsoft.com/office/drawing/2014/main" id="{00000000-0008-0000-0300-000074010000}"/>
            </a:ext>
          </a:extLst>
        </xdr:cNvPr>
        <xdr:cNvSpPr txBox="1"/>
      </xdr:nvSpPr>
      <xdr:spPr>
        <a:xfrm>
          <a:off x="17106900" y="69706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140546</xdr:rowOff>
    </xdr:from>
    <xdr:to>
      <xdr:col>81</xdr:col>
      <xdr:colOff>95250</xdr:colOff>
      <xdr:row>41</xdr:row>
      <xdr:rowOff>70696</xdr:rowOff>
    </xdr:to>
    <xdr:sp macro="" textlink="">
      <xdr:nvSpPr>
        <xdr:cNvPr id="373" name="フローチャート: 判断 372">
          <a:extLst>
            <a:ext uri="{FF2B5EF4-FFF2-40B4-BE49-F238E27FC236}">
              <a16:creationId xmlns:a16="http://schemas.microsoft.com/office/drawing/2014/main" id="{00000000-0008-0000-0300-000075010000}"/>
            </a:ext>
          </a:extLst>
        </xdr:cNvPr>
        <xdr:cNvSpPr/>
      </xdr:nvSpPr>
      <xdr:spPr>
        <a:xfrm>
          <a:off x="169672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137583</xdr:rowOff>
    </xdr:from>
    <xdr:to>
      <xdr:col>77</xdr:col>
      <xdr:colOff>44450</xdr:colOff>
      <xdr:row>39</xdr:row>
      <xdr:rowOff>153670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5290800" y="6824133"/>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140546</xdr:rowOff>
    </xdr:from>
    <xdr:to>
      <xdr:col>77</xdr:col>
      <xdr:colOff>95250</xdr:colOff>
      <xdr:row>41</xdr:row>
      <xdr:rowOff>70696</xdr:rowOff>
    </xdr:to>
    <xdr:sp macro="" textlink="">
      <xdr:nvSpPr>
        <xdr:cNvPr id="375" name="フローチャート: 判断 374">
          <a:extLst>
            <a:ext uri="{FF2B5EF4-FFF2-40B4-BE49-F238E27FC236}">
              <a16:creationId xmlns:a16="http://schemas.microsoft.com/office/drawing/2014/main" id="{00000000-0008-0000-0300-000077010000}"/>
            </a:ext>
          </a:extLst>
        </xdr:cNvPr>
        <xdr:cNvSpPr/>
      </xdr:nvSpPr>
      <xdr:spPr>
        <a:xfrm>
          <a:off x="16129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55473</xdr:rowOff>
    </xdr:from>
    <xdr:ext cx="7366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5798800" y="7084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153670</xdr:rowOff>
    </xdr:from>
    <xdr:to>
      <xdr:col>72</xdr:col>
      <xdr:colOff>203200</xdr:colOff>
      <xdr:row>39</xdr:row>
      <xdr:rowOff>153670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4401800" y="68402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100330</xdr:rowOff>
    </xdr:from>
    <xdr:to>
      <xdr:col>73</xdr:col>
      <xdr:colOff>44450</xdr:colOff>
      <xdr:row>41</xdr:row>
      <xdr:rowOff>30480</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5240000" y="695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15257</xdr:rowOff>
    </xdr:from>
    <xdr:ext cx="7620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4909800" y="704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145627</xdr:rowOff>
    </xdr:from>
    <xdr:to>
      <xdr:col>68</xdr:col>
      <xdr:colOff>152400</xdr:colOff>
      <xdr:row>39</xdr:row>
      <xdr:rowOff>153670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3512800" y="683217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124460</xdr:rowOff>
    </xdr:from>
    <xdr:to>
      <xdr:col>68</xdr:col>
      <xdr:colOff>203200</xdr:colOff>
      <xdr:row>41</xdr:row>
      <xdr:rowOff>54610</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4351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39387</xdr:rowOff>
    </xdr:from>
    <xdr:ext cx="7620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4020800" y="706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156633</xdr:rowOff>
    </xdr:from>
    <xdr:to>
      <xdr:col>64</xdr:col>
      <xdr:colOff>152400</xdr:colOff>
      <xdr:row>41</xdr:row>
      <xdr:rowOff>86783</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3462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71560</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3131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86783</xdr:rowOff>
    </xdr:from>
    <xdr:to>
      <xdr:col>81</xdr:col>
      <xdr:colOff>95250</xdr:colOff>
      <xdr:row>40</xdr:row>
      <xdr:rowOff>16933</xdr:rowOff>
    </xdr:to>
    <xdr:sp macro="" textlink="">
      <xdr:nvSpPr>
        <xdr:cNvPr id="390" name="楕円 389">
          <a:extLst>
            <a:ext uri="{FF2B5EF4-FFF2-40B4-BE49-F238E27FC236}">
              <a16:creationId xmlns:a16="http://schemas.microsoft.com/office/drawing/2014/main" id="{00000000-0008-0000-0300-000086010000}"/>
            </a:ext>
          </a:extLst>
        </xdr:cNvPr>
        <xdr:cNvSpPr/>
      </xdr:nvSpPr>
      <xdr:spPr>
        <a:xfrm>
          <a:off x="169672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103310</xdr:rowOff>
    </xdr:from>
    <xdr:ext cx="762000" cy="259045"/>
    <xdr:sp macro="" textlink="">
      <xdr:nvSpPr>
        <xdr:cNvPr id="391" name="公債費負担の状況該当値テキスト">
          <a:extLst>
            <a:ext uri="{FF2B5EF4-FFF2-40B4-BE49-F238E27FC236}">
              <a16:creationId xmlns:a16="http://schemas.microsoft.com/office/drawing/2014/main" id="{00000000-0008-0000-0300-000087010000}"/>
            </a:ext>
          </a:extLst>
        </xdr:cNvPr>
        <xdr:cNvSpPr txBox="1"/>
      </xdr:nvSpPr>
      <xdr:spPr>
        <a:xfrm>
          <a:off x="17106900" y="6618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86783</xdr:rowOff>
    </xdr:from>
    <xdr:to>
      <xdr:col>77</xdr:col>
      <xdr:colOff>95250</xdr:colOff>
      <xdr:row>40</xdr:row>
      <xdr:rowOff>16933</xdr:rowOff>
    </xdr:to>
    <xdr:sp macro="" textlink="">
      <xdr:nvSpPr>
        <xdr:cNvPr id="392" name="楕円 391">
          <a:extLst>
            <a:ext uri="{FF2B5EF4-FFF2-40B4-BE49-F238E27FC236}">
              <a16:creationId xmlns:a16="http://schemas.microsoft.com/office/drawing/2014/main" id="{00000000-0008-0000-0300-000088010000}"/>
            </a:ext>
          </a:extLst>
        </xdr:cNvPr>
        <xdr:cNvSpPr/>
      </xdr:nvSpPr>
      <xdr:spPr>
        <a:xfrm>
          <a:off x="161290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27110</xdr:rowOff>
    </xdr:from>
    <xdr:ext cx="7366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798800" y="65422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102870</xdr:rowOff>
    </xdr:from>
    <xdr:to>
      <xdr:col>73</xdr:col>
      <xdr:colOff>44450</xdr:colOff>
      <xdr:row>40</xdr:row>
      <xdr:rowOff>33020</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5240000" y="678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43197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909800" y="655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102870</xdr:rowOff>
    </xdr:from>
    <xdr:to>
      <xdr:col>68</xdr:col>
      <xdr:colOff>203200</xdr:colOff>
      <xdr:row>40</xdr:row>
      <xdr:rowOff>33020</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4351000" y="678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43197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020800" y="655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94827</xdr:rowOff>
    </xdr:from>
    <xdr:to>
      <xdr:col>64</xdr:col>
      <xdr:colOff>152400</xdr:colOff>
      <xdr:row>40</xdr:row>
      <xdr:rowOff>24977</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3462000" y="678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35154</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131800" y="6550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0" name="正方形/長方形 399">
          <a:extLst>
            <a:ext uri="{FF2B5EF4-FFF2-40B4-BE49-F238E27FC236}">
              <a16:creationId xmlns:a16="http://schemas.microsoft.com/office/drawing/2014/main" id="{00000000-0008-0000-0300-000090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3" name="正方形/長方形 402">
          <a:extLst>
            <a:ext uri="{FF2B5EF4-FFF2-40B4-BE49-F238E27FC236}">
              <a16:creationId xmlns:a16="http://schemas.microsoft.com/office/drawing/2014/main" id="{00000000-0008-0000-0300-000093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将来負担軽減に向けた繰上償還の実施や充当可能基金への積立を行い、将来負担比率が算定されないこととなった。</a:t>
          </a:r>
        </a:p>
      </xdr:txBody>
    </xdr:sp>
    <xdr:clientData/>
  </xdr:twoCellAnchor>
  <xdr:oneCellAnchor>
    <xdr:from>
      <xdr:col>61</xdr:col>
      <xdr:colOff>6350</xdr:colOff>
      <xdr:row>10</xdr:row>
      <xdr:rowOff>63500</xdr:rowOff>
    </xdr:from>
    <xdr:ext cx="298543" cy="225703"/>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4" name="直線コネクタ 413">
          <a:extLst>
            <a:ext uri="{FF2B5EF4-FFF2-40B4-BE49-F238E27FC236}">
              <a16:creationId xmlns:a16="http://schemas.microsoft.com/office/drawing/2014/main" id="{00000000-0008-0000-0300-00009E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16" name="直線コネクタ 415">
          <a:extLst>
            <a:ext uri="{FF2B5EF4-FFF2-40B4-BE49-F238E27FC236}">
              <a16:creationId xmlns:a16="http://schemas.microsoft.com/office/drawing/2014/main" id="{00000000-0008-0000-0300-0000A0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7" name="将来負担の状況グラフ枠">
          <a:extLst>
            <a:ext uri="{FF2B5EF4-FFF2-40B4-BE49-F238E27FC236}">
              <a16:creationId xmlns:a16="http://schemas.microsoft.com/office/drawing/2014/main" id="{00000000-0008-0000-0300-0000A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26458</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flipV="1">
          <a:off x="17018000" y="2370667"/>
          <a:ext cx="0" cy="14276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169985</xdr:rowOff>
    </xdr:from>
    <xdr:ext cx="762000" cy="259045"/>
    <xdr:sp macro="" textlink="">
      <xdr:nvSpPr>
        <xdr:cNvPr id="429" name="将来負担の状況最小値テキスト">
          <a:extLst>
            <a:ext uri="{FF2B5EF4-FFF2-40B4-BE49-F238E27FC236}">
              <a16:creationId xmlns:a16="http://schemas.microsoft.com/office/drawing/2014/main" id="{00000000-0008-0000-0300-0000AD010000}"/>
            </a:ext>
          </a:extLst>
        </xdr:cNvPr>
        <xdr:cNvSpPr txBox="1"/>
      </xdr:nvSpPr>
      <xdr:spPr>
        <a:xfrm>
          <a:off x="17106900" y="3770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26458</xdr:rowOff>
    </xdr:from>
    <xdr:to>
      <xdr:col>81</xdr:col>
      <xdr:colOff>133350</xdr:colOff>
      <xdr:row>22</xdr:row>
      <xdr:rowOff>26458</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6929100" y="3798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1" name="将来負担の状況最大値テキスト">
          <a:extLst>
            <a:ext uri="{FF2B5EF4-FFF2-40B4-BE49-F238E27FC236}">
              <a16:creationId xmlns:a16="http://schemas.microsoft.com/office/drawing/2014/main" id="{00000000-0008-0000-0300-0000AF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3" name="将来負担の状況平均値テキスト">
          <a:extLst>
            <a:ext uri="{FF2B5EF4-FFF2-40B4-BE49-F238E27FC236}">
              <a16:creationId xmlns:a16="http://schemas.microsoft.com/office/drawing/2014/main" id="{00000000-0008-0000-0300-0000B1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4" name="フローチャート: 判断 433">
          <a:extLst>
            <a:ext uri="{FF2B5EF4-FFF2-40B4-BE49-F238E27FC236}">
              <a16:creationId xmlns:a16="http://schemas.microsoft.com/office/drawing/2014/main" id="{00000000-0008-0000-0300-0000B2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35" name="フローチャート: 判断 434">
          <a:extLst>
            <a:ext uri="{FF2B5EF4-FFF2-40B4-BE49-F238E27FC236}">
              <a16:creationId xmlns:a16="http://schemas.microsoft.com/office/drawing/2014/main" id="{00000000-0008-0000-0300-0000B3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37" name="フローチャート: 判断 436">
          <a:extLst>
            <a:ext uri="{FF2B5EF4-FFF2-40B4-BE49-F238E27FC236}">
              <a16:creationId xmlns:a16="http://schemas.microsoft.com/office/drawing/2014/main" id="{00000000-0008-0000-0300-0000B5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福島県只見町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4,178
4,146
747.56
6,495,715
6,294,337
117,113
3,513,588
6,397,718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類似団体平均値を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ポイント下回る</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21.9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％であるが、広大な面積を有していることから、公共施設が多く点在しているため、人件費の割合が多くなる傾向にある。今後も施設の再配置、管理運営の委託化を進め、人件費の抑制に努める。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21844</xdr:rowOff>
    </xdr:from>
    <xdr:to>
      <xdr:col>24</xdr:col>
      <xdr:colOff>25400</xdr:colOff>
      <xdr:row>42</xdr:row>
      <xdr:rowOff>8128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851144"/>
          <a:ext cx="0" cy="1357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151655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8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8128</xdr:rowOff>
    </xdr:from>
    <xdr:to>
      <xdr:col>24</xdr:col>
      <xdr:colOff>114300</xdr:colOff>
      <xdr:row>42</xdr:row>
      <xdr:rowOff>8128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209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108221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21844</xdr:rowOff>
    </xdr:from>
    <xdr:to>
      <xdr:col>24</xdr:col>
      <xdr:colOff>114300</xdr:colOff>
      <xdr:row>34</xdr:row>
      <xdr:rowOff>21844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85852</xdr:rowOff>
    </xdr:from>
    <xdr:to>
      <xdr:col>24</xdr:col>
      <xdr:colOff>25400</xdr:colOff>
      <xdr:row>36</xdr:row>
      <xdr:rowOff>99568</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258052"/>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144289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164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762</xdr:rowOff>
    </xdr:from>
    <xdr:to>
      <xdr:col>24</xdr:col>
      <xdr:colOff>76200</xdr:colOff>
      <xdr:row>37</xdr:row>
      <xdr:rowOff>102362</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85852</xdr:rowOff>
    </xdr:from>
    <xdr:to>
      <xdr:col>19</xdr:col>
      <xdr:colOff>187325</xdr:colOff>
      <xdr:row>36</xdr:row>
      <xdr:rowOff>154432</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258052"/>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121920</xdr:rowOff>
    </xdr:from>
    <xdr:to>
      <xdr:col>20</xdr:col>
      <xdr:colOff>38100</xdr:colOff>
      <xdr:row>37</xdr:row>
      <xdr:rowOff>52070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36847</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380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149860</xdr:rowOff>
    </xdr:from>
    <xdr:to>
      <xdr:col>15</xdr:col>
      <xdr:colOff>98425</xdr:colOff>
      <xdr:row>36</xdr:row>
      <xdr:rowOff>154432</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32206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126492</xdr:rowOff>
    </xdr:from>
    <xdr:to>
      <xdr:col>15</xdr:col>
      <xdr:colOff>149225</xdr:colOff>
      <xdr:row>37</xdr:row>
      <xdr:rowOff>56642</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41419</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85852</xdr:rowOff>
    </xdr:from>
    <xdr:to>
      <xdr:col>11</xdr:col>
      <xdr:colOff>9525</xdr:colOff>
      <xdr:row>36</xdr:row>
      <xdr:rowOff>149860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258052"/>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112776</xdr:rowOff>
    </xdr:from>
    <xdr:to>
      <xdr:col>11</xdr:col>
      <xdr:colOff>60325</xdr:colOff>
      <xdr:row>37</xdr:row>
      <xdr:rowOff>42926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27703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117348</xdr:rowOff>
    </xdr:from>
    <xdr:to>
      <xdr:col>6</xdr:col>
      <xdr:colOff>171450</xdr:colOff>
      <xdr:row>37</xdr:row>
      <xdr:rowOff>47498</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32275</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48768</xdr:rowOff>
    </xdr:from>
    <xdr:to>
      <xdr:col>24</xdr:col>
      <xdr:colOff>76200</xdr:colOff>
      <xdr:row>36</xdr:row>
      <xdr:rowOff>150368</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22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65295</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066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35052</xdr:rowOff>
    </xdr:from>
    <xdr:to>
      <xdr:col>20</xdr:col>
      <xdr:colOff>38100</xdr:colOff>
      <xdr:row>36</xdr:row>
      <xdr:rowOff>136652</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146829</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9761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103632</xdr:rowOff>
    </xdr:from>
    <xdr:to>
      <xdr:col>15</xdr:col>
      <xdr:colOff>149225</xdr:colOff>
      <xdr:row>37</xdr:row>
      <xdr:rowOff>33782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2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43959</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99060</xdr:rowOff>
    </xdr:from>
    <xdr:to>
      <xdr:col>11</xdr:col>
      <xdr:colOff>60325</xdr:colOff>
      <xdr:row>37</xdr:row>
      <xdr:rowOff>29210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39387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35052</xdr:rowOff>
    </xdr:from>
    <xdr:to>
      <xdr:col>6</xdr:col>
      <xdr:colOff>171450</xdr:colOff>
      <xdr:row>36</xdr:row>
      <xdr:rowOff>136652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146829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976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類似団体平均値を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ポイント上回る</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14.8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あるが、広大な面積により点在する施設の管理運営業務について、指定管理者等による民間委託化を推進しているため増加傾向にある。指定管理者制度移行施設のコスト削減を進め委託費の抑制に努め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20320</xdr:rowOff>
    </xdr:from>
    <xdr:to>
      <xdr:col>82</xdr:col>
      <xdr:colOff>107950</xdr:colOff>
      <xdr:row>20</xdr:row>
      <xdr:rowOff>39370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420620"/>
          <a:ext cx="0" cy="1047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11447</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440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39370</xdr:rowOff>
    </xdr:from>
    <xdr:to>
      <xdr:col>82</xdr:col>
      <xdr:colOff>196850</xdr:colOff>
      <xdr:row>20</xdr:row>
      <xdr:rowOff>39370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468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106697</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164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20320</xdr:rowOff>
    </xdr:from>
    <xdr:to>
      <xdr:col>82</xdr:col>
      <xdr:colOff>196850</xdr:colOff>
      <xdr:row>14</xdr:row>
      <xdr:rowOff>20320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420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43180</xdr:rowOff>
    </xdr:from>
    <xdr:to>
      <xdr:col>82</xdr:col>
      <xdr:colOff>107950</xdr:colOff>
      <xdr:row>16</xdr:row>
      <xdr:rowOff>104140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5671800" y="278638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161307</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5616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144780</xdr:rowOff>
    </xdr:from>
    <xdr:to>
      <xdr:col>82</xdr:col>
      <xdr:colOff>158750</xdr:colOff>
      <xdr:row>16</xdr:row>
      <xdr:rowOff>74930</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716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104140</xdr:rowOff>
    </xdr:from>
    <xdr:to>
      <xdr:col>78</xdr:col>
      <xdr:colOff>69850</xdr:colOff>
      <xdr:row>16</xdr:row>
      <xdr:rowOff>127000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4782800" y="28473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38100</xdr:rowOff>
    </xdr:from>
    <xdr:to>
      <xdr:col>78</xdr:col>
      <xdr:colOff>120650</xdr:colOff>
      <xdr:row>16</xdr:row>
      <xdr:rowOff>139700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149877</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550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127000</xdr:rowOff>
    </xdr:from>
    <xdr:to>
      <xdr:col>73</xdr:col>
      <xdr:colOff>180975</xdr:colOff>
      <xdr:row>16</xdr:row>
      <xdr:rowOff>127000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2870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45720</xdr:rowOff>
    </xdr:from>
    <xdr:to>
      <xdr:col>74</xdr:col>
      <xdr:colOff>31750</xdr:colOff>
      <xdr:row>16</xdr:row>
      <xdr:rowOff>147320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78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157497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557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92710</xdr:rowOff>
    </xdr:from>
    <xdr:to>
      <xdr:col>69</xdr:col>
      <xdr:colOff>92075</xdr:colOff>
      <xdr:row>16</xdr:row>
      <xdr:rowOff>127000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004800" y="283591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30480</xdr:rowOff>
    </xdr:from>
    <xdr:to>
      <xdr:col>69</xdr:col>
      <xdr:colOff>142875</xdr:colOff>
      <xdr:row>16</xdr:row>
      <xdr:rowOff>132080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7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142257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54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125730</xdr:rowOff>
    </xdr:from>
    <xdr:to>
      <xdr:col>65</xdr:col>
      <xdr:colOff>53975</xdr:colOff>
      <xdr:row>16</xdr:row>
      <xdr:rowOff>55880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69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66057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466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163830</xdr:rowOff>
    </xdr:from>
    <xdr:to>
      <xdr:col>82</xdr:col>
      <xdr:colOff>158750</xdr:colOff>
      <xdr:row>16</xdr:row>
      <xdr:rowOff>93980</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73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135907</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70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53340</xdr:rowOff>
    </xdr:from>
    <xdr:to>
      <xdr:col>78</xdr:col>
      <xdr:colOff>120650</xdr:colOff>
      <xdr:row>16</xdr:row>
      <xdr:rowOff>154940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79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139717</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882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76200</xdr:rowOff>
    </xdr:from>
    <xdr:to>
      <xdr:col>74</xdr:col>
      <xdr:colOff>31750</xdr:colOff>
      <xdr:row>17</xdr:row>
      <xdr:rowOff>6350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162577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76200</xdr:rowOff>
    </xdr:from>
    <xdr:to>
      <xdr:col>69</xdr:col>
      <xdr:colOff>142875</xdr:colOff>
      <xdr:row>17</xdr:row>
      <xdr:rowOff>6350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162577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41910</xdr:rowOff>
    </xdr:from>
    <xdr:to>
      <xdr:col>65</xdr:col>
      <xdr:colOff>53975</xdr:colOff>
      <xdr:row>16</xdr:row>
      <xdr:rowOff>143510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785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128287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871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類似団体平均値を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ポイント下回る</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％であるが、今後増加が見込まれるような事業の有無を調査し見直しを進めるなど、引き続き抑制に努める。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107950</xdr:rowOff>
    </xdr:from>
    <xdr:to>
      <xdr:col>24</xdr:col>
      <xdr:colOff>25400</xdr:colOff>
      <xdr:row>61</xdr:row>
      <xdr:rowOff>50800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194800"/>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22877</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481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50800</xdr:rowOff>
    </xdr:from>
    <xdr:to>
      <xdr:col>24</xdr:col>
      <xdr:colOff>114300</xdr:colOff>
      <xdr:row>61</xdr:row>
      <xdr:rowOff>50800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509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22877</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107950</xdr:rowOff>
    </xdr:from>
    <xdr:to>
      <xdr:col>24</xdr:col>
      <xdr:colOff>114300</xdr:colOff>
      <xdr:row>53</xdr:row>
      <xdr:rowOff>107950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19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12700</xdr:rowOff>
    </xdr:from>
    <xdr:to>
      <xdr:col>24</xdr:col>
      <xdr:colOff>25400</xdr:colOff>
      <xdr:row>54</xdr:row>
      <xdr:rowOff>31750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3987800" y="92710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105427</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535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12700</xdr:rowOff>
    </xdr:from>
    <xdr:to>
      <xdr:col>19</xdr:col>
      <xdr:colOff>187325</xdr:colOff>
      <xdr:row>54</xdr:row>
      <xdr:rowOff>50800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3098800" y="9271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38100</xdr:rowOff>
    </xdr:from>
    <xdr:to>
      <xdr:col>20</xdr:col>
      <xdr:colOff>38100</xdr:colOff>
      <xdr:row>56</xdr:row>
      <xdr:rowOff>139700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124477</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72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31750</xdr:rowOff>
    </xdr:from>
    <xdr:to>
      <xdr:col>15</xdr:col>
      <xdr:colOff>98425</xdr:colOff>
      <xdr:row>54</xdr:row>
      <xdr:rowOff>50800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2209800" y="92900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19050</xdr:rowOff>
    </xdr:from>
    <xdr:to>
      <xdr:col>15</xdr:col>
      <xdr:colOff>149225</xdr:colOff>
      <xdr:row>56</xdr:row>
      <xdr:rowOff>120650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105427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12700</xdr:rowOff>
    </xdr:from>
    <xdr:to>
      <xdr:col>11</xdr:col>
      <xdr:colOff>9525</xdr:colOff>
      <xdr:row>54</xdr:row>
      <xdr:rowOff>31750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1320800" y="92710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19050</xdr:rowOff>
    </xdr:from>
    <xdr:to>
      <xdr:col>11</xdr:col>
      <xdr:colOff>60325</xdr:colOff>
      <xdr:row>56</xdr:row>
      <xdr:rowOff>120650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105427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19050</xdr:rowOff>
    </xdr:from>
    <xdr:to>
      <xdr:col>6</xdr:col>
      <xdr:colOff>171450</xdr:colOff>
      <xdr:row>56</xdr:row>
      <xdr:rowOff>120650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105427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152400</xdr:rowOff>
    </xdr:from>
    <xdr:to>
      <xdr:col>24</xdr:col>
      <xdr:colOff>76200</xdr:colOff>
      <xdr:row>54</xdr:row>
      <xdr:rowOff>82550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923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60977</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9147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133350</xdr:rowOff>
    </xdr:from>
    <xdr:to>
      <xdr:col>20</xdr:col>
      <xdr:colOff>38100</xdr:colOff>
      <xdr:row>54</xdr:row>
      <xdr:rowOff>63500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73677</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898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0</xdr:rowOff>
    </xdr:from>
    <xdr:to>
      <xdr:col>15</xdr:col>
      <xdr:colOff>149225</xdr:colOff>
      <xdr:row>54</xdr:row>
      <xdr:rowOff>101600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111777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152400</xdr:rowOff>
    </xdr:from>
    <xdr:to>
      <xdr:col>11</xdr:col>
      <xdr:colOff>60325</xdr:colOff>
      <xdr:row>54</xdr:row>
      <xdr:rowOff>82550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923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92727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900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133350</xdr:rowOff>
    </xdr:from>
    <xdr:to>
      <xdr:col>6</xdr:col>
      <xdr:colOff>171450</xdr:colOff>
      <xdr:row>54</xdr:row>
      <xdr:rowOff>63500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73677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類似団体平均値を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ポイント上回る</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18.4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いる。特別会計への繰出金の増減が大きく影響する。これまでに整備してきた農業集落排水施設や簡易水道施設の老朽化が進むことにより維持管理経費・公債費償還等が増加していく傾向にある。独立採算の原則に立ち適切な料金設定を行い、普通会計の負担額の縮減に努める。</a:t>
          </a: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6" name="その他グラフ枠">
          <a:extLst>
            <a:ext uri="{FF2B5EF4-FFF2-40B4-BE49-F238E27FC236}">
              <a16:creationId xmlns:a16="http://schemas.microsoft.com/office/drawing/2014/main" id="{00000000-0008-0000-0400-0000EC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3556</xdr:rowOff>
    </xdr:from>
    <xdr:to>
      <xdr:col>82</xdr:col>
      <xdr:colOff>107950</xdr:colOff>
      <xdr:row>59</xdr:row>
      <xdr:rowOff>83566</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flipV="1">
          <a:off x="16510000" y="9261856"/>
          <a:ext cx="0" cy="937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55643</xdr:rowOff>
    </xdr:from>
    <xdr:ext cx="762000" cy="259045"/>
    <xdr:sp macro="" textlink="">
      <xdr:nvSpPr>
        <xdr:cNvPr id="238" name="その他最小値テキスト">
          <a:extLst>
            <a:ext uri="{FF2B5EF4-FFF2-40B4-BE49-F238E27FC236}">
              <a16:creationId xmlns:a16="http://schemas.microsoft.com/office/drawing/2014/main" id="{00000000-0008-0000-0400-0000EE000000}"/>
            </a:ext>
          </a:extLst>
        </xdr:cNvPr>
        <xdr:cNvSpPr txBox="1"/>
      </xdr:nvSpPr>
      <xdr:spPr>
        <a:xfrm>
          <a:off x="16598900" y="10171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83566</xdr:rowOff>
    </xdr:from>
    <xdr:to>
      <xdr:col>82</xdr:col>
      <xdr:colOff>196850</xdr:colOff>
      <xdr:row>59</xdr:row>
      <xdr:rowOff>83566</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6421100" y="1019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89933</xdr:rowOff>
    </xdr:from>
    <xdr:ext cx="762000" cy="259045"/>
    <xdr:sp macro="" textlink="">
      <xdr:nvSpPr>
        <xdr:cNvPr id="240" name="その他最大値テキスト">
          <a:extLst>
            <a:ext uri="{FF2B5EF4-FFF2-40B4-BE49-F238E27FC236}">
              <a16:creationId xmlns:a16="http://schemas.microsoft.com/office/drawing/2014/main" id="{00000000-0008-0000-0400-0000F0000000}"/>
            </a:ext>
          </a:extLst>
        </xdr:cNvPr>
        <xdr:cNvSpPr txBox="1"/>
      </xdr:nvSpPr>
      <xdr:spPr>
        <a:xfrm>
          <a:off x="16598900" y="9005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3556</xdr:rowOff>
    </xdr:from>
    <xdr:to>
      <xdr:col>82</xdr:col>
      <xdr:colOff>196850</xdr:colOff>
      <xdr:row>54</xdr:row>
      <xdr:rowOff>3556</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9261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46990</xdr:rowOff>
    </xdr:from>
    <xdr:to>
      <xdr:col>82</xdr:col>
      <xdr:colOff>107950</xdr:colOff>
      <xdr:row>58</xdr:row>
      <xdr:rowOff>53848</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5671800" y="9819640"/>
          <a:ext cx="838200" cy="178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106443</xdr:rowOff>
    </xdr:from>
    <xdr:ext cx="762000" cy="259045"/>
    <xdr:sp macro="" textlink="">
      <xdr:nvSpPr>
        <xdr:cNvPr id="243" name="その他平均値テキスト">
          <a:extLst>
            <a:ext uri="{FF2B5EF4-FFF2-40B4-BE49-F238E27FC236}">
              <a16:creationId xmlns:a16="http://schemas.microsoft.com/office/drawing/2014/main" id="{00000000-0008-0000-0400-0000F3000000}"/>
            </a:ext>
          </a:extLst>
        </xdr:cNvPr>
        <xdr:cNvSpPr txBox="1"/>
      </xdr:nvSpPr>
      <xdr:spPr>
        <a:xfrm>
          <a:off x="16598900" y="9536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89916</xdr:rowOff>
    </xdr:from>
    <xdr:to>
      <xdr:col>82</xdr:col>
      <xdr:colOff>158750</xdr:colOff>
      <xdr:row>57</xdr:row>
      <xdr:rowOff>20066</xdr:rowOff>
    </xdr:to>
    <xdr:sp macro="" textlink="">
      <xdr:nvSpPr>
        <xdr:cNvPr id="244" name="フローチャート: 判断 243">
          <a:extLst>
            <a:ext uri="{FF2B5EF4-FFF2-40B4-BE49-F238E27FC236}">
              <a16:creationId xmlns:a16="http://schemas.microsoft.com/office/drawing/2014/main" id="{00000000-0008-0000-0400-0000F4000000}"/>
            </a:ext>
          </a:extLst>
        </xdr:cNvPr>
        <xdr:cNvSpPr/>
      </xdr:nvSpPr>
      <xdr:spPr>
        <a:xfrm>
          <a:off x="16459200" y="9691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33274</xdr:rowOff>
    </xdr:from>
    <xdr:to>
      <xdr:col>78</xdr:col>
      <xdr:colOff>69850</xdr:colOff>
      <xdr:row>57</xdr:row>
      <xdr:rowOff>46990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4782800" y="980592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99060</xdr:rowOff>
    </xdr:from>
    <xdr:to>
      <xdr:col>78</xdr:col>
      <xdr:colOff>120650</xdr:colOff>
      <xdr:row>57</xdr:row>
      <xdr:rowOff>29210</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5621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39387</xdr:rowOff>
    </xdr:from>
    <xdr:ext cx="736600" cy="259045"/>
    <xdr:sp macro="" textlink="">
      <xdr:nvSpPr>
        <xdr:cNvPr id="247" name="テキスト ボックス 246">
          <a:extLst>
            <a:ext uri="{FF2B5EF4-FFF2-40B4-BE49-F238E27FC236}">
              <a16:creationId xmlns:a16="http://schemas.microsoft.com/office/drawing/2014/main" id="{00000000-0008-0000-0400-0000F7000000}"/>
            </a:ext>
          </a:extLst>
        </xdr:cNvPr>
        <xdr:cNvSpPr txBox="1"/>
      </xdr:nvSpPr>
      <xdr:spPr>
        <a:xfrm>
          <a:off x="15290800" y="9469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62992</xdr:rowOff>
    </xdr:from>
    <xdr:to>
      <xdr:col>73</xdr:col>
      <xdr:colOff>180975</xdr:colOff>
      <xdr:row>57</xdr:row>
      <xdr:rowOff>33274</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3893800" y="9664192"/>
          <a:ext cx="8890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94488</xdr:rowOff>
    </xdr:from>
    <xdr:to>
      <xdr:col>74</xdr:col>
      <xdr:colOff>31750</xdr:colOff>
      <xdr:row>57</xdr:row>
      <xdr:rowOff>24638</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4732000" y="9695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34815</xdr:rowOff>
    </xdr:from>
    <xdr:ext cx="7620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4401800" y="9464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53848</xdr:rowOff>
    </xdr:from>
    <xdr:to>
      <xdr:col>69</xdr:col>
      <xdr:colOff>92075</xdr:colOff>
      <xdr:row>56</xdr:row>
      <xdr:rowOff>62992</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3004800" y="965504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112776</xdr:rowOff>
    </xdr:from>
    <xdr:to>
      <xdr:col>69</xdr:col>
      <xdr:colOff>142875</xdr:colOff>
      <xdr:row>57</xdr:row>
      <xdr:rowOff>42926</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3843000" y="9713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27703</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3512800" y="9800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85344</xdr:rowOff>
    </xdr:from>
    <xdr:to>
      <xdr:col>65</xdr:col>
      <xdr:colOff>53975</xdr:colOff>
      <xdr:row>57</xdr:row>
      <xdr:rowOff>15494</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2954000" y="9686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271</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2623800" y="9772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3048</xdr:rowOff>
    </xdr:from>
    <xdr:to>
      <xdr:col>82</xdr:col>
      <xdr:colOff>158750</xdr:colOff>
      <xdr:row>58</xdr:row>
      <xdr:rowOff>104648</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16459200" y="9947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146575</xdr:rowOff>
    </xdr:from>
    <xdr:ext cx="762000" cy="259045"/>
    <xdr:sp macro="" textlink="">
      <xdr:nvSpPr>
        <xdr:cNvPr id="262" name="その他該当値テキスト">
          <a:extLst>
            <a:ext uri="{FF2B5EF4-FFF2-40B4-BE49-F238E27FC236}">
              <a16:creationId xmlns:a16="http://schemas.microsoft.com/office/drawing/2014/main" id="{00000000-0008-0000-0400-000006010000}"/>
            </a:ext>
          </a:extLst>
        </xdr:cNvPr>
        <xdr:cNvSpPr txBox="1"/>
      </xdr:nvSpPr>
      <xdr:spPr>
        <a:xfrm>
          <a:off x="16598900" y="9919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167640</xdr:rowOff>
    </xdr:from>
    <xdr:to>
      <xdr:col>78</xdr:col>
      <xdr:colOff>120650</xdr:colOff>
      <xdr:row>57</xdr:row>
      <xdr:rowOff>97790</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5621000" y="976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82567</xdr:rowOff>
    </xdr:from>
    <xdr:ext cx="7366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290800" y="9855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153924</xdr:rowOff>
    </xdr:from>
    <xdr:to>
      <xdr:col>74</xdr:col>
      <xdr:colOff>31750</xdr:colOff>
      <xdr:row>57</xdr:row>
      <xdr:rowOff>84074</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4732000" y="9755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68851</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4401800" y="9841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12192</xdr:rowOff>
    </xdr:from>
    <xdr:to>
      <xdr:col>69</xdr:col>
      <xdr:colOff>142875</xdr:colOff>
      <xdr:row>56</xdr:row>
      <xdr:rowOff>113792</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3843000" y="9613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123969</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512800" y="9382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3048</xdr:rowOff>
    </xdr:from>
    <xdr:to>
      <xdr:col>65</xdr:col>
      <xdr:colOff>53975</xdr:colOff>
      <xdr:row>56</xdr:row>
      <xdr:rowOff>104648</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2954000" y="9604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114825</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2623800" y="9373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類似団体平均値を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ポイント下回る</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％となっている。今後も補助事業の検証を行い、必要性と費用対効果の低い補助事業は見直しや廃止を行うなど適正化に努める。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29</xdr:row>
      <xdr:rowOff>107950</xdr:rowOff>
    </xdr:from>
    <xdr:ext cx="298543" cy="225703"/>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4" name="補助費等グラフ枠">
          <a:extLst>
            <a:ext uri="{FF2B5EF4-FFF2-40B4-BE49-F238E27FC236}">
              <a16:creationId xmlns:a16="http://schemas.microsoft.com/office/drawing/2014/main" id="{00000000-0008-0000-0400-000026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49276</xdr:rowOff>
    </xdr:from>
    <xdr:to>
      <xdr:col>82</xdr:col>
      <xdr:colOff>107950</xdr:colOff>
      <xdr:row>40</xdr:row>
      <xdr:rowOff>62992</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flipV="1">
          <a:off x="16510000" y="5878576"/>
          <a:ext cx="0" cy="1042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35069</xdr:rowOff>
    </xdr:from>
    <xdr:ext cx="762000" cy="259045"/>
    <xdr:sp macro="" textlink="">
      <xdr:nvSpPr>
        <xdr:cNvPr id="296" name="補助費等最小値テキスト">
          <a:extLst>
            <a:ext uri="{FF2B5EF4-FFF2-40B4-BE49-F238E27FC236}">
              <a16:creationId xmlns:a16="http://schemas.microsoft.com/office/drawing/2014/main" id="{00000000-0008-0000-0400-000028010000}"/>
            </a:ext>
          </a:extLst>
        </xdr:cNvPr>
        <xdr:cNvSpPr txBox="1"/>
      </xdr:nvSpPr>
      <xdr:spPr>
        <a:xfrm>
          <a:off x="16598900" y="689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62992</xdr:rowOff>
    </xdr:from>
    <xdr:to>
      <xdr:col>82</xdr:col>
      <xdr:colOff>196850</xdr:colOff>
      <xdr:row>40</xdr:row>
      <xdr:rowOff>62992</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6421100" y="6920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135653</xdr:rowOff>
    </xdr:from>
    <xdr:ext cx="762000" cy="259045"/>
    <xdr:sp macro="" textlink="">
      <xdr:nvSpPr>
        <xdr:cNvPr id="298" name="補助費等最大値テキスト">
          <a:extLst>
            <a:ext uri="{FF2B5EF4-FFF2-40B4-BE49-F238E27FC236}">
              <a16:creationId xmlns:a16="http://schemas.microsoft.com/office/drawing/2014/main" id="{00000000-0008-0000-0400-00002A010000}"/>
            </a:ext>
          </a:extLst>
        </xdr:cNvPr>
        <xdr:cNvSpPr txBox="1"/>
      </xdr:nvSpPr>
      <xdr:spPr>
        <a:xfrm>
          <a:off x="16598900" y="5622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49276</xdr:rowOff>
    </xdr:from>
    <xdr:to>
      <xdr:col>82</xdr:col>
      <xdr:colOff>196850</xdr:colOff>
      <xdr:row>34</xdr:row>
      <xdr:rowOff>49276</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5878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104140</xdr:rowOff>
    </xdr:from>
    <xdr:to>
      <xdr:col>82</xdr:col>
      <xdr:colOff>107950</xdr:colOff>
      <xdr:row>37</xdr:row>
      <xdr:rowOff>1270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flipV="1">
          <a:off x="15671800" y="627634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43705</xdr:rowOff>
    </xdr:from>
    <xdr:ext cx="762000" cy="259045"/>
    <xdr:sp macro="" textlink="">
      <xdr:nvSpPr>
        <xdr:cNvPr id="301" name="補助費等平均値テキスト">
          <a:extLst>
            <a:ext uri="{FF2B5EF4-FFF2-40B4-BE49-F238E27FC236}">
              <a16:creationId xmlns:a16="http://schemas.microsoft.com/office/drawing/2014/main" id="{00000000-0008-0000-0400-00002D010000}"/>
            </a:ext>
          </a:extLst>
        </xdr:cNvPr>
        <xdr:cNvSpPr txBox="1"/>
      </xdr:nvSpPr>
      <xdr:spPr>
        <a:xfrm>
          <a:off x="16598900" y="62159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71628</xdr:rowOff>
    </xdr:from>
    <xdr:to>
      <xdr:col>82</xdr:col>
      <xdr:colOff>158750</xdr:colOff>
      <xdr:row>37</xdr:row>
      <xdr:rowOff>1778</xdr:rowOff>
    </xdr:to>
    <xdr:sp macro="" textlink="">
      <xdr:nvSpPr>
        <xdr:cNvPr id="302" name="フローチャート: 判断 301">
          <a:extLst>
            <a:ext uri="{FF2B5EF4-FFF2-40B4-BE49-F238E27FC236}">
              <a16:creationId xmlns:a16="http://schemas.microsoft.com/office/drawing/2014/main" id="{00000000-0008-0000-0400-00002E010000}"/>
            </a:ext>
          </a:extLst>
        </xdr:cNvPr>
        <xdr:cNvSpPr/>
      </xdr:nvSpPr>
      <xdr:spPr>
        <a:xfrm>
          <a:off x="164592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140716</xdr:rowOff>
    </xdr:from>
    <xdr:to>
      <xdr:col>78</xdr:col>
      <xdr:colOff>69850</xdr:colOff>
      <xdr:row>37</xdr:row>
      <xdr:rowOff>1270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4782800" y="631291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71628</xdr:rowOff>
    </xdr:from>
    <xdr:to>
      <xdr:col>78</xdr:col>
      <xdr:colOff>120650</xdr:colOff>
      <xdr:row>37</xdr:row>
      <xdr:rowOff>1778</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5621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11955</xdr:rowOff>
    </xdr:from>
    <xdr:ext cx="7366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5290800" y="6012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136144</xdr:rowOff>
    </xdr:from>
    <xdr:to>
      <xdr:col>73</xdr:col>
      <xdr:colOff>180975</xdr:colOff>
      <xdr:row>36</xdr:row>
      <xdr:rowOff>140716</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3893800" y="630834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62484</xdr:rowOff>
    </xdr:from>
    <xdr:to>
      <xdr:col>74</xdr:col>
      <xdr:colOff>31750</xdr:colOff>
      <xdr:row>36</xdr:row>
      <xdr:rowOff>164084</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4732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2811</xdr:rowOff>
    </xdr:from>
    <xdr:ext cx="7620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4401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94996</xdr:rowOff>
    </xdr:from>
    <xdr:to>
      <xdr:col>69</xdr:col>
      <xdr:colOff>92075</xdr:colOff>
      <xdr:row>36</xdr:row>
      <xdr:rowOff>136144</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3004800" y="626719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57912</xdr:rowOff>
    </xdr:from>
    <xdr:to>
      <xdr:col>69</xdr:col>
      <xdr:colOff>142875</xdr:colOff>
      <xdr:row>36</xdr:row>
      <xdr:rowOff>159512</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3843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169689</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3512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62484</xdr:rowOff>
    </xdr:from>
    <xdr:to>
      <xdr:col>65</xdr:col>
      <xdr:colOff>53975</xdr:colOff>
      <xdr:row>36</xdr:row>
      <xdr:rowOff>164084</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2954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148861</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2623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53340</xdr:rowOff>
    </xdr:from>
    <xdr:to>
      <xdr:col>82</xdr:col>
      <xdr:colOff>158750</xdr:colOff>
      <xdr:row>36</xdr:row>
      <xdr:rowOff>154940</xdr:rowOff>
    </xdr:to>
    <xdr:sp macro="" textlink="">
      <xdr:nvSpPr>
        <xdr:cNvPr id="319" name="楕円 318">
          <a:extLst>
            <a:ext uri="{FF2B5EF4-FFF2-40B4-BE49-F238E27FC236}">
              <a16:creationId xmlns:a16="http://schemas.microsoft.com/office/drawing/2014/main" id="{00000000-0008-0000-0400-00003F010000}"/>
            </a:ext>
          </a:extLst>
        </xdr:cNvPr>
        <xdr:cNvSpPr/>
      </xdr:nvSpPr>
      <xdr:spPr>
        <a:xfrm>
          <a:off x="164592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69867</xdr:rowOff>
    </xdr:from>
    <xdr:ext cx="762000" cy="259045"/>
    <xdr:sp macro="" textlink="">
      <xdr:nvSpPr>
        <xdr:cNvPr id="320" name="補助費等該当値テキスト">
          <a:extLst>
            <a:ext uri="{FF2B5EF4-FFF2-40B4-BE49-F238E27FC236}">
              <a16:creationId xmlns:a16="http://schemas.microsoft.com/office/drawing/2014/main" id="{00000000-0008-0000-0400-000040010000}"/>
            </a:ext>
          </a:extLst>
        </xdr:cNvPr>
        <xdr:cNvSpPr txBox="1"/>
      </xdr:nvSpPr>
      <xdr:spPr>
        <a:xfrm>
          <a:off x="165989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121920</xdr:rowOff>
    </xdr:from>
    <xdr:to>
      <xdr:col>78</xdr:col>
      <xdr:colOff>120650</xdr:colOff>
      <xdr:row>37</xdr:row>
      <xdr:rowOff>52070</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5621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36847</xdr:rowOff>
    </xdr:from>
    <xdr:ext cx="7366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290800" y="6380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89916</xdr:rowOff>
    </xdr:from>
    <xdr:to>
      <xdr:col>74</xdr:col>
      <xdr:colOff>31750</xdr:colOff>
      <xdr:row>37</xdr:row>
      <xdr:rowOff>20066</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47320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4843</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401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85344</xdr:rowOff>
    </xdr:from>
    <xdr:to>
      <xdr:col>69</xdr:col>
      <xdr:colOff>142875</xdr:colOff>
      <xdr:row>37</xdr:row>
      <xdr:rowOff>15494</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3843000" y="625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271</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512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44196</xdr:rowOff>
    </xdr:from>
    <xdr:to>
      <xdr:col>65</xdr:col>
      <xdr:colOff>53975</xdr:colOff>
      <xdr:row>36</xdr:row>
      <xdr:rowOff>145796</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2954000" y="621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155973</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623800" y="598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類似団体平均値を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ポイント下回る</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14.3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％となったが、近年大規模な施設整備が集中したことにより、地方債の元利償還金が増加する見込みのため、優良債と基金の有効活用を図り、負担の抑制に努める。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123825</xdr:colOff>
      <xdr:row>69</xdr:row>
      <xdr:rowOff>107950</xdr:rowOff>
    </xdr:from>
    <xdr:ext cx="298543" cy="225703"/>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1" name="直線コネクタ 340">
          <a:extLst>
            <a:ext uri="{FF2B5EF4-FFF2-40B4-BE49-F238E27FC236}">
              <a16:creationId xmlns:a16="http://schemas.microsoft.com/office/drawing/2014/main" id="{00000000-0008-0000-0400-000055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公債費グラフ枠">
          <a:extLst>
            <a:ext uri="{FF2B5EF4-FFF2-40B4-BE49-F238E27FC236}">
              <a16:creationId xmlns:a16="http://schemas.microsoft.com/office/drawing/2014/main" id="{00000000-0008-0000-0400-000062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115570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flipV="1">
          <a:off x="4826000" y="12509500"/>
          <a:ext cx="0" cy="132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87647</xdr:rowOff>
    </xdr:from>
    <xdr:ext cx="762000" cy="259045"/>
    <xdr:sp macro="" textlink="">
      <xdr:nvSpPr>
        <xdr:cNvPr id="356" name="公債費最小値テキスト">
          <a:extLst>
            <a:ext uri="{FF2B5EF4-FFF2-40B4-BE49-F238E27FC236}">
              <a16:creationId xmlns:a16="http://schemas.microsoft.com/office/drawing/2014/main" id="{00000000-0008-0000-0400-000064010000}"/>
            </a:ext>
          </a:extLst>
        </xdr:cNvPr>
        <xdr:cNvSpPr txBox="1"/>
      </xdr:nvSpPr>
      <xdr:spPr>
        <a:xfrm>
          <a:off x="4914900" y="13803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115570</xdr:rowOff>
    </xdr:from>
    <xdr:to>
      <xdr:col>24</xdr:col>
      <xdr:colOff>114300</xdr:colOff>
      <xdr:row>80</xdr:row>
      <xdr:rowOff>115570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4737100" y="13831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58" name="公債費最大値テキスト">
          <a:extLst>
            <a:ext uri="{FF2B5EF4-FFF2-40B4-BE49-F238E27FC236}">
              <a16:creationId xmlns:a16="http://schemas.microsoft.com/office/drawing/2014/main" id="{00000000-0008-0000-0400-000066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5080</xdr:rowOff>
    </xdr:from>
    <xdr:to>
      <xdr:col>24</xdr:col>
      <xdr:colOff>25400</xdr:colOff>
      <xdr:row>76</xdr:row>
      <xdr:rowOff>24130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3987800" y="1303528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25416</xdr:rowOff>
    </xdr:from>
    <xdr:ext cx="762000" cy="259045"/>
    <xdr:sp macro="" textlink="">
      <xdr:nvSpPr>
        <xdr:cNvPr id="361" name="公債費平均値テキスト">
          <a:extLst>
            <a:ext uri="{FF2B5EF4-FFF2-40B4-BE49-F238E27FC236}">
              <a16:creationId xmlns:a16="http://schemas.microsoft.com/office/drawing/2014/main" id="{00000000-0008-0000-0400-000069010000}"/>
            </a:ext>
          </a:extLst>
        </xdr:cNvPr>
        <xdr:cNvSpPr txBox="1"/>
      </xdr:nvSpPr>
      <xdr:spPr>
        <a:xfrm>
          <a:off x="4914900" y="130556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53339</xdr:rowOff>
    </xdr:from>
    <xdr:to>
      <xdr:col>24</xdr:col>
      <xdr:colOff>76200</xdr:colOff>
      <xdr:row>76</xdr:row>
      <xdr:rowOff>154939</xdr:rowOff>
    </xdr:to>
    <xdr:sp macro="" textlink="">
      <xdr:nvSpPr>
        <xdr:cNvPr id="362" name="フローチャート: 判断 361">
          <a:extLst>
            <a:ext uri="{FF2B5EF4-FFF2-40B4-BE49-F238E27FC236}">
              <a16:creationId xmlns:a16="http://schemas.microsoft.com/office/drawing/2014/main" id="{00000000-0008-0000-0400-00006A010000}"/>
            </a:ext>
          </a:extLst>
        </xdr:cNvPr>
        <xdr:cNvSpPr/>
      </xdr:nvSpPr>
      <xdr:spPr>
        <a:xfrm>
          <a:off x="4775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149861</xdr:rowOff>
    </xdr:from>
    <xdr:to>
      <xdr:col>19</xdr:col>
      <xdr:colOff>187325</xdr:colOff>
      <xdr:row>76</xdr:row>
      <xdr:rowOff>5080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3098800" y="13008611"/>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45720</xdr:rowOff>
    </xdr:from>
    <xdr:to>
      <xdr:col>20</xdr:col>
      <xdr:colOff>38100</xdr:colOff>
      <xdr:row>76</xdr:row>
      <xdr:rowOff>147320</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3937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132097</xdr:rowOff>
    </xdr:from>
    <xdr:ext cx="7366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3606800" y="13162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149861</xdr:rowOff>
    </xdr:from>
    <xdr:to>
      <xdr:col>15</xdr:col>
      <xdr:colOff>98425</xdr:colOff>
      <xdr:row>75</xdr:row>
      <xdr:rowOff>149861</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2209800" y="130086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11430</xdr:rowOff>
    </xdr:from>
    <xdr:to>
      <xdr:col>15</xdr:col>
      <xdr:colOff>149225</xdr:colOff>
      <xdr:row>76</xdr:row>
      <xdr:rowOff>113030</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048000" y="13041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97807</xdr:rowOff>
    </xdr:from>
    <xdr:ext cx="762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717800" y="13128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138430</xdr:rowOff>
    </xdr:from>
    <xdr:to>
      <xdr:col>11</xdr:col>
      <xdr:colOff>9525</xdr:colOff>
      <xdr:row>75</xdr:row>
      <xdr:rowOff>149861</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1320800" y="12997180"/>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30480</xdr:rowOff>
    </xdr:from>
    <xdr:to>
      <xdr:col>11</xdr:col>
      <xdr:colOff>60325</xdr:colOff>
      <xdr:row>76</xdr:row>
      <xdr:rowOff>132080</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2159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116857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1828800" y="1314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41911</xdr:rowOff>
    </xdr:from>
    <xdr:to>
      <xdr:col>6</xdr:col>
      <xdr:colOff>171450</xdr:colOff>
      <xdr:row>76</xdr:row>
      <xdr:rowOff>143511</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1270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128288</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939800" y="13158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144780</xdr:rowOff>
    </xdr:from>
    <xdr:to>
      <xdr:col>24</xdr:col>
      <xdr:colOff>76200</xdr:colOff>
      <xdr:row>76</xdr:row>
      <xdr:rowOff>74930</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4775200" y="13003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161307</xdr:rowOff>
    </xdr:from>
    <xdr:ext cx="762000" cy="259045"/>
    <xdr:sp macro="" textlink="">
      <xdr:nvSpPr>
        <xdr:cNvPr id="380" name="公債費該当値テキスト">
          <a:extLst>
            <a:ext uri="{FF2B5EF4-FFF2-40B4-BE49-F238E27FC236}">
              <a16:creationId xmlns:a16="http://schemas.microsoft.com/office/drawing/2014/main" id="{00000000-0008-0000-0400-00007C010000}"/>
            </a:ext>
          </a:extLst>
        </xdr:cNvPr>
        <xdr:cNvSpPr txBox="1"/>
      </xdr:nvSpPr>
      <xdr:spPr>
        <a:xfrm>
          <a:off x="4914900" y="12848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125730</xdr:rowOff>
    </xdr:from>
    <xdr:to>
      <xdr:col>20</xdr:col>
      <xdr:colOff>38100</xdr:colOff>
      <xdr:row>76</xdr:row>
      <xdr:rowOff>55880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3937000" y="1298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66057</xdr:rowOff>
    </xdr:from>
    <xdr:ext cx="7366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606800" y="1275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99060</xdr:rowOff>
    </xdr:from>
    <xdr:to>
      <xdr:col>15</xdr:col>
      <xdr:colOff>149225</xdr:colOff>
      <xdr:row>76</xdr:row>
      <xdr:rowOff>29211</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048000" y="129578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39387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717800" y="12726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99060</xdr:rowOff>
    </xdr:from>
    <xdr:to>
      <xdr:col>11</xdr:col>
      <xdr:colOff>60325</xdr:colOff>
      <xdr:row>76</xdr:row>
      <xdr:rowOff>29211</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2159000" y="129578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39387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828800" y="12726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87630</xdr:rowOff>
    </xdr:from>
    <xdr:to>
      <xdr:col>6</xdr:col>
      <xdr:colOff>171450</xdr:colOff>
      <xdr:row>76</xdr:row>
      <xdr:rowOff>17780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12700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27957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939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類似団体平均値を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ポイント下回る</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68.2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％となっている。今後も財政改革に取り組み、人件費の抑制や義務的経費の縮減に努めるとともに経常コストの削減に努める。</a:t>
          </a:r>
        </a:p>
      </xdr:txBody>
    </xdr:sp>
    <xdr:clientData/>
  </xdr:twoCellAnchor>
  <xdr:oneCellAnchor>
    <xdr:from>
      <xdr:col>62</xdr:col>
      <xdr:colOff>6350</xdr:colOff>
      <xdr:row>69</xdr:row>
      <xdr:rowOff>107950</xdr:rowOff>
    </xdr:from>
    <xdr:ext cx="298543" cy="225703"/>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a:extLst>
            <a:ext uri="{FF2B5EF4-FFF2-40B4-BE49-F238E27FC236}">
              <a16:creationId xmlns:a16="http://schemas.microsoft.com/office/drawing/2014/main" id="{00000000-0008-0000-0400-00009F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111760</xdr:rowOff>
    </xdr:from>
    <xdr:to>
      <xdr:col>82</xdr:col>
      <xdr:colOff>107950</xdr:colOff>
      <xdr:row>80</xdr:row>
      <xdr:rowOff>165100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flipV="1">
          <a:off x="16510000" y="1245616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137177</xdr:rowOff>
    </xdr:from>
    <xdr:ext cx="762000" cy="259045"/>
    <xdr:sp macro="" textlink="">
      <xdr:nvSpPr>
        <xdr:cNvPr id="417" name="公債費以外最小値テキスト">
          <a:extLst>
            <a:ext uri="{FF2B5EF4-FFF2-40B4-BE49-F238E27FC236}">
              <a16:creationId xmlns:a16="http://schemas.microsoft.com/office/drawing/2014/main" id="{00000000-0008-0000-0400-0000A1010000}"/>
            </a:ext>
          </a:extLst>
        </xdr:cNvPr>
        <xdr:cNvSpPr txBox="1"/>
      </xdr:nvSpPr>
      <xdr:spPr>
        <a:xfrm>
          <a:off x="16598900" y="1385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165100</xdr:rowOff>
    </xdr:from>
    <xdr:to>
      <xdr:col>82</xdr:col>
      <xdr:colOff>196850</xdr:colOff>
      <xdr:row>80</xdr:row>
      <xdr:rowOff>165100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6421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26687</xdr:rowOff>
    </xdr:from>
    <xdr:ext cx="762000" cy="259045"/>
    <xdr:sp macro="" textlink="">
      <xdr:nvSpPr>
        <xdr:cNvPr id="419" name="公債費以外最大値テキスト">
          <a:extLst>
            <a:ext uri="{FF2B5EF4-FFF2-40B4-BE49-F238E27FC236}">
              <a16:creationId xmlns:a16="http://schemas.microsoft.com/office/drawing/2014/main" id="{00000000-0008-0000-0400-0000A3010000}"/>
            </a:ext>
          </a:extLst>
        </xdr:cNvPr>
        <xdr:cNvSpPr txBox="1"/>
      </xdr:nvSpPr>
      <xdr:spPr>
        <a:xfrm>
          <a:off x="16598900" y="1219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111760</xdr:rowOff>
    </xdr:from>
    <xdr:to>
      <xdr:col>82</xdr:col>
      <xdr:colOff>196850</xdr:colOff>
      <xdr:row>72</xdr:row>
      <xdr:rowOff>111760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2456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127000</xdr:rowOff>
    </xdr:from>
    <xdr:to>
      <xdr:col>82</xdr:col>
      <xdr:colOff>107950</xdr:colOff>
      <xdr:row>77</xdr:row>
      <xdr:rowOff>1270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5671800" y="1315720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88916</xdr:rowOff>
    </xdr:from>
    <xdr:ext cx="762000" cy="259045"/>
    <xdr:sp macro="" textlink="">
      <xdr:nvSpPr>
        <xdr:cNvPr id="422" name="公債費以外平均値テキスト">
          <a:extLst>
            <a:ext uri="{FF2B5EF4-FFF2-40B4-BE49-F238E27FC236}">
              <a16:creationId xmlns:a16="http://schemas.microsoft.com/office/drawing/2014/main" id="{00000000-0008-0000-0400-0000A6010000}"/>
            </a:ext>
          </a:extLst>
        </xdr:cNvPr>
        <xdr:cNvSpPr txBox="1"/>
      </xdr:nvSpPr>
      <xdr:spPr>
        <a:xfrm>
          <a:off x="16598900" y="129476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72389</xdr:rowOff>
    </xdr:from>
    <xdr:to>
      <xdr:col>82</xdr:col>
      <xdr:colOff>158750</xdr:colOff>
      <xdr:row>77</xdr:row>
      <xdr:rowOff>2539</xdr:rowOff>
    </xdr:to>
    <xdr:sp macro="" textlink="">
      <xdr:nvSpPr>
        <xdr:cNvPr id="423" name="フローチャート: 判断 422">
          <a:extLst>
            <a:ext uri="{FF2B5EF4-FFF2-40B4-BE49-F238E27FC236}">
              <a16:creationId xmlns:a16="http://schemas.microsoft.com/office/drawing/2014/main" id="{00000000-0008-0000-0400-0000A7010000}"/>
            </a:ext>
          </a:extLst>
        </xdr:cNvPr>
        <xdr:cNvSpPr/>
      </xdr:nvSpPr>
      <xdr:spPr>
        <a:xfrm>
          <a:off x="16459200" y="13102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127000</xdr:rowOff>
    </xdr:from>
    <xdr:to>
      <xdr:col>78</xdr:col>
      <xdr:colOff>69850</xdr:colOff>
      <xdr:row>77</xdr:row>
      <xdr:rowOff>5080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4782800" y="1315720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118111</xdr:rowOff>
    </xdr:from>
    <xdr:to>
      <xdr:col>78</xdr:col>
      <xdr:colOff>120650</xdr:colOff>
      <xdr:row>77</xdr:row>
      <xdr:rowOff>48261</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5621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33038</xdr:rowOff>
    </xdr:from>
    <xdr:ext cx="7366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5290800" y="132346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46989</xdr:rowOff>
    </xdr:from>
    <xdr:to>
      <xdr:col>73</xdr:col>
      <xdr:colOff>180975</xdr:colOff>
      <xdr:row>77</xdr:row>
      <xdr:rowOff>5080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3893800" y="13077189"/>
          <a:ext cx="889000" cy="129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114300</xdr:rowOff>
    </xdr:from>
    <xdr:to>
      <xdr:col>74</xdr:col>
      <xdr:colOff>31750</xdr:colOff>
      <xdr:row>77</xdr:row>
      <xdr:rowOff>44450</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4732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54627</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4401800" y="1291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85090</xdr:rowOff>
    </xdr:from>
    <xdr:to>
      <xdr:col>69</xdr:col>
      <xdr:colOff>92075</xdr:colOff>
      <xdr:row>76</xdr:row>
      <xdr:rowOff>46989</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3004800" y="12943840"/>
          <a:ext cx="889000" cy="133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99061</xdr:rowOff>
    </xdr:from>
    <xdr:to>
      <xdr:col>69</xdr:col>
      <xdr:colOff>142875</xdr:colOff>
      <xdr:row>77</xdr:row>
      <xdr:rowOff>29211</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3843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13988</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3512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7620</xdr:rowOff>
    </xdr:from>
    <xdr:to>
      <xdr:col>65</xdr:col>
      <xdr:colOff>53975</xdr:colOff>
      <xdr:row>76</xdr:row>
      <xdr:rowOff>109220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2954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93997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2623800" y="1312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121920</xdr:rowOff>
    </xdr:from>
    <xdr:to>
      <xdr:col>82</xdr:col>
      <xdr:colOff>158750</xdr:colOff>
      <xdr:row>77</xdr:row>
      <xdr:rowOff>52070</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64592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93997</xdr:rowOff>
    </xdr:from>
    <xdr:ext cx="762000" cy="259045"/>
    <xdr:sp macro="" textlink="">
      <xdr:nvSpPr>
        <xdr:cNvPr id="441" name="公債費以外該当値テキスト">
          <a:extLst>
            <a:ext uri="{FF2B5EF4-FFF2-40B4-BE49-F238E27FC236}">
              <a16:creationId xmlns:a16="http://schemas.microsoft.com/office/drawing/2014/main" id="{00000000-0008-0000-0400-0000B9010000}"/>
            </a:ext>
          </a:extLst>
        </xdr:cNvPr>
        <xdr:cNvSpPr txBox="1"/>
      </xdr:nvSpPr>
      <xdr:spPr>
        <a:xfrm>
          <a:off x="16598900" y="1312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76200</xdr:rowOff>
    </xdr:from>
    <xdr:to>
      <xdr:col>78</xdr:col>
      <xdr:colOff>120650</xdr:colOff>
      <xdr:row>77</xdr:row>
      <xdr:rowOff>6350</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5621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16527</xdr:rowOff>
    </xdr:from>
    <xdr:ext cx="7366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290800" y="1287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125730</xdr:rowOff>
    </xdr:from>
    <xdr:to>
      <xdr:col>74</xdr:col>
      <xdr:colOff>31750</xdr:colOff>
      <xdr:row>77</xdr:row>
      <xdr:rowOff>55880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4732000" y="13155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40657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401800" y="13242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167639</xdr:rowOff>
    </xdr:from>
    <xdr:to>
      <xdr:col>69</xdr:col>
      <xdr:colOff>142875</xdr:colOff>
      <xdr:row>76</xdr:row>
      <xdr:rowOff>97789</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3843000" y="13026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107967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512800" y="12795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34290</xdr:rowOff>
    </xdr:from>
    <xdr:to>
      <xdr:col>65</xdr:col>
      <xdr:colOff>53975</xdr:colOff>
      <xdr:row>75</xdr:row>
      <xdr:rowOff>135890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2954000" y="1289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146067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623800" y="1266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福島県只見町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10</xdr:row>
      <xdr:rowOff>129121</xdr:rowOff>
    </xdr:from>
    <xdr:to>
      <xdr:col>29</xdr:col>
      <xdr:colOff>127000</xdr:colOff>
      <xdr:row>20</xdr:row>
      <xdr:rowOff>11793</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1891246"/>
          <a:ext cx="0" cy="159717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155320</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60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137,361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11793</xdr:rowOff>
    </xdr:from>
    <xdr:to>
      <xdr:col>30</xdr:col>
      <xdr:colOff>25400</xdr:colOff>
      <xdr:row>20</xdr:row>
      <xdr:rowOff>11793</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884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44048</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634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10</xdr:row>
      <xdr:rowOff>129121</xdr:rowOff>
    </xdr:from>
    <xdr:to>
      <xdr:col>30</xdr:col>
      <xdr:colOff>25400</xdr:colOff>
      <xdr:row>10</xdr:row>
      <xdr:rowOff>129121</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189124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27740</xdr:rowOff>
    </xdr:from>
    <xdr:to>
      <xdr:col>29</xdr:col>
      <xdr:colOff>127000</xdr:colOff>
      <xdr:row>18</xdr:row>
      <xdr:rowOff>89419</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a:off x="5003800" y="3161465"/>
          <a:ext cx="647700" cy="616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35895</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9981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19368</xdr:rowOff>
    </xdr:from>
    <xdr:to>
      <xdr:col>29</xdr:col>
      <xdr:colOff>177800</xdr:colOff>
      <xdr:row>18</xdr:row>
      <xdr:rowOff>120968</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1530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27740</xdr:rowOff>
    </xdr:from>
    <xdr:to>
      <xdr:col>26</xdr:col>
      <xdr:colOff>50800</xdr:colOff>
      <xdr:row>18</xdr:row>
      <xdr:rowOff>35427</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161465"/>
          <a:ext cx="698500" cy="76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41529</xdr:rowOff>
    </xdr:from>
    <xdr:to>
      <xdr:col>26</xdr:col>
      <xdr:colOff>101600</xdr:colOff>
      <xdr:row>18</xdr:row>
      <xdr:rowOff>143129</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1752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127906</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2616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26437</xdr:rowOff>
    </xdr:from>
    <xdr:to>
      <xdr:col>22</xdr:col>
      <xdr:colOff>114300</xdr:colOff>
      <xdr:row>18</xdr:row>
      <xdr:rowOff>35427</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a:off x="3606800" y="3160162"/>
          <a:ext cx="698500" cy="89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53958</xdr:rowOff>
    </xdr:from>
    <xdr:to>
      <xdr:col>22</xdr:col>
      <xdr:colOff>165100</xdr:colOff>
      <xdr:row>18</xdr:row>
      <xdr:rowOff>155558</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1876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140335</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274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26437</xdr:rowOff>
    </xdr:from>
    <xdr:to>
      <xdr:col>18</xdr:col>
      <xdr:colOff>177800</xdr:colOff>
      <xdr:row>18</xdr:row>
      <xdr:rowOff>40528</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160162"/>
          <a:ext cx="698500" cy="140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76146</xdr:rowOff>
    </xdr:from>
    <xdr:to>
      <xdr:col>19</xdr:col>
      <xdr:colOff>38100</xdr:colOff>
      <xdr:row>19</xdr:row>
      <xdr:rowOff>6296</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2098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162523</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296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92497</xdr:rowOff>
    </xdr:from>
    <xdr:to>
      <xdr:col>15</xdr:col>
      <xdr:colOff>101600</xdr:colOff>
      <xdr:row>19</xdr:row>
      <xdr:rowOff>22647</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2262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7424</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312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38619</xdr:rowOff>
    </xdr:from>
    <xdr:to>
      <xdr:col>29</xdr:col>
      <xdr:colOff>177800</xdr:colOff>
      <xdr:row>18</xdr:row>
      <xdr:rowOff>140219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1723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10696</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3144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148390</xdr:rowOff>
    </xdr:from>
    <xdr:to>
      <xdr:col>26</xdr:col>
      <xdr:colOff>101600</xdr:colOff>
      <xdr:row>18</xdr:row>
      <xdr:rowOff>78540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1106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88717</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8795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156077</xdr:rowOff>
    </xdr:from>
    <xdr:to>
      <xdr:col>22</xdr:col>
      <xdr:colOff>165100</xdr:colOff>
      <xdr:row>18</xdr:row>
      <xdr:rowOff>86227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1183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96404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887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147087</xdr:rowOff>
    </xdr:from>
    <xdr:to>
      <xdr:col>19</xdr:col>
      <xdr:colOff>38100</xdr:colOff>
      <xdr:row>18</xdr:row>
      <xdr:rowOff>77237</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1093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87414</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878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161178</xdr:rowOff>
    </xdr:from>
    <xdr:to>
      <xdr:col>15</xdr:col>
      <xdr:colOff>101600</xdr:colOff>
      <xdr:row>18</xdr:row>
      <xdr:rowOff>91328</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1234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101505</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892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a:extLst>
            <a:ext uri="{FF2B5EF4-FFF2-40B4-BE49-F238E27FC236}">
              <a16:creationId xmlns:a16="http://schemas.microsoft.com/office/drawing/2014/main" id="{00000000-0008-0000-0500-00006D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235781</xdr:rowOff>
    </xdr:from>
    <xdr:to>
      <xdr:col>29</xdr:col>
      <xdr:colOff>127000</xdr:colOff>
      <xdr:row>37</xdr:row>
      <xdr:rowOff>255499</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651500" y="6160331"/>
          <a:ext cx="0" cy="121986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227576</xdr:rowOff>
    </xdr:from>
    <xdr:ext cx="762000" cy="259045"/>
    <xdr:sp macro="" textlink="">
      <xdr:nvSpPr>
        <xdr:cNvPr id="111" name="人口1人当たり決算額の推移最小値テキスト445">
          <a:extLst>
            <a:ext uri="{FF2B5EF4-FFF2-40B4-BE49-F238E27FC236}">
              <a16:creationId xmlns:a16="http://schemas.microsoft.com/office/drawing/2014/main" id="{00000000-0008-0000-0500-00006F000000}"/>
            </a:ext>
          </a:extLst>
        </xdr:cNvPr>
        <xdr:cNvSpPr txBox="1"/>
      </xdr:nvSpPr>
      <xdr:spPr>
        <a:xfrm>
          <a:off x="5740400" y="7352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255499</xdr:rowOff>
    </xdr:from>
    <xdr:to>
      <xdr:col>30</xdr:col>
      <xdr:colOff>25400</xdr:colOff>
      <xdr:row>37</xdr:row>
      <xdr:rowOff>255499</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73801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150708</xdr:rowOff>
    </xdr:from>
    <xdr:ext cx="762000" cy="259045"/>
    <xdr:sp macro="" textlink="">
      <xdr:nvSpPr>
        <xdr:cNvPr id="113" name="人口1人当たり決算額の推移最大値テキスト445">
          <a:extLst>
            <a:ext uri="{FF2B5EF4-FFF2-40B4-BE49-F238E27FC236}">
              <a16:creationId xmlns:a16="http://schemas.microsoft.com/office/drawing/2014/main" id="{00000000-0008-0000-0500-000071000000}"/>
            </a:ext>
          </a:extLst>
        </xdr:cNvPr>
        <xdr:cNvSpPr txBox="1"/>
      </xdr:nvSpPr>
      <xdr:spPr>
        <a:xfrm>
          <a:off x="5740400" y="5903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235781</xdr:rowOff>
    </xdr:from>
    <xdr:to>
      <xdr:col>30</xdr:col>
      <xdr:colOff>25400</xdr:colOff>
      <xdr:row>33</xdr:row>
      <xdr:rowOff>235781</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562600" y="61603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166188</xdr:rowOff>
    </xdr:from>
    <xdr:to>
      <xdr:col>29</xdr:col>
      <xdr:colOff>127000</xdr:colOff>
      <xdr:row>37</xdr:row>
      <xdr:rowOff>27853</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5003800" y="7119438"/>
          <a:ext cx="647700" cy="331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239468</xdr:rowOff>
    </xdr:from>
    <xdr:ext cx="762000" cy="259045"/>
    <xdr:sp macro="" textlink="">
      <xdr:nvSpPr>
        <xdr:cNvPr id="116" name="人口1人当たり決算額の推移平均値テキスト445">
          <a:extLst>
            <a:ext uri="{FF2B5EF4-FFF2-40B4-BE49-F238E27FC236}">
              <a16:creationId xmlns:a16="http://schemas.microsoft.com/office/drawing/2014/main" id="{00000000-0008-0000-0500-000074000000}"/>
            </a:ext>
          </a:extLst>
        </xdr:cNvPr>
        <xdr:cNvSpPr txBox="1"/>
      </xdr:nvSpPr>
      <xdr:spPr>
        <a:xfrm>
          <a:off x="5740400" y="68498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51491</xdr:rowOff>
    </xdr:from>
    <xdr:to>
      <xdr:col>29</xdr:col>
      <xdr:colOff>177800</xdr:colOff>
      <xdr:row>36</xdr:row>
      <xdr:rowOff>153091</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5600700" y="70047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27853</xdr:rowOff>
    </xdr:from>
    <xdr:to>
      <xdr:col>26</xdr:col>
      <xdr:colOff>50800</xdr:colOff>
      <xdr:row>37</xdr:row>
      <xdr:rowOff>56121</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4305300" y="7152553"/>
          <a:ext cx="698500" cy="282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65325</xdr:rowOff>
    </xdr:from>
    <xdr:to>
      <xdr:col>26</xdr:col>
      <xdr:colOff>101600</xdr:colOff>
      <xdr:row>36</xdr:row>
      <xdr:rowOff>166925</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953000" y="70185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177102</xdr:rowOff>
    </xdr:from>
    <xdr:ext cx="7366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4622800" y="67874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10368</xdr:rowOff>
    </xdr:from>
    <xdr:to>
      <xdr:col>22</xdr:col>
      <xdr:colOff>114300</xdr:colOff>
      <xdr:row>37</xdr:row>
      <xdr:rowOff>56121</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3606800" y="7135068"/>
          <a:ext cx="698500" cy="457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90367</xdr:rowOff>
    </xdr:from>
    <xdr:to>
      <xdr:col>22</xdr:col>
      <xdr:colOff>165100</xdr:colOff>
      <xdr:row>37</xdr:row>
      <xdr:rowOff>20517</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254500" y="70436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202144</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924300" y="6812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6639</xdr:rowOff>
    </xdr:from>
    <xdr:to>
      <xdr:col>18</xdr:col>
      <xdr:colOff>177800</xdr:colOff>
      <xdr:row>37</xdr:row>
      <xdr:rowOff>10368</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a:off x="2908300" y="7131339"/>
          <a:ext cx="698500" cy="37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86630</xdr:rowOff>
    </xdr:from>
    <xdr:to>
      <xdr:col>19</xdr:col>
      <xdr:colOff>38100</xdr:colOff>
      <xdr:row>37</xdr:row>
      <xdr:rowOff>16780</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3556000" y="70398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198407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225800" y="6808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81027</xdr:rowOff>
    </xdr:from>
    <xdr:to>
      <xdr:col>15</xdr:col>
      <xdr:colOff>101600</xdr:colOff>
      <xdr:row>37</xdr:row>
      <xdr:rowOff>11177</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bwMode="auto">
        <a:xfrm>
          <a:off x="2857500" y="70342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192804</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527300" y="6803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115388</xdr:rowOff>
    </xdr:from>
    <xdr:to>
      <xdr:col>29</xdr:col>
      <xdr:colOff>177800</xdr:colOff>
      <xdr:row>37</xdr:row>
      <xdr:rowOff>45538</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5600700" y="70686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87465</xdr:rowOff>
    </xdr:from>
    <xdr:ext cx="762000" cy="259045"/>
    <xdr:sp macro="" textlink="">
      <xdr:nvSpPr>
        <xdr:cNvPr id="135" name="人口1人当たり決算額の推移該当値テキスト445">
          <a:extLst>
            <a:ext uri="{FF2B5EF4-FFF2-40B4-BE49-F238E27FC236}">
              <a16:creationId xmlns:a16="http://schemas.microsoft.com/office/drawing/2014/main" id="{00000000-0008-0000-0500-000087000000}"/>
            </a:ext>
          </a:extLst>
        </xdr:cNvPr>
        <xdr:cNvSpPr txBox="1"/>
      </xdr:nvSpPr>
      <xdr:spPr>
        <a:xfrm>
          <a:off x="5740400" y="7040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148503</xdr:rowOff>
    </xdr:from>
    <xdr:to>
      <xdr:col>26</xdr:col>
      <xdr:colOff>101600</xdr:colOff>
      <xdr:row>37</xdr:row>
      <xdr:rowOff>78653</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953000" y="71017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63430</xdr:rowOff>
    </xdr:from>
    <xdr:ext cx="7366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4622800" y="71881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5321</xdr:rowOff>
    </xdr:from>
    <xdr:to>
      <xdr:col>22</xdr:col>
      <xdr:colOff>165100</xdr:colOff>
      <xdr:row>37</xdr:row>
      <xdr:rowOff>106921</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4254500" y="71300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91698</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924300" y="7216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131018</xdr:rowOff>
    </xdr:from>
    <xdr:to>
      <xdr:col>19</xdr:col>
      <xdr:colOff>38100</xdr:colOff>
      <xdr:row>37</xdr:row>
      <xdr:rowOff>61168</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3556000" y="70842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45945</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225800" y="7170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127289</xdr:rowOff>
    </xdr:from>
    <xdr:to>
      <xdr:col>15</xdr:col>
      <xdr:colOff>101600</xdr:colOff>
      <xdr:row>37</xdr:row>
      <xdr:rowOff>57439</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2857500" y="70805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42216</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2527300" y="7166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福島県只見町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4,178
4,146
747.56
6,495,715
6,294,337
117,113
3,513,588
6,397,718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80,402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38</xdr:row>
      <xdr:rowOff>128105</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643205"/>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136748</xdr:rowOff>
    </xdr:from>
    <xdr:to>
      <xdr:col>24</xdr:col>
      <xdr:colOff>62865</xdr:colOff>
      <xdr:row>39</xdr:row>
      <xdr:rowOff>34456</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108798"/>
          <a:ext cx="1270" cy="1612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38283</xdr:rowOff>
    </xdr:from>
    <xdr:ext cx="599010"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24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119,727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34456</xdr:rowOff>
    </xdr:from>
    <xdr:to>
      <xdr:col>24</xdr:col>
      <xdr:colOff>152400</xdr:colOff>
      <xdr:row>39</xdr:row>
      <xdr:rowOff>34456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21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83425</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884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136748</xdr:rowOff>
    </xdr:from>
    <xdr:to>
      <xdr:col>24</xdr:col>
      <xdr:colOff>152400</xdr:colOff>
      <xdr:row>29</xdr:row>
      <xdr:rowOff>136748</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108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96648</xdr:rowOff>
    </xdr:from>
    <xdr:to>
      <xdr:col>24</xdr:col>
      <xdr:colOff>63500</xdr:colOff>
      <xdr:row>37</xdr:row>
      <xdr:rowOff>149765</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440298"/>
          <a:ext cx="838200" cy="53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43739</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3873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199,723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65312</xdr:rowOff>
    </xdr:from>
    <xdr:to>
      <xdr:col>24</xdr:col>
      <xdr:colOff>114300</xdr:colOff>
      <xdr:row>37</xdr:row>
      <xdr:rowOff>166912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408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119580</xdr:rowOff>
    </xdr:from>
    <xdr:to>
      <xdr:col>19</xdr:col>
      <xdr:colOff>177800</xdr:colOff>
      <xdr:row>37</xdr:row>
      <xdr:rowOff>149765</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463230"/>
          <a:ext cx="889000" cy="30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155181</xdr:rowOff>
    </xdr:from>
    <xdr:to>
      <xdr:col>20</xdr:col>
      <xdr:colOff>38100</xdr:colOff>
      <xdr:row>38</xdr:row>
      <xdr:rowOff>85331</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49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38</xdr:row>
      <xdr:rowOff>76458</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6591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119580</xdr:rowOff>
    </xdr:from>
    <xdr:to>
      <xdr:col>15</xdr:col>
      <xdr:colOff>50800</xdr:colOff>
      <xdr:row>37</xdr:row>
      <xdr:rowOff>130122</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463230"/>
          <a:ext cx="889000" cy="10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167179</xdr:rowOff>
    </xdr:from>
    <xdr:to>
      <xdr:col>15</xdr:col>
      <xdr:colOff>101600</xdr:colOff>
      <xdr:row>38</xdr:row>
      <xdr:rowOff>97329</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510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38</xdr:row>
      <xdr:rowOff>88456</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6603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130122</xdr:rowOff>
    </xdr:from>
    <xdr:to>
      <xdr:col>10</xdr:col>
      <xdr:colOff>114300</xdr:colOff>
      <xdr:row>37</xdr:row>
      <xdr:rowOff>161965</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473772"/>
          <a:ext cx="889000" cy="31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11281</xdr:rowOff>
    </xdr:from>
    <xdr:to>
      <xdr:col>10</xdr:col>
      <xdr:colOff>165100</xdr:colOff>
      <xdr:row>38</xdr:row>
      <xdr:rowOff>112881</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526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104008</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5" y="6619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22623</xdr:rowOff>
    </xdr:from>
    <xdr:to>
      <xdr:col>6</xdr:col>
      <xdr:colOff>38100</xdr:colOff>
      <xdr:row>38</xdr:row>
      <xdr:rowOff>124223</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537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115350</xdr:rowOff>
    </xdr:from>
    <xdr:ext cx="59901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30795" y="6630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45848</xdr:rowOff>
    </xdr:from>
    <xdr:to>
      <xdr:col>24</xdr:col>
      <xdr:colOff>114300</xdr:colOff>
      <xdr:row>37</xdr:row>
      <xdr:rowOff>147448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389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68725</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240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98965</xdr:rowOff>
    </xdr:from>
    <xdr:to>
      <xdr:col>20</xdr:col>
      <xdr:colOff>38100</xdr:colOff>
      <xdr:row>38</xdr:row>
      <xdr:rowOff>29115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442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45642</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97795" y="6217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68780</xdr:rowOff>
    </xdr:from>
    <xdr:to>
      <xdr:col>15</xdr:col>
      <xdr:colOff>101600</xdr:colOff>
      <xdr:row>37</xdr:row>
      <xdr:rowOff>170380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41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15457</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08795" y="6187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79322</xdr:rowOff>
    </xdr:from>
    <xdr:to>
      <xdr:col>10</xdr:col>
      <xdr:colOff>165100</xdr:colOff>
      <xdr:row>38</xdr:row>
      <xdr:rowOff>9472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42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25999</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19795" y="6198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111166</xdr:rowOff>
    </xdr:from>
    <xdr:to>
      <xdr:col>6</xdr:col>
      <xdr:colOff>38100</xdr:colOff>
      <xdr:row>38</xdr:row>
      <xdr:rowOff>41315</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45481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57843</xdr:rowOff>
    </xdr:from>
    <xdr:ext cx="599010"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30795" y="6230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105,391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5" name="テキスト ボックス 114">
          <a:extLst>
            <a:ext uri="{FF2B5EF4-FFF2-40B4-BE49-F238E27FC236}">
              <a16:creationId xmlns:a16="http://schemas.microsoft.com/office/drawing/2014/main" id="{00000000-0008-0000-0600-000073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物件費グラフ枠">
          <a:extLst>
            <a:ext uri="{FF2B5EF4-FFF2-40B4-BE49-F238E27FC236}">
              <a16:creationId xmlns:a16="http://schemas.microsoft.com/office/drawing/2014/main" id="{00000000-0008-0000-06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155584</xdr:rowOff>
    </xdr:from>
    <xdr:to>
      <xdr:col>24</xdr:col>
      <xdr:colOff>62865</xdr:colOff>
      <xdr:row>58</xdr:row>
      <xdr:rowOff>113883</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4633595" y="8728084"/>
          <a:ext cx="1270" cy="13298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117710</xdr:rowOff>
    </xdr:from>
    <xdr:ext cx="534377" cy="259045"/>
    <xdr:sp macro="" textlink="">
      <xdr:nvSpPr>
        <xdr:cNvPr id="118" name="物件費最小値テキスト">
          <a:extLst>
            <a:ext uri="{FF2B5EF4-FFF2-40B4-BE49-F238E27FC236}">
              <a16:creationId xmlns:a16="http://schemas.microsoft.com/office/drawing/2014/main" id="{00000000-0008-0000-0600-000076000000}"/>
            </a:ext>
          </a:extLst>
        </xdr:cNvPr>
        <xdr:cNvSpPr txBox="1"/>
      </xdr:nvSpPr>
      <xdr:spPr>
        <a:xfrm>
          <a:off x="4686300" y="10061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113883</xdr:rowOff>
    </xdr:from>
    <xdr:to>
      <xdr:col>24</xdr:col>
      <xdr:colOff>152400</xdr:colOff>
      <xdr:row>58</xdr:row>
      <xdr:rowOff>113883</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10057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102261</xdr:rowOff>
    </xdr:from>
    <xdr:ext cx="599010" cy="259045"/>
    <xdr:sp macro="" textlink="">
      <xdr:nvSpPr>
        <xdr:cNvPr id="120" name="物件費最大値テキスト">
          <a:extLst>
            <a:ext uri="{FF2B5EF4-FFF2-40B4-BE49-F238E27FC236}">
              <a16:creationId xmlns:a16="http://schemas.microsoft.com/office/drawing/2014/main" id="{00000000-0008-0000-0600-000078000000}"/>
            </a:ext>
          </a:extLst>
        </xdr:cNvPr>
        <xdr:cNvSpPr txBox="1"/>
      </xdr:nvSpPr>
      <xdr:spPr>
        <a:xfrm>
          <a:off x="4686300" y="8503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155584</xdr:rowOff>
    </xdr:from>
    <xdr:to>
      <xdr:col>24</xdr:col>
      <xdr:colOff>152400</xdr:colOff>
      <xdr:row>50</xdr:row>
      <xdr:rowOff>155584</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4546600" y="8728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58240</xdr:rowOff>
    </xdr:from>
    <xdr:to>
      <xdr:col>24</xdr:col>
      <xdr:colOff>63500</xdr:colOff>
      <xdr:row>57</xdr:row>
      <xdr:rowOff>63181</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3797300" y="9830890"/>
          <a:ext cx="838200" cy="4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38468</xdr:rowOff>
    </xdr:from>
    <xdr:ext cx="599010" cy="259045"/>
    <xdr:sp macro="" textlink="">
      <xdr:nvSpPr>
        <xdr:cNvPr id="123" name="物件費平均値テキスト">
          <a:extLst>
            <a:ext uri="{FF2B5EF4-FFF2-40B4-BE49-F238E27FC236}">
              <a16:creationId xmlns:a16="http://schemas.microsoft.com/office/drawing/2014/main" id="{00000000-0008-0000-0600-00007B000000}"/>
            </a:ext>
          </a:extLst>
        </xdr:cNvPr>
        <xdr:cNvSpPr txBox="1"/>
      </xdr:nvSpPr>
      <xdr:spPr>
        <a:xfrm>
          <a:off x="4686300" y="98111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60041</xdr:rowOff>
    </xdr:from>
    <xdr:to>
      <xdr:col>24</xdr:col>
      <xdr:colOff>114300</xdr:colOff>
      <xdr:row>57</xdr:row>
      <xdr:rowOff>161641</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4584700" y="9832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63181</xdr:rowOff>
    </xdr:from>
    <xdr:to>
      <xdr:col>19</xdr:col>
      <xdr:colOff>177800</xdr:colOff>
      <xdr:row>57</xdr:row>
      <xdr:rowOff>125566</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908300" y="9835831"/>
          <a:ext cx="889000" cy="6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82583</xdr:rowOff>
    </xdr:from>
    <xdr:to>
      <xdr:col>20</xdr:col>
      <xdr:colOff>38100</xdr:colOff>
      <xdr:row>58</xdr:row>
      <xdr:rowOff>12733</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3746500" y="9855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3860</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3497795" y="9947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111445</xdr:rowOff>
    </xdr:from>
    <xdr:to>
      <xdr:col>15</xdr:col>
      <xdr:colOff>50800</xdr:colOff>
      <xdr:row>57</xdr:row>
      <xdr:rowOff>125566</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2019300" y="9884095"/>
          <a:ext cx="889000" cy="14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79957</xdr:rowOff>
    </xdr:from>
    <xdr:to>
      <xdr:col>15</xdr:col>
      <xdr:colOff>101600</xdr:colOff>
      <xdr:row>58</xdr:row>
      <xdr:rowOff>10107</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2857500" y="9852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1234</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2608795" y="9945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93092</xdr:rowOff>
    </xdr:from>
    <xdr:to>
      <xdr:col>10</xdr:col>
      <xdr:colOff>114300</xdr:colOff>
      <xdr:row>57</xdr:row>
      <xdr:rowOff>111445</xdr:rowOff>
    </xdr:to>
    <xdr:cxnSp macro="">
      <xdr:nvCxnSpPr>
        <xdr:cNvPr id="131" name="直線コネクタ 130">
          <a:extLst>
            <a:ext uri="{FF2B5EF4-FFF2-40B4-BE49-F238E27FC236}">
              <a16:creationId xmlns:a16="http://schemas.microsoft.com/office/drawing/2014/main" id="{00000000-0008-0000-0600-000083000000}"/>
            </a:ext>
          </a:extLst>
        </xdr:cNvPr>
        <xdr:cNvCxnSpPr/>
      </xdr:nvCxnSpPr>
      <xdr:spPr>
        <a:xfrm>
          <a:off x="1130300" y="9865742"/>
          <a:ext cx="889000" cy="18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97755</xdr:rowOff>
    </xdr:from>
    <xdr:to>
      <xdr:col>10</xdr:col>
      <xdr:colOff>165100</xdr:colOff>
      <xdr:row>58</xdr:row>
      <xdr:rowOff>27905</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968500" y="987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19032</xdr:rowOff>
    </xdr:from>
    <xdr:ext cx="59901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719795" y="9963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111714</xdr:rowOff>
    </xdr:from>
    <xdr:to>
      <xdr:col>6</xdr:col>
      <xdr:colOff>38100</xdr:colOff>
      <xdr:row>58</xdr:row>
      <xdr:rowOff>41864</xdr:rowOff>
    </xdr:to>
    <xdr:sp macro="" textlink="">
      <xdr:nvSpPr>
        <xdr:cNvPr id="134" name="フローチャート: 判断 133">
          <a:extLst>
            <a:ext uri="{FF2B5EF4-FFF2-40B4-BE49-F238E27FC236}">
              <a16:creationId xmlns:a16="http://schemas.microsoft.com/office/drawing/2014/main" id="{00000000-0008-0000-0600-000086000000}"/>
            </a:ext>
          </a:extLst>
        </xdr:cNvPr>
        <xdr:cNvSpPr/>
      </xdr:nvSpPr>
      <xdr:spPr>
        <a:xfrm>
          <a:off x="1079500" y="988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32991</xdr:rowOff>
    </xdr:from>
    <xdr:ext cx="59901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830795" y="9977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7440</xdr:rowOff>
    </xdr:from>
    <xdr:to>
      <xdr:col>24</xdr:col>
      <xdr:colOff>114300</xdr:colOff>
      <xdr:row>57</xdr:row>
      <xdr:rowOff>109040</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4584700" y="9780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30317</xdr:rowOff>
    </xdr:from>
    <xdr:ext cx="599010" cy="259045"/>
    <xdr:sp macro="" textlink="">
      <xdr:nvSpPr>
        <xdr:cNvPr id="142" name="物件費該当値テキスト">
          <a:extLst>
            <a:ext uri="{FF2B5EF4-FFF2-40B4-BE49-F238E27FC236}">
              <a16:creationId xmlns:a16="http://schemas.microsoft.com/office/drawing/2014/main" id="{00000000-0008-0000-0600-00008E000000}"/>
            </a:ext>
          </a:extLst>
        </xdr:cNvPr>
        <xdr:cNvSpPr txBox="1"/>
      </xdr:nvSpPr>
      <xdr:spPr>
        <a:xfrm>
          <a:off x="4686300" y="9631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12381</xdr:rowOff>
    </xdr:from>
    <xdr:to>
      <xdr:col>20</xdr:col>
      <xdr:colOff>38100</xdr:colOff>
      <xdr:row>57</xdr:row>
      <xdr:rowOff>113981</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3746500" y="9785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130508</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3497795" y="9560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74766</xdr:rowOff>
    </xdr:from>
    <xdr:to>
      <xdr:col>15</xdr:col>
      <xdr:colOff>101600</xdr:colOff>
      <xdr:row>58</xdr:row>
      <xdr:rowOff>4916</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2857500" y="9847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21443</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2608795" y="96226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60645</xdr:rowOff>
    </xdr:from>
    <xdr:to>
      <xdr:col>10</xdr:col>
      <xdr:colOff>165100</xdr:colOff>
      <xdr:row>57</xdr:row>
      <xdr:rowOff>162245</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968500" y="9833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7322</xdr:rowOff>
    </xdr:from>
    <xdr:ext cx="599010"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1719795" y="9608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42292</xdr:rowOff>
    </xdr:from>
    <xdr:to>
      <xdr:col>6</xdr:col>
      <xdr:colOff>38100</xdr:colOff>
      <xdr:row>57</xdr:row>
      <xdr:rowOff>143892</xdr:rowOff>
    </xdr:to>
    <xdr:sp macro="" textlink="">
      <xdr:nvSpPr>
        <xdr:cNvPr id="149" name="楕円 148">
          <a:extLst>
            <a:ext uri="{FF2B5EF4-FFF2-40B4-BE49-F238E27FC236}">
              <a16:creationId xmlns:a16="http://schemas.microsoft.com/office/drawing/2014/main" id="{00000000-0008-0000-0600-000095000000}"/>
            </a:ext>
          </a:extLst>
        </xdr:cNvPr>
        <xdr:cNvSpPr/>
      </xdr:nvSpPr>
      <xdr:spPr>
        <a:xfrm>
          <a:off x="1079500" y="9814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160419</xdr:rowOff>
    </xdr:from>
    <xdr:ext cx="599010" cy="259045"/>
    <xdr:sp macro="" textlink="">
      <xdr:nvSpPr>
        <xdr:cNvPr id="150" name="テキスト ボックス 149">
          <a:extLst>
            <a:ext uri="{FF2B5EF4-FFF2-40B4-BE49-F238E27FC236}">
              <a16:creationId xmlns:a16="http://schemas.microsoft.com/office/drawing/2014/main" id="{00000000-0008-0000-0600-000096000000}"/>
            </a:ext>
          </a:extLst>
        </xdr:cNvPr>
        <xdr:cNvSpPr txBox="1"/>
      </xdr:nvSpPr>
      <xdr:spPr>
        <a:xfrm>
          <a:off x="830795" y="9590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a:extLst>
            <a:ext uri="{FF2B5EF4-FFF2-40B4-BE49-F238E27FC236}">
              <a16:creationId xmlns:a16="http://schemas.microsoft.com/office/drawing/2014/main" id="{00000000-0008-0000-0600-0000AC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維持補修費グラフ枠">
          <a:extLst>
            <a:ext uri="{FF2B5EF4-FFF2-40B4-BE49-F238E27FC236}">
              <a16:creationId xmlns:a16="http://schemas.microsoft.com/office/drawing/2014/main" id="{00000000-0008-0000-06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53429</xdr:rowOff>
    </xdr:from>
    <xdr:to>
      <xdr:col>24</xdr:col>
      <xdr:colOff>62865</xdr:colOff>
      <xdr:row>79</xdr:row>
      <xdr:rowOff>36664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4633595" y="12226379"/>
          <a:ext cx="1270" cy="1354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40491</xdr:rowOff>
    </xdr:from>
    <xdr:ext cx="378565" cy="259045"/>
    <xdr:sp macro="" textlink="">
      <xdr:nvSpPr>
        <xdr:cNvPr id="175" name="維持補修費最小値テキスト">
          <a:extLst>
            <a:ext uri="{FF2B5EF4-FFF2-40B4-BE49-F238E27FC236}">
              <a16:creationId xmlns:a16="http://schemas.microsoft.com/office/drawing/2014/main" id="{00000000-0008-0000-0600-0000AF000000}"/>
            </a:ext>
          </a:extLst>
        </xdr:cNvPr>
        <xdr:cNvSpPr txBox="1"/>
      </xdr:nvSpPr>
      <xdr:spPr>
        <a:xfrm>
          <a:off x="4686300" y="135850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36664</xdr:rowOff>
    </xdr:from>
    <xdr:to>
      <xdr:col>24</xdr:col>
      <xdr:colOff>152400</xdr:colOff>
      <xdr:row>79</xdr:row>
      <xdr:rowOff>36664</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3581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106</xdr:rowOff>
    </xdr:from>
    <xdr:ext cx="599010" cy="259045"/>
    <xdr:sp macro="" textlink="">
      <xdr:nvSpPr>
        <xdr:cNvPr id="177" name="維持補修費最大値テキスト">
          <a:extLst>
            <a:ext uri="{FF2B5EF4-FFF2-40B4-BE49-F238E27FC236}">
              <a16:creationId xmlns:a16="http://schemas.microsoft.com/office/drawing/2014/main" id="{00000000-0008-0000-0600-0000B1000000}"/>
            </a:ext>
          </a:extLst>
        </xdr:cNvPr>
        <xdr:cNvSpPr txBox="1"/>
      </xdr:nvSpPr>
      <xdr:spPr>
        <a:xfrm>
          <a:off x="4686300" y="12001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53429</xdr:rowOff>
    </xdr:from>
    <xdr:to>
      <xdr:col>24</xdr:col>
      <xdr:colOff>152400</xdr:colOff>
      <xdr:row>71</xdr:row>
      <xdr:rowOff>53429</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4546600" y="12226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150228</xdr:rowOff>
    </xdr:from>
    <xdr:to>
      <xdr:col>24</xdr:col>
      <xdr:colOff>63500</xdr:colOff>
      <xdr:row>76</xdr:row>
      <xdr:rowOff>146938</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3797300" y="12666078"/>
          <a:ext cx="838200" cy="511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140200</xdr:rowOff>
    </xdr:from>
    <xdr:ext cx="534377" cy="259045"/>
    <xdr:sp macro="" textlink="">
      <xdr:nvSpPr>
        <xdr:cNvPr id="180" name="維持補修費平均値テキスト">
          <a:extLst>
            <a:ext uri="{FF2B5EF4-FFF2-40B4-BE49-F238E27FC236}">
              <a16:creationId xmlns:a16="http://schemas.microsoft.com/office/drawing/2014/main" id="{00000000-0008-0000-0600-0000B4000000}"/>
            </a:ext>
          </a:extLst>
        </xdr:cNvPr>
        <xdr:cNvSpPr txBox="1"/>
      </xdr:nvSpPr>
      <xdr:spPr>
        <a:xfrm>
          <a:off x="4686300" y="131704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161773</xdr:rowOff>
    </xdr:from>
    <xdr:to>
      <xdr:col>24</xdr:col>
      <xdr:colOff>114300</xdr:colOff>
      <xdr:row>77</xdr:row>
      <xdr:rowOff>91923</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4584700" y="13191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151600</xdr:rowOff>
    </xdr:from>
    <xdr:to>
      <xdr:col>19</xdr:col>
      <xdr:colOff>177800</xdr:colOff>
      <xdr:row>76</xdr:row>
      <xdr:rowOff>146938</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908300" y="12838900"/>
          <a:ext cx="889000" cy="338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97117</xdr:rowOff>
    </xdr:from>
    <xdr:to>
      <xdr:col>20</xdr:col>
      <xdr:colOff>38100</xdr:colOff>
      <xdr:row>78</xdr:row>
      <xdr:rowOff>27267</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3746500" y="13298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18394</xdr:rowOff>
    </xdr:from>
    <xdr:ext cx="534377"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3530111" y="13391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106972</xdr:rowOff>
    </xdr:from>
    <xdr:to>
      <xdr:col>15</xdr:col>
      <xdr:colOff>50800</xdr:colOff>
      <xdr:row>74</xdr:row>
      <xdr:rowOff>151600</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2019300" y="12622822"/>
          <a:ext cx="889000" cy="216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72149</xdr:rowOff>
    </xdr:from>
    <xdr:to>
      <xdr:col>15</xdr:col>
      <xdr:colOff>101600</xdr:colOff>
      <xdr:row>78</xdr:row>
      <xdr:rowOff>2299</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2857500" y="13273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164876</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641111" y="13366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106972</xdr:rowOff>
    </xdr:from>
    <xdr:to>
      <xdr:col>10</xdr:col>
      <xdr:colOff>114300</xdr:colOff>
      <xdr:row>74</xdr:row>
      <xdr:rowOff>142418</xdr:rowOff>
    </xdr:to>
    <xdr:cxnSp macro="">
      <xdr:nvCxnSpPr>
        <xdr:cNvPr id="188" name="直線コネクタ 187">
          <a:extLst>
            <a:ext uri="{FF2B5EF4-FFF2-40B4-BE49-F238E27FC236}">
              <a16:creationId xmlns:a16="http://schemas.microsoft.com/office/drawing/2014/main" id="{00000000-0008-0000-0600-0000BC000000}"/>
            </a:ext>
          </a:extLst>
        </xdr:cNvPr>
        <xdr:cNvCxnSpPr/>
      </xdr:nvCxnSpPr>
      <xdr:spPr>
        <a:xfrm flipV="1">
          <a:off x="1130300" y="12622822"/>
          <a:ext cx="889000" cy="206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41275</xdr:rowOff>
    </xdr:from>
    <xdr:to>
      <xdr:col>10</xdr:col>
      <xdr:colOff>165100</xdr:colOff>
      <xdr:row>77</xdr:row>
      <xdr:rowOff>142875</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968500" y="1324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134002</xdr:rowOff>
    </xdr:from>
    <xdr:ext cx="534377"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752111" y="13335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88646</xdr:rowOff>
    </xdr:from>
    <xdr:to>
      <xdr:col>6</xdr:col>
      <xdr:colOff>38100</xdr:colOff>
      <xdr:row>78</xdr:row>
      <xdr:rowOff>18796</xdr:rowOff>
    </xdr:to>
    <xdr:sp macro="" textlink="">
      <xdr:nvSpPr>
        <xdr:cNvPr id="191" name="フローチャート: 判断 190">
          <a:extLst>
            <a:ext uri="{FF2B5EF4-FFF2-40B4-BE49-F238E27FC236}">
              <a16:creationId xmlns:a16="http://schemas.microsoft.com/office/drawing/2014/main" id="{00000000-0008-0000-0600-0000BF000000}"/>
            </a:ext>
          </a:extLst>
        </xdr:cNvPr>
        <xdr:cNvSpPr/>
      </xdr:nvSpPr>
      <xdr:spPr>
        <a:xfrm>
          <a:off x="1079500" y="13290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9923</xdr:rowOff>
    </xdr:from>
    <xdr:ext cx="534377"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863111" y="13383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99428</xdr:rowOff>
    </xdr:from>
    <xdr:to>
      <xdr:col>24</xdr:col>
      <xdr:colOff>114300</xdr:colOff>
      <xdr:row>74</xdr:row>
      <xdr:rowOff>29578</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4584700" y="12615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122305</xdr:rowOff>
    </xdr:from>
    <xdr:ext cx="534377" cy="259045"/>
    <xdr:sp macro="" textlink="">
      <xdr:nvSpPr>
        <xdr:cNvPr id="199" name="維持補修費該当値テキスト">
          <a:extLst>
            <a:ext uri="{FF2B5EF4-FFF2-40B4-BE49-F238E27FC236}">
              <a16:creationId xmlns:a16="http://schemas.microsoft.com/office/drawing/2014/main" id="{00000000-0008-0000-0600-0000C7000000}"/>
            </a:ext>
          </a:extLst>
        </xdr:cNvPr>
        <xdr:cNvSpPr txBox="1"/>
      </xdr:nvSpPr>
      <xdr:spPr>
        <a:xfrm>
          <a:off x="4686300" y="12466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96138</xdr:rowOff>
    </xdr:from>
    <xdr:to>
      <xdr:col>20</xdr:col>
      <xdr:colOff>38100</xdr:colOff>
      <xdr:row>77</xdr:row>
      <xdr:rowOff>26288</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3746500" y="13126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42816</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3530111" y="12901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100800</xdr:rowOff>
    </xdr:from>
    <xdr:to>
      <xdr:col>15</xdr:col>
      <xdr:colOff>101600</xdr:colOff>
      <xdr:row>75</xdr:row>
      <xdr:rowOff>30950</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2857500" y="1278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73</xdr:row>
      <xdr:rowOff>47477</xdr:rowOff>
    </xdr:from>
    <xdr:ext cx="534377"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2641111" y="12563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56172</xdr:rowOff>
    </xdr:from>
    <xdr:to>
      <xdr:col>10</xdr:col>
      <xdr:colOff>165100</xdr:colOff>
      <xdr:row>73</xdr:row>
      <xdr:rowOff>157772</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968500" y="12572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72</xdr:row>
      <xdr:rowOff>2849</xdr:rowOff>
    </xdr:from>
    <xdr:ext cx="534377"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1752111" y="12347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91618</xdr:rowOff>
    </xdr:from>
    <xdr:to>
      <xdr:col>6</xdr:col>
      <xdr:colOff>38100</xdr:colOff>
      <xdr:row>75</xdr:row>
      <xdr:rowOff>21768</xdr:rowOff>
    </xdr:to>
    <xdr:sp macro="" textlink="">
      <xdr:nvSpPr>
        <xdr:cNvPr id="206" name="楕円 205">
          <a:extLst>
            <a:ext uri="{FF2B5EF4-FFF2-40B4-BE49-F238E27FC236}">
              <a16:creationId xmlns:a16="http://schemas.microsoft.com/office/drawing/2014/main" id="{00000000-0008-0000-0600-0000CE000000}"/>
            </a:ext>
          </a:extLst>
        </xdr:cNvPr>
        <xdr:cNvSpPr/>
      </xdr:nvSpPr>
      <xdr:spPr>
        <a:xfrm>
          <a:off x="1079500" y="12778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73</xdr:row>
      <xdr:rowOff>38295</xdr:rowOff>
    </xdr:from>
    <xdr:ext cx="534377" cy="259045"/>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863111" y="12554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扶助費グラフ枠">
          <a:extLst>
            <a:ext uri="{FF2B5EF4-FFF2-40B4-BE49-F238E27FC236}">
              <a16:creationId xmlns:a16="http://schemas.microsoft.com/office/drawing/2014/main" id="{00000000-0008-0000-06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157938</xdr:rowOff>
    </xdr:from>
    <xdr:to>
      <xdr:col>24</xdr:col>
      <xdr:colOff>62865</xdr:colOff>
      <xdr:row>99</xdr:row>
      <xdr:rowOff>16497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4633595" y="15416988"/>
          <a:ext cx="1270" cy="1573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20324</xdr:rowOff>
    </xdr:from>
    <xdr:ext cx="534377" cy="259045"/>
    <xdr:sp macro="" textlink="">
      <xdr:nvSpPr>
        <xdr:cNvPr id="233" name="扶助費最小値テキスト">
          <a:extLst>
            <a:ext uri="{FF2B5EF4-FFF2-40B4-BE49-F238E27FC236}">
              <a16:creationId xmlns:a16="http://schemas.microsoft.com/office/drawing/2014/main" id="{00000000-0008-0000-0600-0000E9000000}"/>
            </a:ext>
          </a:extLst>
        </xdr:cNvPr>
        <xdr:cNvSpPr txBox="1"/>
      </xdr:nvSpPr>
      <xdr:spPr>
        <a:xfrm>
          <a:off x="4686300" y="16993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16497</xdr:rowOff>
    </xdr:from>
    <xdr:to>
      <xdr:col>24</xdr:col>
      <xdr:colOff>152400</xdr:colOff>
      <xdr:row>99</xdr:row>
      <xdr:rowOff>16497</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6990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104615</xdr:rowOff>
    </xdr:from>
    <xdr:ext cx="599010" cy="259045"/>
    <xdr:sp macro="" textlink="">
      <xdr:nvSpPr>
        <xdr:cNvPr id="235" name="扶助費最大値テキスト">
          <a:extLst>
            <a:ext uri="{FF2B5EF4-FFF2-40B4-BE49-F238E27FC236}">
              <a16:creationId xmlns:a16="http://schemas.microsoft.com/office/drawing/2014/main" id="{00000000-0008-0000-0600-0000EB000000}"/>
            </a:ext>
          </a:extLst>
        </xdr:cNvPr>
        <xdr:cNvSpPr txBox="1"/>
      </xdr:nvSpPr>
      <xdr:spPr>
        <a:xfrm>
          <a:off x="4686300" y="15192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157938</xdr:rowOff>
    </xdr:from>
    <xdr:to>
      <xdr:col>24</xdr:col>
      <xdr:colOff>152400</xdr:colOff>
      <xdr:row>89</xdr:row>
      <xdr:rowOff>157938</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4546600" y="15416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126936</xdr:rowOff>
    </xdr:from>
    <xdr:to>
      <xdr:col>24</xdr:col>
      <xdr:colOff>63500</xdr:colOff>
      <xdr:row>98</xdr:row>
      <xdr:rowOff>133744</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3797300" y="16929036"/>
          <a:ext cx="838200" cy="6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53167</xdr:rowOff>
    </xdr:from>
    <xdr:ext cx="534377" cy="259045"/>
    <xdr:sp macro="" textlink="">
      <xdr:nvSpPr>
        <xdr:cNvPr id="238" name="扶助費平均値テキスト">
          <a:extLst>
            <a:ext uri="{FF2B5EF4-FFF2-40B4-BE49-F238E27FC236}">
              <a16:creationId xmlns:a16="http://schemas.microsoft.com/office/drawing/2014/main" id="{00000000-0008-0000-0600-0000EE000000}"/>
            </a:ext>
          </a:extLst>
        </xdr:cNvPr>
        <xdr:cNvSpPr txBox="1"/>
      </xdr:nvSpPr>
      <xdr:spPr>
        <a:xfrm>
          <a:off x="4686300" y="163409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30290</xdr:rowOff>
    </xdr:from>
    <xdr:to>
      <xdr:col>24</xdr:col>
      <xdr:colOff>114300</xdr:colOff>
      <xdr:row>96</xdr:row>
      <xdr:rowOff>131890</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4584700" y="16489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113500</xdr:rowOff>
    </xdr:from>
    <xdr:to>
      <xdr:col>19</xdr:col>
      <xdr:colOff>177800</xdr:colOff>
      <xdr:row>98</xdr:row>
      <xdr:rowOff>133744</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2908300" y="16915600"/>
          <a:ext cx="889000" cy="20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33465</xdr:rowOff>
    </xdr:from>
    <xdr:to>
      <xdr:col>20</xdr:col>
      <xdr:colOff>38100</xdr:colOff>
      <xdr:row>96</xdr:row>
      <xdr:rowOff>135065</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3746500" y="16492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151592</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3530111" y="16267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100661</xdr:rowOff>
    </xdr:from>
    <xdr:to>
      <xdr:col>15</xdr:col>
      <xdr:colOff>50800</xdr:colOff>
      <xdr:row>98</xdr:row>
      <xdr:rowOff>113500</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a:off x="2019300" y="16902761"/>
          <a:ext cx="889000" cy="12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104178</xdr:rowOff>
    </xdr:from>
    <xdr:to>
      <xdr:col>15</xdr:col>
      <xdr:colOff>101600</xdr:colOff>
      <xdr:row>97</xdr:row>
      <xdr:rowOff>34328</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2857500" y="16563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50855</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641111" y="16338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7049</xdr:rowOff>
    </xdr:from>
    <xdr:to>
      <xdr:col>10</xdr:col>
      <xdr:colOff>114300</xdr:colOff>
      <xdr:row>98</xdr:row>
      <xdr:rowOff>100661</xdr:rowOff>
    </xdr:to>
    <xdr:cxnSp macro="">
      <xdr:nvCxnSpPr>
        <xdr:cNvPr id="246" name="直線コネクタ 245">
          <a:extLst>
            <a:ext uri="{FF2B5EF4-FFF2-40B4-BE49-F238E27FC236}">
              <a16:creationId xmlns:a16="http://schemas.microsoft.com/office/drawing/2014/main" id="{00000000-0008-0000-0600-0000F6000000}"/>
            </a:ext>
          </a:extLst>
        </xdr:cNvPr>
        <xdr:cNvCxnSpPr/>
      </xdr:nvCxnSpPr>
      <xdr:spPr>
        <a:xfrm>
          <a:off x="1130300" y="16809149"/>
          <a:ext cx="889000" cy="93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112446</xdr:rowOff>
    </xdr:from>
    <xdr:to>
      <xdr:col>10</xdr:col>
      <xdr:colOff>165100</xdr:colOff>
      <xdr:row>97</xdr:row>
      <xdr:rowOff>42596</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968500" y="16571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59123</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752111" y="16346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58026</xdr:rowOff>
    </xdr:from>
    <xdr:to>
      <xdr:col>6</xdr:col>
      <xdr:colOff>38100</xdr:colOff>
      <xdr:row>96</xdr:row>
      <xdr:rowOff>159626</xdr:rowOff>
    </xdr:to>
    <xdr:sp macro="" textlink="">
      <xdr:nvSpPr>
        <xdr:cNvPr id="249" name="フローチャート: 判断 248">
          <a:extLst>
            <a:ext uri="{FF2B5EF4-FFF2-40B4-BE49-F238E27FC236}">
              <a16:creationId xmlns:a16="http://schemas.microsoft.com/office/drawing/2014/main" id="{00000000-0008-0000-0600-0000F9000000}"/>
            </a:ext>
          </a:extLst>
        </xdr:cNvPr>
        <xdr:cNvSpPr/>
      </xdr:nvSpPr>
      <xdr:spPr>
        <a:xfrm>
          <a:off x="1079500" y="1651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4703</xdr:rowOff>
    </xdr:from>
    <xdr:ext cx="534377"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863111" y="16292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76136</xdr:rowOff>
    </xdr:from>
    <xdr:to>
      <xdr:col>24</xdr:col>
      <xdr:colOff>114300</xdr:colOff>
      <xdr:row>99</xdr:row>
      <xdr:rowOff>6286</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4584700" y="16878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162513</xdr:rowOff>
    </xdr:from>
    <xdr:ext cx="534377" cy="259045"/>
    <xdr:sp macro="" textlink="">
      <xdr:nvSpPr>
        <xdr:cNvPr id="257" name="扶助費該当値テキスト">
          <a:extLst>
            <a:ext uri="{FF2B5EF4-FFF2-40B4-BE49-F238E27FC236}">
              <a16:creationId xmlns:a16="http://schemas.microsoft.com/office/drawing/2014/main" id="{00000000-0008-0000-0600-000001010000}"/>
            </a:ext>
          </a:extLst>
        </xdr:cNvPr>
        <xdr:cNvSpPr txBox="1"/>
      </xdr:nvSpPr>
      <xdr:spPr>
        <a:xfrm>
          <a:off x="4686300" y="16793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82944</xdr:rowOff>
    </xdr:from>
    <xdr:to>
      <xdr:col>20</xdr:col>
      <xdr:colOff>38100</xdr:colOff>
      <xdr:row>99</xdr:row>
      <xdr:rowOff>13094</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3746500" y="16885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4221</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3530111" y="16977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62700</xdr:rowOff>
    </xdr:from>
    <xdr:to>
      <xdr:col>15</xdr:col>
      <xdr:colOff>101600</xdr:colOff>
      <xdr:row>98</xdr:row>
      <xdr:rowOff>164300</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2857500" y="1686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155427</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2641111" y="16957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49861</xdr:rowOff>
    </xdr:from>
    <xdr:to>
      <xdr:col>10</xdr:col>
      <xdr:colOff>165100</xdr:colOff>
      <xdr:row>98</xdr:row>
      <xdr:rowOff>151461</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968500" y="1685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142588</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1752111" y="16944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127699</xdr:rowOff>
    </xdr:from>
    <xdr:to>
      <xdr:col>6</xdr:col>
      <xdr:colOff>38100</xdr:colOff>
      <xdr:row>98</xdr:row>
      <xdr:rowOff>57849</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1079500" y="16758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48976</xdr:rowOff>
    </xdr:from>
    <xdr:ext cx="534377"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863111" y="16851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128105</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6643205"/>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補助費等グラフ枠">
          <a:extLst>
            <a:ext uri="{FF2B5EF4-FFF2-40B4-BE49-F238E27FC236}">
              <a16:creationId xmlns:a16="http://schemas.microsoft.com/office/drawing/2014/main" id="{00000000-0008-0000-0600-000023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44903</xdr:rowOff>
    </xdr:from>
    <xdr:to>
      <xdr:col>54</xdr:col>
      <xdr:colOff>189865</xdr:colOff>
      <xdr:row>38</xdr:row>
      <xdr:rowOff>14787</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10475595" y="5359853"/>
          <a:ext cx="1270" cy="1170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18614</xdr:rowOff>
    </xdr:from>
    <xdr:ext cx="599010" cy="259045"/>
    <xdr:sp macro="" textlink="">
      <xdr:nvSpPr>
        <xdr:cNvPr id="293" name="補助費等最小値テキスト">
          <a:extLst>
            <a:ext uri="{FF2B5EF4-FFF2-40B4-BE49-F238E27FC236}">
              <a16:creationId xmlns:a16="http://schemas.microsoft.com/office/drawing/2014/main" id="{00000000-0008-0000-0600-000025010000}"/>
            </a:ext>
          </a:extLst>
        </xdr:cNvPr>
        <xdr:cNvSpPr txBox="1"/>
      </xdr:nvSpPr>
      <xdr:spPr>
        <a:xfrm>
          <a:off x="10528300" y="6533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14787</xdr:rowOff>
    </xdr:from>
    <xdr:to>
      <xdr:col>55</xdr:col>
      <xdr:colOff>88900</xdr:colOff>
      <xdr:row>38</xdr:row>
      <xdr:rowOff>14787</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65298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163030</xdr:rowOff>
    </xdr:from>
    <xdr:ext cx="599010" cy="259045"/>
    <xdr:sp macro="" textlink="">
      <xdr:nvSpPr>
        <xdr:cNvPr id="295" name="補助費等最大値テキスト">
          <a:extLst>
            <a:ext uri="{FF2B5EF4-FFF2-40B4-BE49-F238E27FC236}">
              <a16:creationId xmlns:a16="http://schemas.microsoft.com/office/drawing/2014/main" id="{00000000-0008-0000-0600-000027010000}"/>
            </a:ext>
          </a:extLst>
        </xdr:cNvPr>
        <xdr:cNvSpPr txBox="1"/>
      </xdr:nvSpPr>
      <xdr:spPr>
        <a:xfrm>
          <a:off x="10528300" y="5135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44903</xdr:rowOff>
    </xdr:from>
    <xdr:to>
      <xdr:col>55</xdr:col>
      <xdr:colOff>88900</xdr:colOff>
      <xdr:row>31</xdr:row>
      <xdr:rowOff>44903</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10388600" y="5359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83115</xdr:rowOff>
    </xdr:from>
    <xdr:to>
      <xdr:col>55</xdr:col>
      <xdr:colOff>0</xdr:colOff>
      <xdr:row>37</xdr:row>
      <xdr:rowOff>64863</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9639300" y="6083865"/>
          <a:ext cx="838200" cy="324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102936</xdr:rowOff>
    </xdr:from>
    <xdr:ext cx="599010" cy="259045"/>
    <xdr:sp macro="" textlink="">
      <xdr:nvSpPr>
        <xdr:cNvPr id="298" name="補助費等平均値テキスト">
          <a:extLst>
            <a:ext uri="{FF2B5EF4-FFF2-40B4-BE49-F238E27FC236}">
              <a16:creationId xmlns:a16="http://schemas.microsoft.com/office/drawing/2014/main" id="{00000000-0008-0000-0600-00002A010000}"/>
            </a:ext>
          </a:extLst>
        </xdr:cNvPr>
        <xdr:cNvSpPr txBox="1"/>
      </xdr:nvSpPr>
      <xdr:spPr>
        <a:xfrm>
          <a:off x="10528300" y="61036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124509</xdr:rowOff>
    </xdr:from>
    <xdr:to>
      <xdr:col>55</xdr:col>
      <xdr:colOff>50800</xdr:colOff>
      <xdr:row>36</xdr:row>
      <xdr:rowOff>54659</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10426700" y="6125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64863</xdr:rowOff>
    </xdr:from>
    <xdr:to>
      <xdr:col>50</xdr:col>
      <xdr:colOff>114300</xdr:colOff>
      <xdr:row>37</xdr:row>
      <xdr:rowOff>78344</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8750300" y="6408513"/>
          <a:ext cx="889000" cy="13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94621</xdr:rowOff>
    </xdr:from>
    <xdr:to>
      <xdr:col>50</xdr:col>
      <xdr:colOff>165100</xdr:colOff>
      <xdr:row>39</xdr:row>
      <xdr:rowOff>24771</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9588500" y="6609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39</xdr:row>
      <xdr:rowOff>15898</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9339795" y="6702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78344</xdr:rowOff>
    </xdr:from>
    <xdr:to>
      <xdr:col>45</xdr:col>
      <xdr:colOff>177800</xdr:colOff>
      <xdr:row>38</xdr:row>
      <xdr:rowOff>15662</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flipV="1">
          <a:off x="7861300" y="6421994"/>
          <a:ext cx="889000" cy="108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66967</xdr:rowOff>
    </xdr:from>
    <xdr:to>
      <xdr:col>46</xdr:col>
      <xdr:colOff>38100</xdr:colOff>
      <xdr:row>38</xdr:row>
      <xdr:rowOff>168567</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8699500" y="6582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159694</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450795" y="6674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15662</xdr:rowOff>
    </xdr:from>
    <xdr:to>
      <xdr:col>41</xdr:col>
      <xdr:colOff>50800</xdr:colOff>
      <xdr:row>38</xdr:row>
      <xdr:rowOff>44113</xdr:rowOff>
    </xdr:to>
    <xdr:cxnSp macro="">
      <xdr:nvCxnSpPr>
        <xdr:cNvPr id="306" name="直線コネクタ 305">
          <a:extLst>
            <a:ext uri="{FF2B5EF4-FFF2-40B4-BE49-F238E27FC236}">
              <a16:creationId xmlns:a16="http://schemas.microsoft.com/office/drawing/2014/main" id="{00000000-0008-0000-0600-000032010000}"/>
            </a:ext>
          </a:extLst>
        </xdr:cNvPr>
        <xdr:cNvCxnSpPr/>
      </xdr:nvCxnSpPr>
      <xdr:spPr>
        <a:xfrm flipV="1">
          <a:off x="6972300" y="6530762"/>
          <a:ext cx="889000" cy="28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83316</xdr:rowOff>
    </xdr:from>
    <xdr:to>
      <xdr:col>41</xdr:col>
      <xdr:colOff>101600</xdr:colOff>
      <xdr:row>39</xdr:row>
      <xdr:rowOff>13466</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7810500" y="6598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39</xdr:row>
      <xdr:rowOff>4593</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561795" y="66911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115953</xdr:rowOff>
    </xdr:from>
    <xdr:to>
      <xdr:col>36</xdr:col>
      <xdr:colOff>165100</xdr:colOff>
      <xdr:row>39</xdr:row>
      <xdr:rowOff>46103</xdr:rowOff>
    </xdr:to>
    <xdr:sp macro="" textlink="">
      <xdr:nvSpPr>
        <xdr:cNvPr id="309" name="フローチャート: 判断 308">
          <a:extLst>
            <a:ext uri="{FF2B5EF4-FFF2-40B4-BE49-F238E27FC236}">
              <a16:creationId xmlns:a16="http://schemas.microsoft.com/office/drawing/2014/main" id="{00000000-0008-0000-0600-000035010000}"/>
            </a:ext>
          </a:extLst>
        </xdr:cNvPr>
        <xdr:cNvSpPr/>
      </xdr:nvSpPr>
      <xdr:spPr>
        <a:xfrm>
          <a:off x="6921500" y="6631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39</xdr:row>
      <xdr:rowOff>37230</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672795" y="6723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32315</xdr:rowOff>
    </xdr:from>
    <xdr:to>
      <xdr:col>55</xdr:col>
      <xdr:colOff>50800</xdr:colOff>
      <xdr:row>35</xdr:row>
      <xdr:rowOff>133915</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10426700" y="6033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55192</xdr:rowOff>
    </xdr:from>
    <xdr:ext cx="599010" cy="259045"/>
    <xdr:sp macro="" textlink="">
      <xdr:nvSpPr>
        <xdr:cNvPr id="317" name="補助費等該当値テキスト">
          <a:extLst>
            <a:ext uri="{FF2B5EF4-FFF2-40B4-BE49-F238E27FC236}">
              <a16:creationId xmlns:a16="http://schemas.microsoft.com/office/drawing/2014/main" id="{00000000-0008-0000-0600-00003D010000}"/>
            </a:ext>
          </a:extLst>
        </xdr:cNvPr>
        <xdr:cNvSpPr txBox="1"/>
      </xdr:nvSpPr>
      <xdr:spPr>
        <a:xfrm>
          <a:off x="10528300" y="5884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314,827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14063</xdr:rowOff>
    </xdr:from>
    <xdr:to>
      <xdr:col>50</xdr:col>
      <xdr:colOff>165100</xdr:colOff>
      <xdr:row>37</xdr:row>
      <xdr:rowOff>115663</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9588500" y="6357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132190</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9339795" y="6132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27544</xdr:rowOff>
    </xdr:from>
    <xdr:to>
      <xdr:col>46</xdr:col>
      <xdr:colOff>38100</xdr:colOff>
      <xdr:row>37</xdr:row>
      <xdr:rowOff>129144</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8699500" y="6371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145671</xdr:rowOff>
    </xdr:from>
    <xdr:ext cx="599010"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8450795" y="6146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136311</xdr:rowOff>
    </xdr:from>
    <xdr:to>
      <xdr:col>41</xdr:col>
      <xdr:colOff>101600</xdr:colOff>
      <xdr:row>38</xdr:row>
      <xdr:rowOff>66461</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7810500" y="6479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82988</xdr:rowOff>
    </xdr:from>
    <xdr:ext cx="599010"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7561795" y="6255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164763</xdr:rowOff>
    </xdr:from>
    <xdr:to>
      <xdr:col>36</xdr:col>
      <xdr:colOff>165100</xdr:colOff>
      <xdr:row>38</xdr:row>
      <xdr:rowOff>94913</xdr:rowOff>
    </xdr:to>
    <xdr:sp macro="" textlink="">
      <xdr:nvSpPr>
        <xdr:cNvPr id="324" name="楕円 323">
          <a:extLst>
            <a:ext uri="{FF2B5EF4-FFF2-40B4-BE49-F238E27FC236}">
              <a16:creationId xmlns:a16="http://schemas.microsoft.com/office/drawing/2014/main" id="{00000000-0008-0000-0600-000044010000}"/>
            </a:ext>
          </a:extLst>
        </xdr:cNvPr>
        <xdr:cNvSpPr/>
      </xdr:nvSpPr>
      <xdr:spPr>
        <a:xfrm>
          <a:off x="6921500" y="6508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111439</xdr:rowOff>
    </xdr:from>
    <xdr:ext cx="599010"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672795" y="6283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35577</xdr:rowOff>
    </xdr:from>
    <xdr:ext cx="685572"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普通建設事業費グラフ枠">
          <a:extLst>
            <a:ext uri="{FF2B5EF4-FFF2-40B4-BE49-F238E27FC236}">
              <a16:creationId xmlns:a16="http://schemas.microsoft.com/office/drawing/2014/main" id="{00000000-0008-0000-06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69615</xdr:rowOff>
    </xdr:from>
    <xdr:to>
      <xdr:col>54</xdr:col>
      <xdr:colOff>189865</xdr:colOff>
      <xdr:row>59</xdr:row>
      <xdr:rowOff>31472</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10475595" y="8813565"/>
          <a:ext cx="1270" cy="1333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35299</xdr:rowOff>
    </xdr:from>
    <xdr:ext cx="534377" cy="259045"/>
    <xdr:sp macro="" textlink="">
      <xdr:nvSpPr>
        <xdr:cNvPr id="350" name="普通建設事業費最小値テキスト">
          <a:extLst>
            <a:ext uri="{FF2B5EF4-FFF2-40B4-BE49-F238E27FC236}">
              <a16:creationId xmlns:a16="http://schemas.microsoft.com/office/drawing/2014/main" id="{00000000-0008-0000-0600-00005E010000}"/>
            </a:ext>
          </a:extLst>
        </xdr:cNvPr>
        <xdr:cNvSpPr txBox="1"/>
      </xdr:nvSpPr>
      <xdr:spPr>
        <a:xfrm>
          <a:off x="10528300" y="10150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31472</xdr:rowOff>
    </xdr:from>
    <xdr:to>
      <xdr:col>55</xdr:col>
      <xdr:colOff>88900</xdr:colOff>
      <xdr:row>59</xdr:row>
      <xdr:rowOff>31472</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10147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16292</xdr:rowOff>
    </xdr:from>
    <xdr:ext cx="690189" cy="259045"/>
    <xdr:sp macro="" textlink="">
      <xdr:nvSpPr>
        <xdr:cNvPr id="352" name="普通建設事業費最大値テキスト">
          <a:extLst>
            <a:ext uri="{FF2B5EF4-FFF2-40B4-BE49-F238E27FC236}">
              <a16:creationId xmlns:a16="http://schemas.microsoft.com/office/drawing/2014/main" id="{00000000-0008-0000-0600-000060010000}"/>
            </a:ext>
          </a:extLst>
        </xdr:cNvPr>
        <xdr:cNvSpPr txBox="1"/>
      </xdr:nvSpPr>
      <xdr:spPr>
        <a:xfrm>
          <a:off x="10528300" y="85887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3,533,949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69615</xdr:rowOff>
    </xdr:from>
    <xdr:to>
      <xdr:col>55</xdr:col>
      <xdr:colOff>88900</xdr:colOff>
      <xdr:row>51</xdr:row>
      <xdr:rowOff>69615</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10388600" y="8813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96251</xdr:rowOff>
    </xdr:from>
    <xdr:to>
      <xdr:col>55</xdr:col>
      <xdr:colOff>0</xdr:colOff>
      <xdr:row>58</xdr:row>
      <xdr:rowOff>120731</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9639300" y="10040351"/>
          <a:ext cx="838200" cy="24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87540</xdr:rowOff>
    </xdr:from>
    <xdr:ext cx="599010" cy="259045"/>
    <xdr:sp macro="" textlink="">
      <xdr:nvSpPr>
        <xdr:cNvPr id="355" name="普通建設事業費平均値テキスト">
          <a:extLst>
            <a:ext uri="{FF2B5EF4-FFF2-40B4-BE49-F238E27FC236}">
              <a16:creationId xmlns:a16="http://schemas.microsoft.com/office/drawing/2014/main" id="{00000000-0008-0000-0600-000063010000}"/>
            </a:ext>
          </a:extLst>
        </xdr:cNvPr>
        <xdr:cNvSpPr txBox="1"/>
      </xdr:nvSpPr>
      <xdr:spPr>
        <a:xfrm>
          <a:off x="10528300" y="98601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64663</xdr:rowOff>
    </xdr:from>
    <xdr:to>
      <xdr:col>55</xdr:col>
      <xdr:colOff>50800</xdr:colOff>
      <xdr:row>58</xdr:row>
      <xdr:rowOff>166263</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10426700" y="1000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96251</xdr:rowOff>
    </xdr:from>
    <xdr:to>
      <xdr:col>50</xdr:col>
      <xdr:colOff>114300</xdr:colOff>
      <xdr:row>58</xdr:row>
      <xdr:rowOff>98048</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8750300" y="10040351"/>
          <a:ext cx="889000" cy="1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64428</xdr:rowOff>
    </xdr:from>
    <xdr:to>
      <xdr:col>50</xdr:col>
      <xdr:colOff>165100</xdr:colOff>
      <xdr:row>58</xdr:row>
      <xdr:rowOff>166028</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9588500" y="10008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157155</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339795" y="10101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98048</xdr:rowOff>
    </xdr:from>
    <xdr:to>
      <xdr:col>45</xdr:col>
      <xdr:colOff>177800</xdr:colOff>
      <xdr:row>58</xdr:row>
      <xdr:rowOff>147243</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flipV="1">
          <a:off x="7861300" y="10042148"/>
          <a:ext cx="889000" cy="49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78150</xdr:rowOff>
    </xdr:from>
    <xdr:to>
      <xdr:col>46</xdr:col>
      <xdr:colOff>38100</xdr:colOff>
      <xdr:row>59</xdr:row>
      <xdr:rowOff>8300</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8699500" y="1002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170877</xdr:rowOff>
    </xdr:from>
    <xdr:ext cx="59901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450795" y="10114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81761</xdr:rowOff>
    </xdr:from>
    <xdr:to>
      <xdr:col>41</xdr:col>
      <xdr:colOff>50800</xdr:colOff>
      <xdr:row>58</xdr:row>
      <xdr:rowOff>147243</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a:off x="6972300" y="10025861"/>
          <a:ext cx="889000" cy="65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63026</xdr:rowOff>
    </xdr:from>
    <xdr:to>
      <xdr:col>41</xdr:col>
      <xdr:colOff>101600</xdr:colOff>
      <xdr:row>58</xdr:row>
      <xdr:rowOff>164626</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7810500" y="10007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9703</xdr:rowOff>
    </xdr:from>
    <xdr:ext cx="59901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561795" y="9782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74424</xdr:rowOff>
    </xdr:from>
    <xdr:to>
      <xdr:col>36</xdr:col>
      <xdr:colOff>165100</xdr:colOff>
      <xdr:row>59</xdr:row>
      <xdr:rowOff>4574</xdr:rowOff>
    </xdr:to>
    <xdr:sp macro="" textlink="">
      <xdr:nvSpPr>
        <xdr:cNvPr id="366" name="フローチャート: 判断 365">
          <a:extLst>
            <a:ext uri="{FF2B5EF4-FFF2-40B4-BE49-F238E27FC236}">
              <a16:creationId xmlns:a16="http://schemas.microsoft.com/office/drawing/2014/main" id="{00000000-0008-0000-0600-00006E010000}"/>
            </a:ext>
          </a:extLst>
        </xdr:cNvPr>
        <xdr:cNvSpPr/>
      </xdr:nvSpPr>
      <xdr:spPr>
        <a:xfrm>
          <a:off x="6921500" y="1001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167151</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672795" y="10111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69931</xdr:rowOff>
    </xdr:from>
    <xdr:to>
      <xdr:col>55</xdr:col>
      <xdr:colOff>50800</xdr:colOff>
      <xdr:row>59</xdr:row>
      <xdr:rowOff>81</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10426700" y="10014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43090</xdr:rowOff>
    </xdr:from>
    <xdr:ext cx="599010" cy="259045"/>
    <xdr:sp macro="" textlink="">
      <xdr:nvSpPr>
        <xdr:cNvPr id="374" name="普通建設事業費該当値テキスト">
          <a:extLst>
            <a:ext uri="{FF2B5EF4-FFF2-40B4-BE49-F238E27FC236}">
              <a16:creationId xmlns:a16="http://schemas.microsoft.com/office/drawing/2014/main" id="{00000000-0008-0000-0600-000076010000}"/>
            </a:ext>
          </a:extLst>
        </xdr:cNvPr>
        <xdr:cNvSpPr txBox="1"/>
      </xdr:nvSpPr>
      <xdr:spPr>
        <a:xfrm>
          <a:off x="10528300" y="9987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45451</xdr:rowOff>
    </xdr:from>
    <xdr:to>
      <xdr:col>50</xdr:col>
      <xdr:colOff>165100</xdr:colOff>
      <xdr:row>58</xdr:row>
      <xdr:rowOff>147051</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9588500" y="9989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163578</xdr:rowOff>
    </xdr:from>
    <xdr:ext cx="599010"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9339795" y="9764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47248</xdr:rowOff>
    </xdr:from>
    <xdr:to>
      <xdr:col>46</xdr:col>
      <xdr:colOff>38100</xdr:colOff>
      <xdr:row>58</xdr:row>
      <xdr:rowOff>148848</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8699500" y="9991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165375</xdr:rowOff>
    </xdr:from>
    <xdr:ext cx="599010"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8450795" y="97665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96443</xdr:rowOff>
    </xdr:from>
    <xdr:to>
      <xdr:col>41</xdr:col>
      <xdr:colOff>101600</xdr:colOff>
      <xdr:row>59</xdr:row>
      <xdr:rowOff>26593</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7810500" y="1004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17720</xdr:rowOff>
    </xdr:from>
    <xdr:ext cx="599010"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7561795" y="10133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30961</xdr:rowOff>
    </xdr:from>
    <xdr:to>
      <xdr:col>36</xdr:col>
      <xdr:colOff>165100</xdr:colOff>
      <xdr:row>58</xdr:row>
      <xdr:rowOff>132561</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6921500" y="9975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149088</xdr:rowOff>
    </xdr:from>
    <xdr:ext cx="599010"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672795" y="9750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普通建設事業費 （ うち新規整備　）グラフ枠">
          <a:extLst>
            <a:ext uri="{FF2B5EF4-FFF2-40B4-BE49-F238E27FC236}">
              <a16:creationId xmlns:a16="http://schemas.microsoft.com/office/drawing/2014/main" id="{00000000-0008-0000-0600-000095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106721</xdr:rowOff>
    </xdr:from>
    <xdr:to>
      <xdr:col>54</xdr:col>
      <xdr:colOff>189865</xdr:colOff>
      <xdr:row>79</xdr:row>
      <xdr:rowOff>44450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10475595" y="12108221"/>
          <a:ext cx="1270" cy="1480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7" name="普通建設事業費 （ うち新規整備　）最小値テキスト">
          <a:extLst>
            <a:ext uri="{FF2B5EF4-FFF2-40B4-BE49-F238E27FC236}">
              <a16:creationId xmlns:a16="http://schemas.microsoft.com/office/drawing/2014/main" id="{00000000-0008-0000-0600-000097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53398</xdr:rowOff>
    </xdr:from>
    <xdr:ext cx="599010" cy="259045"/>
    <xdr:sp macro="" textlink="">
      <xdr:nvSpPr>
        <xdr:cNvPr id="409" name="普通建設事業費 （ うち新規整備　）最大値テキスト">
          <a:extLst>
            <a:ext uri="{FF2B5EF4-FFF2-40B4-BE49-F238E27FC236}">
              <a16:creationId xmlns:a16="http://schemas.microsoft.com/office/drawing/2014/main" id="{00000000-0008-0000-0600-000099010000}"/>
            </a:ext>
          </a:extLst>
        </xdr:cNvPr>
        <xdr:cNvSpPr txBox="1"/>
      </xdr:nvSpPr>
      <xdr:spPr>
        <a:xfrm>
          <a:off x="10528300" y="11883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777,312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106721</xdr:rowOff>
    </xdr:from>
    <xdr:to>
      <xdr:col>55</xdr:col>
      <xdr:colOff>88900</xdr:colOff>
      <xdr:row>70</xdr:row>
      <xdr:rowOff>106721</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10388600" y="121082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111413</xdr:rowOff>
    </xdr:from>
    <xdr:to>
      <xdr:col>55</xdr:col>
      <xdr:colOff>0</xdr:colOff>
      <xdr:row>78</xdr:row>
      <xdr:rowOff>9220</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9639300" y="13313063"/>
          <a:ext cx="838200" cy="69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170104</xdr:rowOff>
    </xdr:from>
    <xdr:ext cx="534377" cy="259045"/>
    <xdr:sp macro="" textlink="">
      <xdr:nvSpPr>
        <xdr:cNvPr id="412" name="普通建設事業費 （ うち新規整備　）平均値テキスト">
          <a:extLst>
            <a:ext uri="{FF2B5EF4-FFF2-40B4-BE49-F238E27FC236}">
              <a16:creationId xmlns:a16="http://schemas.microsoft.com/office/drawing/2014/main" id="{00000000-0008-0000-0600-00009C010000}"/>
            </a:ext>
          </a:extLst>
        </xdr:cNvPr>
        <xdr:cNvSpPr txBox="1"/>
      </xdr:nvSpPr>
      <xdr:spPr>
        <a:xfrm>
          <a:off x="10528300" y="133717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20227</xdr:rowOff>
    </xdr:from>
    <xdr:to>
      <xdr:col>55</xdr:col>
      <xdr:colOff>50800</xdr:colOff>
      <xdr:row>78</xdr:row>
      <xdr:rowOff>121827</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10426700" y="13393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9220</xdr:rowOff>
    </xdr:from>
    <xdr:to>
      <xdr:col>50</xdr:col>
      <xdr:colOff>114300</xdr:colOff>
      <xdr:row>78</xdr:row>
      <xdr:rowOff>113488</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8750300" y="13382320"/>
          <a:ext cx="889000" cy="104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24208</xdr:rowOff>
    </xdr:from>
    <xdr:to>
      <xdr:col>50</xdr:col>
      <xdr:colOff>165100</xdr:colOff>
      <xdr:row>78</xdr:row>
      <xdr:rowOff>125808</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9588500" y="13397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116935</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372111" y="13490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113488</xdr:rowOff>
    </xdr:from>
    <xdr:to>
      <xdr:col>45</xdr:col>
      <xdr:colOff>177800</xdr:colOff>
      <xdr:row>79</xdr:row>
      <xdr:rowOff>1553</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flipV="1">
          <a:off x="7861300" y="13486588"/>
          <a:ext cx="889000" cy="59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63497</xdr:rowOff>
    </xdr:from>
    <xdr:to>
      <xdr:col>46</xdr:col>
      <xdr:colOff>38100</xdr:colOff>
      <xdr:row>78</xdr:row>
      <xdr:rowOff>165097</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8699500" y="13436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156224</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483111" y="13529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16230</xdr:rowOff>
    </xdr:from>
    <xdr:to>
      <xdr:col>41</xdr:col>
      <xdr:colOff>50800</xdr:colOff>
      <xdr:row>79</xdr:row>
      <xdr:rowOff>1553</xdr:rowOff>
    </xdr:to>
    <xdr:cxnSp macro="">
      <xdr:nvCxnSpPr>
        <xdr:cNvPr id="420" name="直線コネクタ 419">
          <a:extLst>
            <a:ext uri="{FF2B5EF4-FFF2-40B4-BE49-F238E27FC236}">
              <a16:creationId xmlns:a16="http://schemas.microsoft.com/office/drawing/2014/main" id="{00000000-0008-0000-0600-0000A4010000}"/>
            </a:ext>
          </a:extLst>
        </xdr:cNvPr>
        <xdr:cNvCxnSpPr/>
      </xdr:nvCxnSpPr>
      <xdr:spPr>
        <a:xfrm>
          <a:off x="6972300" y="13046430"/>
          <a:ext cx="889000" cy="499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138681</xdr:rowOff>
    </xdr:from>
    <xdr:to>
      <xdr:col>41</xdr:col>
      <xdr:colOff>101600</xdr:colOff>
      <xdr:row>78</xdr:row>
      <xdr:rowOff>68831</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7810500" y="13340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85358</xdr:rowOff>
    </xdr:from>
    <xdr:ext cx="59901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561795" y="13115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32288</xdr:rowOff>
    </xdr:from>
    <xdr:to>
      <xdr:col>36</xdr:col>
      <xdr:colOff>165100</xdr:colOff>
      <xdr:row>78</xdr:row>
      <xdr:rowOff>133888</xdr:rowOff>
    </xdr:to>
    <xdr:sp macro="" textlink="">
      <xdr:nvSpPr>
        <xdr:cNvPr id="423" name="フローチャート: 判断 422">
          <a:extLst>
            <a:ext uri="{FF2B5EF4-FFF2-40B4-BE49-F238E27FC236}">
              <a16:creationId xmlns:a16="http://schemas.microsoft.com/office/drawing/2014/main" id="{00000000-0008-0000-0600-0000A7010000}"/>
            </a:ext>
          </a:extLst>
        </xdr:cNvPr>
        <xdr:cNvSpPr/>
      </xdr:nvSpPr>
      <xdr:spPr>
        <a:xfrm>
          <a:off x="6921500" y="1340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125015</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05111" y="13498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60613</xdr:rowOff>
    </xdr:from>
    <xdr:to>
      <xdr:col>55</xdr:col>
      <xdr:colOff>50800</xdr:colOff>
      <xdr:row>77</xdr:row>
      <xdr:rowOff>162213</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10426700" y="13262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83490</xdr:rowOff>
    </xdr:from>
    <xdr:ext cx="599010" cy="259045"/>
    <xdr:sp macro="" textlink="">
      <xdr:nvSpPr>
        <xdr:cNvPr id="431" name="普通建設事業費 （ うち新規整備　）該当値テキスト">
          <a:extLst>
            <a:ext uri="{FF2B5EF4-FFF2-40B4-BE49-F238E27FC236}">
              <a16:creationId xmlns:a16="http://schemas.microsoft.com/office/drawing/2014/main" id="{00000000-0008-0000-0600-0000AF010000}"/>
            </a:ext>
          </a:extLst>
        </xdr:cNvPr>
        <xdr:cNvSpPr txBox="1"/>
      </xdr:nvSpPr>
      <xdr:spPr>
        <a:xfrm>
          <a:off x="10528300" y="13113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129870</xdr:rowOff>
    </xdr:from>
    <xdr:to>
      <xdr:col>50</xdr:col>
      <xdr:colOff>165100</xdr:colOff>
      <xdr:row>78</xdr:row>
      <xdr:rowOff>60020</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9588500" y="1333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76547</xdr:rowOff>
    </xdr:from>
    <xdr:ext cx="599010"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9339795" y="13106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62688</xdr:rowOff>
    </xdr:from>
    <xdr:to>
      <xdr:col>46</xdr:col>
      <xdr:colOff>38100</xdr:colOff>
      <xdr:row>78</xdr:row>
      <xdr:rowOff>164288</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8699500" y="13435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9365</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8483111" y="13211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122203</xdr:rowOff>
    </xdr:from>
    <xdr:to>
      <xdr:col>41</xdr:col>
      <xdr:colOff>101600</xdr:colOff>
      <xdr:row>79</xdr:row>
      <xdr:rowOff>52353</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7810500" y="13495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43480</xdr:rowOff>
    </xdr:from>
    <xdr:ext cx="534377"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7594111" y="13588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136879</xdr:rowOff>
    </xdr:from>
    <xdr:to>
      <xdr:col>36</xdr:col>
      <xdr:colOff>165100</xdr:colOff>
      <xdr:row>76</xdr:row>
      <xdr:rowOff>67028</xdr:rowOff>
    </xdr:to>
    <xdr:sp macro="" textlink="">
      <xdr:nvSpPr>
        <xdr:cNvPr id="438" name="楕円 437">
          <a:extLst>
            <a:ext uri="{FF2B5EF4-FFF2-40B4-BE49-F238E27FC236}">
              <a16:creationId xmlns:a16="http://schemas.microsoft.com/office/drawing/2014/main" id="{00000000-0008-0000-0600-0000B6010000}"/>
            </a:ext>
          </a:extLst>
        </xdr:cNvPr>
        <xdr:cNvSpPr/>
      </xdr:nvSpPr>
      <xdr:spPr>
        <a:xfrm>
          <a:off x="6921500" y="1299562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74</xdr:row>
      <xdr:rowOff>83556</xdr:rowOff>
    </xdr:from>
    <xdr:ext cx="599010"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672795" y="12770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a:extLst>
            <a:ext uri="{FF2B5EF4-FFF2-40B4-BE49-F238E27FC236}">
              <a16:creationId xmlns:a16="http://schemas.microsoft.com/office/drawing/2014/main" id="{00000000-0008-0000-06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16497</xdr:rowOff>
    </xdr:from>
    <xdr:to>
      <xdr:col>54</xdr:col>
      <xdr:colOff>189865</xdr:colOff>
      <xdr:row>98</xdr:row>
      <xdr:rowOff>128879</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10475595" y="15446997"/>
          <a:ext cx="1270" cy="1483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132706</xdr:rowOff>
    </xdr:from>
    <xdr:ext cx="534377" cy="259045"/>
    <xdr:sp macro="" textlink="">
      <xdr:nvSpPr>
        <xdr:cNvPr id="462" name="普通建設事業費 （ うち更新整備　）最小値テキスト">
          <a:extLst>
            <a:ext uri="{FF2B5EF4-FFF2-40B4-BE49-F238E27FC236}">
              <a16:creationId xmlns:a16="http://schemas.microsoft.com/office/drawing/2014/main" id="{00000000-0008-0000-0600-0000CE010000}"/>
            </a:ext>
          </a:extLst>
        </xdr:cNvPr>
        <xdr:cNvSpPr txBox="1"/>
      </xdr:nvSpPr>
      <xdr:spPr>
        <a:xfrm>
          <a:off x="10528300" y="16934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128879</xdr:rowOff>
    </xdr:from>
    <xdr:to>
      <xdr:col>55</xdr:col>
      <xdr:colOff>88900</xdr:colOff>
      <xdr:row>98</xdr:row>
      <xdr:rowOff>128879</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6930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134624</xdr:rowOff>
    </xdr:from>
    <xdr:ext cx="690189" cy="259045"/>
    <xdr:sp macro="" textlink="">
      <xdr:nvSpPr>
        <xdr:cNvPr id="464" name="普通建設事業費 （ うち更新整備　）最大値テキスト">
          <a:extLst>
            <a:ext uri="{FF2B5EF4-FFF2-40B4-BE49-F238E27FC236}">
              <a16:creationId xmlns:a16="http://schemas.microsoft.com/office/drawing/2014/main" id="{00000000-0008-0000-0600-0000D0010000}"/>
            </a:ext>
          </a:extLst>
        </xdr:cNvPr>
        <xdr:cNvSpPr txBox="1"/>
      </xdr:nvSpPr>
      <xdr:spPr>
        <a:xfrm>
          <a:off x="10528300" y="1522222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1,634,736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16497</xdr:rowOff>
    </xdr:from>
    <xdr:to>
      <xdr:col>55</xdr:col>
      <xdr:colOff>88900</xdr:colOff>
      <xdr:row>90</xdr:row>
      <xdr:rowOff>16497</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5446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136810</xdr:rowOff>
    </xdr:from>
    <xdr:to>
      <xdr:col>55</xdr:col>
      <xdr:colOff>0</xdr:colOff>
      <xdr:row>98</xdr:row>
      <xdr:rowOff>58330</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9639300" y="16767460"/>
          <a:ext cx="838200" cy="92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137704</xdr:rowOff>
    </xdr:from>
    <xdr:ext cx="599010" cy="259045"/>
    <xdr:sp macro="" textlink="">
      <xdr:nvSpPr>
        <xdr:cNvPr id="467" name="普通建設事業費 （ うち更新整備　）平均値テキスト">
          <a:extLst>
            <a:ext uri="{FF2B5EF4-FFF2-40B4-BE49-F238E27FC236}">
              <a16:creationId xmlns:a16="http://schemas.microsoft.com/office/drawing/2014/main" id="{00000000-0008-0000-0600-0000D3010000}"/>
            </a:ext>
          </a:extLst>
        </xdr:cNvPr>
        <xdr:cNvSpPr txBox="1"/>
      </xdr:nvSpPr>
      <xdr:spPr>
        <a:xfrm>
          <a:off x="10528300" y="165969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114827</xdr:rowOff>
    </xdr:from>
    <xdr:to>
      <xdr:col>55</xdr:col>
      <xdr:colOff>50800</xdr:colOff>
      <xdr:row>98</xdr:row>
      <xdr:rowOff>44977</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10426700" y="16745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88257</xdr:rowOff>
    </xdr:from>
    <xdr:to>
      <xdr:col>50</xdr:col>
      <xdr:colOff>114300</xdr:colOff>
      <xdr:row>97</xdr:row>
      <xdr:rowOff>136810</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8750300" y="16718907"/>
          <a:ext cx="889000" cy="48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106713</xdr:rowOff>
    </xdr:from>
    <xdr:to>
      <xdr:col>50</xdr:col>
      <xdr:colOff>165100</xdr:colOff>
      <xdr:row>98</xdr:row>
      <xdr:rowOff>36863</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9588500" y="16737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27990</xdr:rowOff>
    </xdr:from>
    <xdr:ext cx="59901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339795" y="16830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88257</xdr:rowOff>
    </xdr:from>
    <xdr:to>
      <xdr:col>45</xdr:col>
      <xdr:colOff>177800</xdr:colOff>
      <xdr:row>98</xdr:row>
      <xdr:rowOff>205</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7861300" y="16718907"/>
          <a:ext cx="889000" cy="83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117819</xdr:rowOff>
    </xdr:from>
    <xdr:to>
      <xdr:col>46</xdr:col>
      <xdr:colOff>38100</xdr:colOff>
      <xdr:row>98</xdr:row>
      <xdr:rowOff>47969</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8699500" y="16748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39096</xdr:rowOff>
    </xdr:from>
    <xdr:ext cx="59901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50795" y="16841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205</xdr:rowOff>
    </xdr:from>
    <xdr:to>
      <xdr:col>41</xdr:col>
      <xdr:colOff>50800</xdr:colOff>
      <xdr:row>98</xdr:row>
      <xdr:rowOff>85613</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flipV="1">
          <a:off x="6972300" y="16802305"/>
          <a:ext cx="889000" cy="85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131990</xdr:rowOff>
    </xdr:from>
    <xdr:to>
      <xdr:col>41</xdr:col>
      <xdr:colOff>101600</xdr:colOff>
      <xdr:row>98</xdr:row>
      <xdr:rowOff>62140</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7810500" y="1676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53267</xdr:rowOff>
    </xdr:from>
    <xdr:ext cx="59901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561795" y="16855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126157</xdr:rowOff>
    </xdr:from>
    <xdr:to>
      <xdr:col>36</xdr:col>
      <xdr:colOff>165100</xdr:colOff>
      <xdr:row>98</xdr:row>
      <xdr:rowOff>56307</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6921500" y="16756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72834</xdr:rowOff>
    </xdr:from>
    <xdr:ext cx="59901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672795" y="16532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7530</xdr:rowOff>
    </xdr:from>
    <xdr:to>
      <xdr:col>55</xdr:col>
      <xdr:colOff>50800</xdr:colOff>
      <xdr:row>98</xdr:row>
      <xdr:rowOff>109130</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10426700" y="1680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93907</xdr:rowOff>
    </xdr:from>
    <xdr:ext cx="534377" cy="259045"/>
    <xdr:sp macro="" textlink="">
      <xdr:nvSpPr>
        <xdr:cNvPr id="486" name="普通建設事業費 （ うち更新整備　）該当値テキスト">
          <a:extLst>
            <a:ext uri="{FF2B5EF4-FFF2-40B4-BE49-F238E27FC236}">
              <a16:creationId xmlns:a16="http://schemas.microsoft.com/office/drawing/2014/main" id="{00000000-0008-0000-0600-0000E6010000}"/>
            </a:ext>
          </a:extLst>
        </xdr:cNvPr>
        <xdr:cNvSpPr txBox="1"/>
      </xdr:nvSpPr>
      <xdr:spPr>
        <a:xfrm>
          <a:off x="10528300" y="16724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86010</xdr:rowOff>
    </xdr:from>
    <xdr:to>
      <xdr:col>50</xdr:col>
      <xdr:colOff>165100</xdr:colOff>
      <xdr:row>98</xdr:row>
      <xdr:rowOff>16160</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9588500" y="1671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32687</xdr:rowOff>
    </xdr:from>
    <xdr:ext cx="59901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9339795" y="16491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37457</xdr:rowOff>
    </xdr:from>
    <xdr:to>
      <xdr:col>46</xdr:col>
      <xdr:colOff>38100</xdr:colOff>
      <xdr:row>97</xdr:row>
      <xdr:rowOff>139057</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8699500" y="16668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155584</xdr:rowOff>
    </xdr:from>
    <xdr:ext cx="599010"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8450795" y="16443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120855</xdr:rowOff>
    </xdr:from>
    <xdr:to>
      <xdr:col>41</xdr:col>
      <xdr:colOff>101600</xdr:colOff>
      <xdr:row>98</xdr:row>
      <xdr:rowOff>51005</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7810500" y="1675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67532</xdr:rowOff>
    </xdr:from>
    <xdr:ext cx="599010"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7561795" y="16526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34813</xdr:rowOff>
    </xdr:from>
    <xdr:to>
      <xdr:col>36</xdr:col>
      <xdr:colOff>165100</xdr:colOff>
      <xdr:row>98</xdr:row>
      <xdr:rowOff>136413</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6921500" y="16836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127540</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6705111" y="16929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a:extLst>
            <a:ext uri="{FF2B5EF4-FFF2-40B4-BE49-F238E27FC236}">
              <a16:creationId xmlns:a16="http://schemas.microsoft.com/office/drawing/2014/main" id="{00000000-0008-0000-06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97266</xdr:rowOff>
    </xdr:from>
    <xdr:to>
      <xdr:col>85</xdr:col>
      <xdr:colOff>126364</xdr:colOff>
      <xdr:row>39</xdr:row>
      <xdr:rowOff>44450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6317595" y="5412216"/>
          <a:ext cx="1269" cy="1318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9" name="災害復旧事業費最小値テキスト">
          <a:extLst>
            <a:ext uri="{FF2B5EF4-FFF2-40B4-BE49-F238E27FC236}">
              <a16:creationId xmlns:a16="http://schemas.microsoft.com/office/drawing/2014/main" id="{00000000-0008-0000-0600-000007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43943</xdr:rowOff>
    </xdr:from>
    <xdr:ext cx="599010" cy="259045"/>
    <xdr:sp macro="" textlink="">
      <xdr:nvSpPr>
        <xdr:cNvPr id="521" name="災害復旧事業費最大値テキスト">
          <a:extLst>
            <a:ext uri="{FF2B5EF4-FFF2-40B4-BE49-F238E27FC236}">
              <a16:creationId xmlns:a16="http://schemas.microsoft.com/office/drawing/2014/main" id="{00000000-0008-0000-0600-000009020000}"/>
            </a:ext>
          </a:extLst>
        </xdr:cNvPr>
        <xdr:cNvSpPr txBox="1"/>
      </xdr:nvSpPr>
      <xdr:spPr>
        <a:xfrm>
          <a:off x="16370300" y="5187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97266</xdr:rowOff>
    </xdr:from>
    <xdr:to>
      <xdr:col>86</xdr:col>
      <xdr:colOff>25400</xdr:colOff>
      <xdr:row>31</xdr:row>
      <xdr:rowOff>97266</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5412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135122</xdr:rowOff>
    </xdr:from>
    <xdr:to>
      <xdr:col>85</xdr:col>
      <xdr:colOff>127000</xdr:colOff>
      <xdr:row>39</xdr:row>
      <xdr:rowOff>5319</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5481300" y="6650222"/>
          <a:ext cx="838200" cy="41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127608</xdr:rowOff>
    </xdr:from>
    <xdr:ext cx="534377" cy="259045"/>
    <xdr:sp macro="" textlink="">
      <xdr:nvSpPr>
        <xdr:cNvPr id="524" name="災害復旧事業費平均値テキスト">
          <a:extLst>
            <a:ext uri="{FF2B5EF4-FFF2-40B4-BE49-F238E27FC236}">
              <a16:creationId xmlns:a16="http://schemas.microsoft.com/office/drawing/2014/main" id="{00000000-0008-0000-0600-00000C020000}"/>
            </a:ext>
          </a:extLst>
        </xdr:cNvPr>
        <xdr:cNvSpPr txBox="1"/>
      </xdr:nvSpPr>
      <xdr:spPr>
        <a:xfrm>
          <a:off x="16370300" y="64712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104731</xdr:rowOff>
    </xdr:from>
    <xdr:to>
      <xdr:col>85</xdr:col>
      <xdr:colOff>177800</xdr:colOff>
      <xdr:row>39</xdr:row>
      <xdr:rowOff>34881</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6268700" y="6619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118478</xdr:rowOff>
    </xdr:from>
    <xdr:to>
      <xdr:col>81</xdr:col>
      <xdr:colOff>50800</xdr:colOff>
      <xdr:row>38</xdr:row>
      <xdr:rowOff>135122</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4592300" y="6633578"/>
          <a:ext cx="889000" cy="16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138331</xdr:rowOff>
    </xdr:from>
    <xdr:to>
      <xdr:col>81</xdr:col>
      <xdr:colOff>101600</xdr:colOff>
      <xdr:row>39</xdr:row>
      <xdr:rowOff>68481</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5430500" y="6653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59608</xdr:rowOff>
    </xdr:from>
    <xdr:ext cx="534377"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14111" y="6746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89260</xdr:rowOff>
    </xdr:from>
    <xdr:to>
      <xdr:col>76</xdr:col>
      <xdr:colOff>114300</xdr:colOff>
      <xdr:row>38</xdr:row>
      <xdr:rowOff>118478</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3703300" y="6604360"/>
          <a:ext cx="889000" cy="29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141608</xdr:rowOff>
    </xdr:from>
    <xdr:to>
      <xdr:col>76</xdr:col>
      <xdr:colOff>165100</xdr:colOff>
      <xdr:row>39</xdr:row>
      <xdr:rowOff>71758</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4541500" y="6656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62885</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325111" y="6749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89260</xdr:rowOff>
    </xdr:from>
    <xdr:to>
      <xdr:col>71</xdr:col>
      <xdr:colOff>177800</xdr:colOff>
      <xdr:row>38</xdr:row>
      <xdr:rowOff>150486</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flipV="1">
          <a:off x="12814300" y="6604360"/>
          <a:ext cx="889000" cy="6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144042</xdr:rowOff>
    </xdr:from>
    <xdr:to>
      <xdr:col>72</xdr:col>
      <xdr:colOff>38100</xdr:colOff>
      <xdr:row>39</xdr:row>
      <xdr:rowOff>74192</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3652500" y="6659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65319</xdr:rowOff>
    </xdr:from>
    <xdr:ext cx="534377"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436111" y="6751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148416</xdr:rowOff>
    </xdr:from>
    <xdr:to>
      <xdr:col>67</xdr:col>
      <xdr:colOff>101600</xdr:colOff>
      <xdr:row>39</xdr:row>
      <xdr:rowOff>78566</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2763500" y="6663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69693</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579428" y="6756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125969</xdr:rowOff>
    </xdr:from>
    <xdr:to>
      <xdr:col>85</xdr:col>
      <xdr:colOff>177800</xdr:colOff>
      <xdr:row>39</xdr:row>
      <xdr:rowOff>56119</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6268700" y="6641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83157</xdr:rowOff>
    </xdr:from>
    <xdr:ext cx="534377" cy="259045"/>
    <xdr:sp macro="" textlink="">
      <xdr:nvSpPr>
        <xdr:cNvPr id="543" name="災害復旧事業費該当値テキスト">
          <a:extLst>
            <a:ext uri="{FF2B5EF4-FFF2-40B4-BE49-F238E27FC236}">
              <a16:creationId xmlns:a16="http://schemas.microsoft.com/office/drawing/2014/main" id="{00000000-0008-0000-0600-00001F020000}"/>
            </a:ext>
          </a:extLst>
        </xdr:cNvPr>
        <xdr:cNvSpPr txBox="1"/>
      </xdr:nvSpPr>
      <xdr:spPr>
        <a:xfrm>
          <a:off x="16370300" y="6598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84322</xdr:rowOff>
    </xdr:from>
    <xdr:to>
      <xdr:col>81</xdr:col>
      <xdr:colOff>101600</xdr:colOff>
      <xdr:row>39</xdr:row>
      <xdr:rowOff>14472</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5430500" y="6599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30999</xdr:rowOff>
    </xdr:from>
    <xdr:ext cx="534377"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214111" y="6374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67678</xdr:rowOff>
    </xdr:from>
    <xdr:to>
      <xdr:col>76</xdr:col>
      <xdr:colOff>165100</xdr:colOff>
      <xdr:row>38</xdr:row>
      <xdr:rowOff>169278</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4541500" y="6582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14355</xdr:rowOff>
    </xdr:from>
    <xdr:ext cx="534377"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4325111" y="6358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38460</xdr:rowOff>
    </xdr:from>
    <xdr:to>
      <xdr:col>72</xdr:col>
      <xdr:colOff>38100</xdr:colOff>
      <xdr:row>38</xdr:row>
      <xdr:rowOff>140060</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3652500" y="6553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156586</xdr:rowOff>
    </xdr:from>
    <xdr:ext cx="534377"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3436111" y="6328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99686</xdr:rowOff>
    </xdr:from>
    <xdr:to>
      <xdr:col>67</xdr:col>
      <xdr:colOff>101600</xdr:colOff>
      <xdr:row>39</xdr:row>
      <xdr:rowOff>29836</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2763500" y="6614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46363</xdr:rowOff>
    </xdr:from>
    <xdr:ext cx="534377"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547111" y="639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a:extLst>
            <a:ext uri="{FF2B5EF4-FFF2-40B4-BE49-F238E27FC236}">
              <a16:creationId xmlns:a16="http://schemas.microsoft.com/office/drawing/2014/main" id="{00000000-0008-0000-0600-000038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a:extLst>
            <a:ext uri="{FF2B5EF4-FFF2-40B4-BE49-F238E27FC236}">
              <a16:creationId xmlns:a16="http://schemas.microsoft.com/office/drawing/2014/main" id="{00000000-0008-0000-0600-00003A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a:extLst>
            <a:ext uri="{FF2B5EF4-FFF2-40B4-BE49-F238E27FC236}">
              <a16:creationId xmlns:a16="http://schemas.microsoft.com/office/drawing/2014/main" id="{00000000-0008-0000-0600-00003D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a:extLst>
            <a:ext uri="{FF2B5EF4-FFF2-40B4-BE49-F238E27FC236}">
              <a16:creationId xmlns:a16="http://schemas.microsoft.com/office/drawing/2014/main" id="{00000000-0008-0000-0600-000050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公債費グラフ枠">
          <a:extLst>
            <a:ext uri="{FF2B5EF4-FFF2-40B4-BE49-F238E27FC236}">
              <a16:creationId xmlns:a16="http://schemas.microsoft.com/office/drawing/2014/main" id="{00000000-0008-0000-06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100406</xdr:rowOff>
    </xdr:from>
    <xdr:to>
      <xdr:col>85</xdr:col>
      <xdr:colOff>126364</xdr:colOff>
      <xdr:row>78</xdr:row>
      <xdr:rowOff>138157</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6317595" y="12273356"/>
          <a:ext cx="1269" cy="12379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141984</xdr:rowOff>
    </xdr:from>
    <xdr:ext cx="378565" cy="259045"/>
    <xdr:sp macro="" textlink="">
      <xdr:nvSpPr>
        <xdr:cNvPr id="623" name="公債費最小値テキスト">
          <a:extLst>
            <a:ext uri="{FF2B5EF4-FFF2-40B4-BE49-F238E27FC236}">
              <a16:creationId xmlns:a16="http://schemas.microsoft.com/office/drawing/2014/main" id="{00000000-0008-0000-0600-00006F020000}"/>
            </a:ext>
          </a:extLst>
        </xdr:cNvPr>
        <xdr:cNvSpPr txBox="1"/>
      </xdr:nvSpPr>
      <xdr:spPr>
        <a:xfrm>
          <a:off x="16370300" y="135150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138157</xdr:rowOff>
    </xdr:from>
    <xdr:to>
      <xdr:col>86</xdr:col>
      <xdr:colOff>25400</xdr:colOff>
      <xdr:row>78</xdr:row>
      <xdr:rowOff>138157</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3511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47083</xdr:rowOff>
    </xdr:from>
    <xdr:ext cx="599010" cy="259045"/>
    <xdr:sp macro="" textlink="">
      <xdr:nvSpPr>
        <xdr:cNvPr id="625" name="公債費最大値テキスト">
          <a:extLst>
            <a:ext uri="{FF2B5EF4-FFF2-40B4-BE49-F238E27FC236}">
              <a16:creationId xmlns:a16="http://schemas.microsoft.com/office/drawing/2014/main" id="{00000000-0008-0000-0600-000071020000}"/>
            </a:ext>
          </a:extLst>
        </xdr:cNvPr>
        <xdr:cNvSpPr txBox="1"/>
      </xdr:nvSpPr>
      <xdr:spPr>
        <a:xfrm>
          <a:off x="16370300" y="12048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100406</xdr:rowOff>
    </xdr:from>
    <xdr:to>
      <xdr:col>86</xdr:col>
      <xdr:colOff>25400</xdr:colOff>
      <xdr:row>71</xdr:row>
      <xdr:rowOff>100406</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2273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3718</xdr:rowOff>
    </xdr:from>
    <xdr:to>
      <xdr:col>85</xdr:col>
      <xdr:colOff>127000</xdr:colOff>
      <xdr:row>77</xdr:row>
      <xdr:rowOff>28952</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5481300" y="13205368"/>
          <a:ext cx="838200" cy="25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128841</xdr:rowOff>
    </xdr:from>
    <xdr:ext cx="599010" cy="259045"/>
    <xdr:sp macro="" textlink="">
      <xdr:nvSpPr>
        <xdr:cNvPr id="628" name="公債費平均値テキスト">
          <a:extLst>
            <a:ext uri="{FF2B5EF4-FFF2-40B4-BE49-F238E27FC236}">
              <a16:creationId xmlns:a16="http://schemas.microsoft.com/office/drawing/2014/main" id="{00000000-0008-0000-0600-000074020000}"/>
            </a:ext>
          </a:extLst>
        </xdr:cNvPr>
        <xdr:cNvSpPr txBox="1"/>
      </xdr:nvSpPr>
      <xdr:spPr>
        <a:xfrm>
          <a:off x="16370300" y="131590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150414</xdr:rowOff>
    </xdr:from>
    <xdr:to>
      <xdr:col>85</xdr:col>
      <xdr:colOff>177800</xdr:colOff>
      <xdr:row>77</xdr:row>
      <xdr:rowOff>80564</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6268700" y="1318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28952</xdr:rowOff>
    </xdr:from>
    <xdr:to>
      <xdr:col>81</xdr:col>
      <xdr:colOff>50800</xdr:colOff>
      <xdr:row>77</xdr:row>
      <xdr:rowOff>36860</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4592300" y="13230602"/>
          <a:ext cx="889000" cy="7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169298</xdr:rowOff>
    </xdr:from>
    <xdr:to>
      <xdr:col>81</xdr:col>
      <xdr:colOff>101600</xdr:colOff>
      <xdr:row>77</xdr:row>
      <xdr:rowOff>99448</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5430500" y="13199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90575</xdr:rowOff>
    </xdr:from>
    <xdr:ext cx="59901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181795" y="13292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94250</xdr:rowOff>
    </xdr:from>
    <xdr:to>
      <xdr:col>76</xdr:col>
      <xdr:colOff>114300</xdr:colOff>
      <xdr:row>77</xdr:row>
      <xdr:rowOff>36860</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3703300" y="13124450"/>
          <a:ext cx="889000" cy="114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16720</xdr:rowOff>
    </xdr:from>
    <xdr:to>
      <xdr:col>76</xdr:col>
      <xdr:colOff>165100</xdr:colOff>
      <xdr:row>77</xdr:row>
      <xdr:rowOff>118320</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4541500" y="13218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109447</xdr:rowOff>
    </xdr:from>
    <xdr:ext cx="59901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4292795" y="13311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94250</xdr:rowOff>
    </xdr:from>
    <xdr:to>
      <xdr:col>71</xdr:col>
      <xdr:colOff>177800</xdr:colOff>
      <xdr:row>77</xdr:row>
      <xdr:rowOff>75995</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flipV="1">
          <a:off x="12814300" y="13124450"/>
          <a:ext cx="889000" cy="153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18104</xdr:rowOff>
    </xdr:from>
    <xdr:to>
      <xdr:col>72</xdr:col>
      <xdr:colOff>38100</xdr:colOff>
      <xdr:row>77</xdr:row>
      <xdr:rowOff>119704</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3652500" y="13219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110831</xdr:rowOff>
    </xdr:from>
    <xdr:ext cx="59901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403795" y="13312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16745</xdr:rowOff>
    </xdr:from>
    <xdr:to>
      <xdr:col>67</xdr:col>
      <xdr:colOff>101600</xdr:colOff>
      <xdr:row>77</xdr:row>
      <xdr:rowOff>118345</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2763500" y="13218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134872</xdr:rowOff>
    </xdr:from>
    <xdr:ext cx="59901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514795" y="12993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124368</xdr:rowOff>
    </xdr:from>
    <xdr:to>
      <xdr:col>85</xdr:col>
      <xdr:colOff>177800</xdr:colOff>
      <xdr:row>77</xdr:row>
      <xdr:rowOff>54518</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6268700" y="1315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147245</xdr:rowOff>
    </xdr:from>
    <xdr:ext cx="599010" cy="259045"/>
    <xdr:sp macro="" textlink="">
      <xdr:nvSpPr>
        <xdr:cNvPr id="647" name="公債費該当値テキスト">
          <a:extLst>
            <a:ext uri="{FF2B5EF4-FFF2-40B4-BE49-F238E27FC236}">
              <a16:creationId xmlns:a16="http://schemas.microsoft.com/office/drawing/2014/main" id="{00000000-0008-0000-0600-000087020000}"/>
            </a:ext>
          </a:extLst>
        </xdr:cNvPr>
        <xdr:cNvSpPr txBox="1"/>
      </xdr:nvSpPr>
      <xdr:spPr>
        <a:xfrm>
          <a:off x="16370300" y="13005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149602</xdr:rowOff>
    </xdr:from>
    <xdr:to>
      <xdr:col>81</xdr:col>
      <xdr:colOff>101600</xdr:colOff>
      <xdr:row>77</xdr:row>
      <xdr:rowOff>79752</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5430500" y="13179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96279</xdr:rowOff>
    </xdr:from>
    <xdr:ext cx="59901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181795" y="12955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157510</xdr:rowOff>
    </xdr:from>
    <xdr:to>
      <xdr:col>76</xdr:col>
      <xdr:colOff>165100</xdr:colOff>
      <xdr:row>77</xdr:row>
      <xdr:rowOff>87660</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4541500" y="1318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104187</xdr:rowOff>
    </xdr:from>
    <xdr:ext cx="59901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292795" y="12962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43450</xdr:rowOff>
    </xdr:from>
    <xdr:to>
      <xdr:col>72</xdr:col>
      <xdr:colOff>38100</xdr:colOff>
      <xdr:row>76</xdr:row>
      <xdr:rowOff>145050</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3652500" y="1307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74</xdr:row>
      <xdr:rowOff>161577</xdr:rowOff>
    </xdr:from>
    <xdr:ext cx="59901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3403795" y="12848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25195</xdr:rowOff>
    </xdr:from>
    <xdr:to>
      <xdr:col>67</xdr:col>
      <xdr:colOff>101600</xdr:colOff>
      <xdr:row>77</xdr:row>
      <xdr:rowOff>126795</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2763500" y="13226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117922</xdr:rowOff>
    </xdr:from>
    <xdr:ext cx="599010"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514795" y="13319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積立金グラフ枠">
          <a:extLst>
            <a:ext uri="{FF2B5EF4-FFF2-40B4-BE49-F238E27FC236}">
              <a16:creationId xmlns:a16="http://schemas.microsoft.com/office/drawing/2014/main" id="{00000000-0008-0000-06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17714</xdr:rowOff>
    </xdr:from>
    <xdr:to>
      <xdr:col>85</xdr:col>
      <xdr:colOff>126364</xdr:colOff>
      <xdr:row>99</xdr:row>
      <xdr:rowOff>42594</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6317595" y="15619664"/>
          <a:ext cx="1269" cy="1396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46421</xdr:rowOff>
    </xdr:from>
    <xdr:ext cx="378565" cy="259045"/>
    <xdr:sp macro="" textlink="">
      <xdr:nvSpPr>
        <xdr:cNvPr id="680" name="積立金最小値テキスト">
          <a:extLst>
            <a:ext uri="{FF2B5EF4-FFF2-40B4-BE49-F238E27FC236}">
              <a16:creationId xmlns:a16="http://schemas.microsoft.com/office/drawing/2014/main" id="{00000000-0008-0000-0600-0000A8020000}"/>
            </a:ext>
          </a:extLst>
        </xdr:cNvPr>
        <xdr:cNvSpPr txBox="1"/>
      </xdr:nvSpPr>
      <xdr:spPr>
        <a:xfrm>
          <a:off x="16370300" y="170199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42594</xdr:rowOff>
    </xdr:from>
    <xdr:to>
      <xdr:col>86</xdr:col>
      <xdr:colOff>25400</xdr:colOff>
      <xdr:row>99</xdr:row>
      <xdr:rowOff>42594</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7016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135841</xdr:rowOff>
    </xdr:from>
    <xdr:ext cx="599010" cy="259045"/>
    <xdr:sp macro="" textlink="">
      <xdr:nvSpPr>
        <xdr:cNvPr id="682" name="積立金最大値テキスト">
          <a:extLst>
            <a:ext uri="{FF2B5EF4-FFF2-40B4-BE49-F238E27FC236}">
              <a16:creationId xmlns:a16="http://schemas.microsoft.com/office/drawing/2014/main" id="{00000000-0008-0000-0600-0000AA020000}"/>
            </a:ext>
          </a:extLst>
        </xdr:cNvPr>
        <xdr:cNvSpPr txBox="1"/>
      </xdr:nvSpPr>
      <xdr:spPr>
        <a:xfrm>
          <a:off x="16370300" y="15394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17714</xdr:rowOff>
    </xdr:from>
    <xdr:to>
      <xdr:col>86</xdr:col>
      <xdr:colOff>25400</xdr:colOff>
      <xdr:row>91</xdr:row>
      <xdr:rowOff>17714</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5619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26784</xdr:rowOff>
    </xdr:from>
    <xdr:to>
      <xdr:col>85</xdr:col>
      <xdr:colOff>127000</xdr:colOff>
      <xdr:row>98</xdr:row>
      <xdr:rowOff>40225</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5481300" y="16828884"/>
          <a:ext cx="838200" cy="13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138295</xdr:rowOff>
    </xdr:from>
    <xdr:ext cx="599010" cy="259045"/>
    <xdr:sp macro="" textlink="">
      <xdr:nvSpPr>
        <xdr:cNvPr id="685" name="積立金平均値テキスト">
          <a:extLst>
            <a:ext uri="{FF2B5EF4-FFF2-40B4-BE49-F238E27FC236}">
              <a16:creationId xmlns:a16="http://schemas.microsoft.com/office/drawing/2014/main" id="{00000000-0008-0000-0600-0000AD020000}"/>
            </a:ext>
          </a:extLst>
        </xdr:cNvPr>
        <xdr:cNvSpPr txBox="1"/>
      </xdr:nvSpPr>
      <xdr:spPr>
        <a:xfrm>
          <a:off x="16370300" y="165974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115418</xdr:rowOff>
    </xdr:from>
    <xdr:to>
      <xdr:col>85</xdr:col>
      <xdr:colOff>177800</xdr:colOff>
      <xdr:row>98</xdr:row>
      <xdr:rowOff>45568</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6268700" y="16746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26784</xdr:rowOff>
    </xdr:from>
    <xdr:to>
      <xdr:col>81</xdr:col>
      <xdr:colOff>50800</xdr:colOff>
      <xdr:row>99</xdr:row>
      <xdr:rowOff>19472</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4592300" y="16828884"/>
          <a:ext cx="889000" cy="164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58420</xdr:rowOff>
    </xdr:from>
    <xdr:to>
      <xdr:col>81</xdr:col>
      <xdr:colOff>101600</xdr:colOff>
      <xdr:row>98</xdr:row>
      <xdr:rowOff>160020</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5430500" y="1686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151147</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5214111" y="16953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19472</xdr:rowOff>
    </xdr:from>
    <xdr:to>
      <xdr:col>76</xdr:col>
      <xdr:colOff>114300</xdr:colOff>
      <xdr:row>99</xdr:row>
      <xdr:rowOff>30505</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3703300" y="16993022"/>
          <a:ext cx="889000" cy="11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158848</xdr:rowOff>
    </xdr:from>
    <xdr:to>
      <xdr:col>76</xdr:col>
      <xdr:colOff>165100</xdr:colOff>
      <xdr:row>98</xdr:row>
      <xdr:rowOff>88998</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4541500" y="16789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105525</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4325111" y="16564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121315</xdr:rowOff>
    </xdr:from>
    <xdr:to>
      <xdr:col>71</xdr:col>
      <xdr:colOff>177800</xdr:colOff>
      <xdr:row>99</xdr:row>
      <xdr:rowOff>30505</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2814300" y="16923415"/>
          <a:ext cx="889000" cy="80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110765</xdr:rowOff>
    </xdr:from>
    <xdr:to>
      <xdr:col>72</xdr:col>
      <xdr:colOff>38100</xdr:colOff>
      <xdr:row>98</xdr:row>
      <xdr:rowOff>40915</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3652500" y="1674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57442</xdr:rowOff>
    </xdr:from>
    <xdr:ext cx="59901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403795" y="16516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42393</xdr:rowOff>
    </xdr:from>
    <xdr:to>
      <xdr:col>67</xdr:col>
      <xdr:colOff>101600</xdr:colOff>
      <xdr:row>98</xdr:row>
      <xdr:rowOff>143993</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2763500" y="16844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160520</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547111" y="16619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160875</xdr:rowOff>
    </xdr:from>
    <xdr:to>
      <xdr:col>85</xdr:col>
      <xdr:colOff>177800</xdr:colOff>
      <xdr:row>98</xdr:row>
      <xdr:rowOff>91025</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6268700" y="16791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139302</xdr:rowOff>
    </xdr:from>
    <xdr:ext cx="534377" cy="259045"/>
    <xdr:sp macro="" textlink="">
      <xdr:nvSpPr>
        <xdr:cNvPr id="704" name="積立金該当値テキスト">
          <a:extLst>
            <a:ext uri="{FF2B5EF4-FFF2-40B4-BE49-F238E27FC236}">
              <a16:creationId xmlns:a16="http://schemas.microsoft.com/office/drawing/2014/main" id="{00000000-0008-0000-0600-0000C0020000}"/>
            </a:ext>
          </a:extLst>
        </xdr:cNvPr>
        <xdr:cNvSpPr txBox="1"/>
      </xdr:nvSpPr>
      <xdr:spPr>
        <a:xfrm>
          <a:off x="16370300" y="16769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147434</xdr:rowOff>
    </xdr:from>
    <xdr:to>
      <xdr:col>81</xdr:col>
      <xdr:colOff>101600</xdr:colOff>
      <xdr:row>98</xdr:row>
      <xdr:rowOff>77584</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5430500" y="16778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94111</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5214111" y="16553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140122</xdr:rowOff>
    </xdr:from>
    <xdr:to>
      <xdr:col>76</xdr:col>
      <xdr:colOff>165100</xdr:colOff>
      <xdr:row>99</xdr:row>
      <xdr:rowOff>70272</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4541500" y="16942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61399</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4325111" y="17034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151155</xdr:rowOff>
    </xdr:from>
    <xdr:to>
      <xdr:col>72</xdr:col>
      <xdr:colOff>38100</xdr:colOff>
      <xdr:row>99</xdr:row>
      <xdr:rowOff>81305</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3652500" y="16953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72432</xdr:rowOff>
    </xdr:from>
    <xdr:ext cx="469744"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3468428" y="17045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70515</xdr:rowOff>
    </xdr:from>
    <xdr:to>
      <xdr:col>67</xdr:col>
      <xdr:colOff>101600</xdr:colOff>
      <xdr:row>99</xdr:row>
      <xdr:rowOff>665</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2763500" y="16872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163242</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2547111" y="16965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a:extLst>
            <a:ext uri="{FF2B5EF4-FFF2-40B4-BE49-F238E27FC236}">
              <a16:creationId xmlns:a16="http://schemas.microsoft.com/office/drawing/2014/main" id="{00000000-0008-0000-06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16637</xdr:rowOff>
    </xdr:from>
    <xdr:to>
      <xdr:col>116</xdr:col>
      <xdr:colOff>62864</xdr:colOff>
      <xdr:row>39</xdr:row>
      <xdr:rowOff>44450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2159595" y="5331587"/>
          <a:ext cx="1269" cy="1399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7" name="投資及び出資金最小値テキスト">
          <a:extLst>
            <a:ext uri="{FF2B5EF4-FFF2-40B4-BE49-F238E27FC236}">
              <a16:creationId xmlns:a16="http://schemas.microsoft.com/office/drawing/2014/main" id="{00000000-0008-0000-0600-0000E1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134764</xdr:rowOff>
    </xdr:from>
    <xdr:ext cx="534377" cy="259045"/>
    <xdr:sp macro="" textlink="">
      <xdr:nvSpPr>
        <xdr:cNvPr id="739" name="投資及び出資金最大値テキスト">
          <a:extLst>
            <a:ext uri="{FF2B5EF4-FFF2-40B4-BE49-F238E27FC236}">
              <a16:creationId xmlns:a16="http://schemas.microsoft.com/office/drawing/2014/main" id="{00000000-0008-0000-0600-0000E3020000}"/>
            </a:ext>
          </a:extLst>
        </xdr:cNvPr>
        <xdr:cNvSpPr txBox="1"/>
      </xdr:nvSpPr>
      <xdr:spPr>
        <a:xfrm>
          <a:off x="22212300" y="5106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16637</xdr:rowOff>
    </xdr:from>
    <xdr:to>
      <xdr:col>116</xdr:col>
      <xdr:colOff>152400</xdr:colOff>
      <xdr:row>31</xdr:row>
      <xdr:rowOff>16637</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5331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35</xdr:row>
      <xdr:rowOff>5893</xdr:rowOff>
    </xdr:from>
    <xdr:to>
      <xdr:col>116</xdr:col>
      <xdr:colOff>63500</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1323300" y="6006643"/>
          <a:ext cx="838200" cy="724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72661</xdr:rowOff>
    </xdr:from>
    <xdr:ext cx="378565" cy="259045"/>
    <xdr:sp macro="" textlink="">
      <xdr:nvSpPr>
        <xdr:cNvPr id="742" name="投資及び出資金平均値テキスト">
          <a:extLst>
            <a:ext uri="{FF2B5EF4-FFF2-40B4-BE49-F238E27FC236}">
              <a16:creationId xmlns:a16="http://schemas.microsoft.com/office/drawing/2014/main" id="{00000000-0008-0000-0600-0000E6020000}"/>
            </a:ext>
          </a:extLst>
        </xdr:cNvPr>
        <xdr:cNvSpPr txBox="1"/>
      </xdr:nvSpPr>
      <xdr:spPr>
        <a:xfrm>
          <a:off x="22212300" y="658776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94234</xdr:rowOff>
    </xdr:from>
    <xdr:to>
      <xdr:col>116</xdr:col>
      <xdr:colOff>114300</xdr:colOff>
      <xdr:row>39</xdr:row>
      <xdr:rowOff>24384</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2110700" y="6609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148031</xdr:rowOff>
    </xdr:from>
    <xdr:to>
      <xdr:col>112</xdr:col>
      <xdr:colOff>38100</xdr:colOff>
      <xdr:row>39</xdr:row>
      <xdr:rowOff>78181</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1272500" y="6663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94708</xdr:rowOff>
    </xdr:from>
    <xdr:ext cx="378565"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134017" y="64383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153518</xdr:rowOff>
    </xdr:from>
    <xdr:to>
      <xdr:col>107</xdr:col>
      <xdr:colOff>101600</xdr:colOff>
      <xdr:row>39</xdr:row>
      <xdr:rowOff>83668</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0383500" y="6668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100195</xdr:rowOff>
    </xdr:from>
    <xdr:ext cx="378565"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245017" y="64438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152527</xdr:rowOff>
    </xdr:from>
    <xdr:to>
      <xdr:col>102</xdr:col>
      <xdr:colOff>165100</xdr:colOff>
      <xdr:row>39</xdr:row>
      <xdr:rowOff>82677</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9494500" y="6667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99204</xdr:rowOff>
    </xdr:from>
    <xdr:ext cx="378565"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56017" y="64428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128143</xdr:rowOff>
    </xdr:from>
    <xdr:to>
      <xdr:col>98</xdr:col>
      <xdr:colOff>38100</xdr:colOff>
      <xdr:row>39</xdr:row>
      <xdr:rowOff>58293</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8605500" y="6643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74820</xdr:rowOff>
    </xdr:from>
    <xdr:ext cx="378565"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67017" y="64184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126543</xdr:rowOff>
    </xdr:from>
    <xdr:to>
      <xdr:col>116</xdr:col>
      <xdr:colOff>114300</xdr:colOff>
      <xdr:row>35</xdr:row>
      <xdr:rowOff>56693</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2110700" y="5955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33</xdr:row>
      <xdr:rowOff>149420</xdr:rowOff>
    </xdr:from>
    <xdr:ext cx="469744" cy="259045"/>
    <xdr:sp macro="" textlink="">
      <xdr:nvSpPr>
        <xdr:cNvPr id="761" name="投資及び出資金該当値テキスト">
          <a:extLst>
            <a:ext uri="{FF2B5EF4-FFF2-40B4-BE49-F238E27FC236}">
              <a16:creationId xmlns:a16="http://schemas.microsoft.com/office/drawing/2014/main" id="{00000000-0008-0000-0600-0000F9020000}"/>
            </a:ext>
          </a:extLst>
        </xdr:cNvPr>
        <xdr:cNvSpPr txBox="1"/>
      </xdr:nvSpPr>
      <xdr:spPr>
        <a:xfrm>
          <a:off x="22212300" y="5807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貸付金グラフ枠">
          <a:extLst>
            <a:ext uri="{FF2B5EF4-FFF2-40B4-BE49-F238E27FC236}">
              <a16:creationId xmlns:a16="http://schemas.microsoft.com/office/drawing/2014/main" id="{00000000-0008-0000-06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58</xdr:rowOff>
    </xdr:from>
    <xdr:to>
      <xdr:col>116</xdr:col>
      <xdr:colOff>62864</xdr:colOff>
      <xdr:row>59</xdr:row>
      <xdr:rowOff>98878</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2159595" y="8744008"/>
          <a:ext cx="1269" cy="1470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6" name="貸付金最小値テキスト">
          <a:extLst>
            <a:ext uri="{FF2B5EF4-FFF2-40B4-BE49-F238E27FC236}">
              <a16:creationId xmlns:a16="http://schemas.microsoft.com/office/drawing/2014/main" id="{00000000-0008-0000-0600-00001C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118185</xdr:rowOff>
    </xdr:from>
    <xdr:ext cx="534377" cy="259045"/>
    <xdr:sp macro="" textlink="">
      <xdr:nvSpPr>
        <xdr:cNvPr id="798" name="貸付金最大値テキスト">
          <a:extLst>
            <a:ext uri="{FF2B5EF4-FFF2-40B4-BE49-F238E27FC236}">
              <a16:creationId xmlns:a16="http://schemas.microsoft.com/office/drawing/2014/main" id="{00000000-0008-0000-0600-00001E030000}"/>
            </a:ext>
          </a:extLst>
        </xdr:cNvPr>
        <xdr:cNvSpPr txBox="1"/>
      </xdr:nvSpPr>
      <xdr:spPr>
        <a:xfrm>
          <a:off x="22212300" y="8519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58</xdr:rowOff>
    </xdr:from>
    <xdr:to>
      <xdr:col>116</xdr:col>
      <xdr:colOff>152400</xdr:colOff>
      <xdr:row>51</xdr:row>
      <xdr:rowOff>58</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2072600" y="8744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35671</xdr:rowOff>
    </xdr:from>
    <xdr:to>
      <xdr:col>116</xdr:col>
      <xdr:colOff>63500</xdr:colOff>
      <xdr:row>58</xdr:row>
      <xdr:rowOff>73504</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21323300" y="9979771"/>
          <a:ext cx="838200" cy="37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57628</xdr:rowOff>
    </xdr:from>
    <xdr:ext cx="469744" cy="259045"/>
    <xdr:sp macro="" textlink="">
      <xdr:nvSpPr>
        <xdr:cNvPr id="801" name="貸付金平均値テキスト">
          <a:extLst>
            <a:ext uri="{FF2B5EF4-FFF2-40B4-BE49-F238E27FC236}">
              <a16:creationId xmlns:a16="http://schemas.microsoft.com/office/drawing/2014/main" id="{00000000-0008-0000-0600-000021030000}"/>
            </a:ext>
          </a:extLst>
        </xdr:cNvPr>
        <xdr:cNvSpPr txBox="1"/>
      </xdr:nvSpPr>
      <xdr:spPr>
        <a:xfrm>
          <a:off x="22212300" y="100017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79201</xdr:rowOff>
    </xdr:from>
    <xdr:to>
      <xdr:col>116</xdr:col>
      <xdr:colOff>114300</xdr:colOff>
      <xdr:row>59</xdr:row>
      <xdr:rowOff>9351</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2110700" y="10023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73504</xdr:rowOff>
    </xdr:from>
    <xdr:to>
      <xdr:col>111</xdr:col>
      <xdr:colOff>177800</xdr:colOff>
      <xdr:row>58</xdr:row>
      <xdr:rowOff>79187</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flipV="1">
          <a:off x="20434300" y="10017604"/>
          <a:ext cx="889000" cy="5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40845</xdr:rowOff>
    </xdr:from>
    <xdr:to>
      <xdr:col>112</xdr:col>
      <xdr:colOff>38100</xdr:colOff>
      <xdr:row>58</xdr:row>
      <xdr:rowOff>142445</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1272500" y="9984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58</xdr:row>
      <xdr:rowOff>133572</xdr:rowOff>
    </xdr:from>
    <xdr:ext cx="534377"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056111" y="10077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79187</xdr:rowOff>
    </xdr:from>
    <xdr:to>
      <xdr:col>107</xdr:col>
      <xdr:colOff>50800</xdr:colOff>
      <xdr:row>58</xdr:row>
      <xdr:rowOff>149154</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flipV="1">
          <a:off x="19545300" y="10023287"/>
          <a:ext cx="889000" cy="69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39881</xdr:rowOff>
    </xdr:from>
    <xdr:to>
      <xdr:col>107</xdr:col>
      <xdr:colOff>101600</xdr:colOff>
      <xdr:row>58</xdr:row>
      <xdr:rowOff>141481</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0383500" y="9983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58</xdr:row>
      <xdr:rowOff>132608</xdr:rowOff>
    </xdr:from>
    <xdr:ext cx="534377"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167111" y="10076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149154</xdr:rowOff>
    </xdr:from>
    <xdr:to>
      <xdr:col>102</xdr:col>
      <xdr:colOff>114300</xdr:colOff>
      <xdr:row>58</xdr:row>
      <xdr:rowOff>150902</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flipV="1">
          <a:off x="18656300" y="10093254"/>
          <a:ext cx="889000" cy="1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44748</xdr:rowOff>
    </xdr:from>
    <xdr:to>
      <xdr:col>102</xdr:col>
      <xdr:colOff>165100</xdr:colOff>
      <xdr:row>58</xdr:row>
      <xdr:rowOff>146348</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19494500" y="9988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56</xdr:row>
      <xdr:rowOff>162875</xdr:rowOff>
    </xdr:from>
    <xdr:ext cx="534377"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278111" y="9764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127942</xdr:rowOff>
    </xdr:from>
    <xdr:to>
      <xdr:col>98</xdr:col>
      <xdr:colOff>38100</xdr:colOff>
      <xdr:row>59</xdr:row>
      <xdr:rowOff>58092</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18605500" y="10072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49219</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21428" y="10164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156321</xdr:rowOff>
    </xdr:from>
    <xdr:to>
      <xdr:col>116</xdr:col>
      <xdr:colOff>114300</xdr:colOff>
      <xdr:row>58</xdr:row>
      <xdr:rowOff>86471</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2110700" y="9928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7748</xdr:rowOff>
    </xdr:from>
    <xdr:ext cx="534377" cy="259045"/>
    <xdr:sp macro="" textlink="">
      <xdr:nvSpPr>
        <xdr:cNvPr id="820" name="貸付金該当値テキスト">
          <a:extLst>
            <a:ext uri="{FF2B5EF4-FFF2-40B4-BE49-F238E27FC236}">
              <a16:creationId xmlns:a16="http://schemas.microsoft.com/office/drawing/2014/main" id="{00000000-0008-0000-0600-000034030000}"/>
            </a:ext>
          </a:extLst>
        </xdr:cNvPr>
        <xdr:cNvSpPr txBox="1"/>
      </xdr:nvSpPr>
      <xdr:spPr>
        <a:xfrm>
          <a:off x="22212300" y="9780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22704</xdr:rowOff>
    </xdr:from>
    <xdr:to>
      <xdr:col>112</xdr:col>
      <xdr:colOff>38100</xdr:colOff>
      <xdr:row>58</xdr:row>
      <xdr:rowOff>124304</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1272500" y="9966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56</xdr:row>
      <xdr:rowOff>140831</xdr:rowOff>
    </xdr:from>
    <xdr:ext cx="534377"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1056111" y="9742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28387</xdr:rowOff>
    </xdr:from>
    <xdr:to>
      <xdr:col>107</xdr:col>
      <xdr:colOff>101600</xdr:colOff>
      <xdr:row>58</xdr:row>
      <xdr:rowOff>129987</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0383500" y="9972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56</xdr:row>
      <xdr:rowOff>146514</xdr:rowOff>
    </xdr:from>
    <xdr:ext cx="534377"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0167111" y="9747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98354</xdr:rowOff>
    </xdr:from>
    <xdr:to>
      <xdr:col>102</xdr:col>
      <xdr:colOff>165100</xdr:colOff>
      <xdr:row>59</xdr:row>
      <xdr:rowOff>28504</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19494500" y="10042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19631</xdr:rowOff>
    </xdr:from>
    <xdr:ext cx="469744"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9310428" y="10135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100102</xdr:rowOff>
    </xdr:from>
    <xdr:to>
      <xdr:col>98</xdr:col>
      <xdr:colOff>38100</xdr:colOff>
      <xdr:row>59</xdr:row>
      <xdr:rowOff>30252</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18605500" y="10044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46779</xdr:rowOff>
    </xdr:from>
    <xdr:ext cx="469744"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421428" y="9819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77</xdr:row>
      <xdr:rowOff>168927</xdr:rowOff>
    </xdr:from>
    <xdr:ext cx="248786"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75</xdr:row>
      <xdr:rowOff>54627</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111777</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a:extLst>
            <a:ext uri="{FF2B5EF4-FFF2-40B4-BE49-F238E27FC236}">
              <a16:creationId xmlns:a16="http://schemas.microsoft.com/office/drawing/2014/main" id="{00000000-0008-0000-0600-00005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72</xdr:row>
      <xdr:rowOff>14098</xdr:rowOff>
    </xdr:from>
    <xdr:to>
      <xdr:col>116</xdr:col>
      <xdr:colOff>62864</xdr:colOff>
      <xdr:row>77</xdr:row>
      <xdr:rowOff>170241</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2159595" y="12358498"/>
          <a:ext cx="1269" cy="10133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2618</xdr:rowOff>
    </xdr:from>
    <xdr:ext cx="534377" cy="259045"/>
    <xdr:sp macro="" textlink="">
      <xdr:nvSpPr>
        <xdr:cNvPr id="851" name="繰出金最小値テキスト">
          <a:extLst>
            <a:ext uri="{FF2B5EF4-FFF2-40B4-BE49-F238E27FC236}">
              <a16:creationId xmlns:a16="http://schemas.microsoft.com/office/drawing/2014/main" id="{00000000-0008-0000-0600-000053030000}"/>
            </a:ext>
          </a:extLst>
        </xdr:cNvPr>
        <xdr:cNvSpPr txBox="1"/>
      </xdr:nvSpPr>
      <xdr:spPr>
        <a:xfrm>
          <a:off x="22212300" y="13375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170241</xdr:rowOff>
    </xdr:from>
    <xdr:to>
      <xdr:col>116</xdr:col>
      <xdr:colOff>152400</xdr:colOff>
      <xdr:row>77</xdr:row>
      <xdr:rowOff>170241</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3371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132225</xdr:rowOff>
    </xdr:from>
    <xdr:ext cx="599010" cy="259045"/>
    <xdr:sp macro="" textlink="">
      <xdr:nvSpPr>
        <xdr:cNvPr id="853" name="繰出金最大値テキスト">
          <a:extLst>
            <a:ext uri="{FF2B5EF4-FFF2-40B4-BE49-F238E27FC236}">
              <a16:creationId xmlns:a16="http://schemas.microsoft.com/office/drawing/2014/main" id="{00000000-0008-0000-0600-000055030000}"/>
            </a:ext>
          </a:extLst>
        </xdr:cNvPr>
        <xdr:cNvSpPr txBox="1"/>
      </xdr:nvSpPr>
      <xdr:spPr>
        <a:xfrm>
          <a:off x="22212300" y="12133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252,472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72</xdr:row>
      <xdr:rowOff>14098</xdr:rowOff>
    </xdr:from>
    <xdr:to>
      <xdr:col>116</xdr:col>
      <xdr:colOff>152400</xdr:colOff>
      <xdr:row>72</xdr:row>
      <xdr:rowOff>14098</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2358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102840</xdr:rowOff>
    </xdr:from>
    <xdr:to>
      <xdr:col>116</xdr:col>
      <xdr:colOff>63500</xdr:colOff>
      <xdr:row>75</xdr:row>
      <xdr:rowOff>129394</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1323300" y="12961590"/>
          <a:ext cx="838200" cy="26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80174</xdr:rowOff>
    </xdr:from>
    <xdr:ext cx="599010" cy="259045"/>
    <xdr:sp macro="" textlink="">
      <xdr:nvSpPr>
        <xdr:cNvPr id="856" name="繰出金平均値テキスト">
          <a:extLst>
            <a:ext uri="{FF2B5EF4-FFF2-40B4-BE49-F238E27FC236}">
              <a16:creationId xmlns:a16="http://schemas.microsoft.com/office/drawing/2014/main" id="{00000000-0008-0000-0600-000058030000}"/>
            </a:ext>
          </a:extLst>
        </xdr:cNvPr>
        <xdr:cNvSpPr txBox="1"/>
      </xdr:nvSpPr>
      <xdr:spPr>
        <a:xfrm>
          <a:off x="22212300" y="1293892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101747</xdr:rowOff>
    </xdr:from>
    <xdr:to>
      <xdr:col>116</xdr:col>
      <xdr:colOff>114300</xdr:colOff>
      <xdr:row>76</xdr:row>
      <xdr:rowOff>31897</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2110700" y="12960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32158</xdr:rowOff>
    </xdr:from>
    <xdr:to>
      <xdr:col>111</xdr:col>
      <xdr:colOff>177800</xdr:colOff>
      <xdr:row>75</xdr:row>
      <xdr:rowOff>129394</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0434300" y="12890908"/>
          <a:ext cx="889000" cy="9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111810</xdr:rowOff>
    </xdr:from>
    <xdr:to>
      <xdr:col>112</xdr:col>
      <xdr:colOff>38100</xdr:colOff>
      <xdr:row>76</xdr:row>
      <xdr:rowOff>41960</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1272500" y="12970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76</xdr:row>
      <xdr:rowOff>33087</xdr:rowOff>
    </xdr:from>
    <xdr:ext cx="59901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023795" y="13063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32158</xdr:rowOff>
    </xdr:from>
    <xdr:to>
      <xdr:col>107</xdr:col>
      <xdr:colOff>50800</xdr:colOff>
      <xdr:row>75</xdr:row>
      <xdr:rowOff>65972</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9545300" y="12890908"/>
          <a:ext cx="889000" cy="3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111837</xdr:rowOff>
    </xdr:from>
    <xdr:to>
      <xdr:col>107</xdr:col>
      <xdr:colOff>101600</xdr:colOff>
      <xdr:row>76</xdr:row>
      <xdr:rowOff>41988</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0383500" y="1297058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76</xdr:row>
      <xdr:rowOff>33115</xdr:rowOff>
    </xdr:from>
    <xdr:ext cx="59901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34795" y="13063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149320</xdr:rowOff>
    </xdr:from>
    <xdr:to>
      <xdr:col>102</xdr:col>
      <xdr:colOff>114300</xdr:colOff>
      <xdr:row>75</xdr:row>
      <xdr:rowOff>65972</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a:off x="18656300" y="12836620"/>
          <a:ext cx="889000" cy="88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100444</xdr:rowOff>
    </xdr:from>
    <xdr:to>
      <xdr:col>102</xdr:col>
      <xdr:colOff>165100</xdr:colOff>
      <xdr:row>76</xdr:row>
      <xdr:rowOff>30593</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9494500" y="1295919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76</xdr:row>
      <xdr:rowOff>21722</xdr:rowOff>
    </xdr:from>
    <xdr:ext cx="59901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45795" y="13051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118833</xdr:rowOff>
    </xdr:from>
    <xdr:to>
      <xdr:col>98</xdr:col>
      <xdr:colOff>38100</xdr:colOff>
      <xdr:row>76</xdr:row>
      <xdr:rowOff>48983</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8605500" y="12977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76</xdr:row>
      <xdr:rowOff>40110</xdr:rowOff>
    </xdr:from>
    <xdr:ext cx="59901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56795" y="13070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52040</xdr:rowOff>
    </xdr:from>
    <xdr:to>
      <xdr:col>116</xdr:col>
      <xdr:colOff>114300</xdr:colOff>
      <xdr:row>75</xdr:row>
      <xdr:rowOff>153640</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2110700" y="12910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74917</xdr:rowOff>
    </xdr:from>
    <xdr:ext cx="599010" cy="259045"/>
    <xdr:sp macro="" textlink="">
      <xdr:nvSpPr>
        <xdr:cNvPr id="875" name="繰出金該当値テキスト">
          <a:extLst>
            <a:ext uri="{FF2B5EF4-FFF2-40B4-BE49-F238E27FC236}">
              <a16:creationId xmlns:a16="http://schemas.microsoft.com/office/drawing/2014/main" id="{00000000-0008-0000-0600-00006B030000}"/>
            </a:ext>
          </a:extLst>
        </xdr:cNvPr>
        <xdr:cNvSpPr txBox="1"/>
      </xdr:nvSpPr>
      <xdr:spPr>
        <a:xfrm>
          <a:off x="22212300" y="12762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78594</xdr:rowOff>
    </xdr:from>
    <xdr:to>
      <xdr:col>112</xdr:col>
      <xdr:colOff>38100</xdr:colOff>
      <xdr:row>76</xdr:row>
      <xdr:rowOff>8744</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1272500" y="12937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25271</xdr:rowOff>
    </xdr:from>
    <xdr:ext cx="59901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023795" y="12712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152808</xdr:rowOff>
    </xdr:from>
    <xdr:to>
      <xdr:col>107</xdr:col>
      <xdr:colOff>101600</xdr:colOff>
      <xdr:row>75</xdr:row>
      <xdr:rowOff>82958</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0383500" y="12840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73</xdr:row>
      <xdr:rowOff>99485</xdr:rowOff>
    </xdr:from>
    <xdr:ext cx="59901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134795" y="12615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15172</xdr:rowOff>
    </xdr:from>
    <xdr:to>
      <xdr:col>102</xdr:col>
      <xdr:colOff>165100</xdr:colOff>
      <xdr:row>75</xdr:row>
      <xdr:rowOff>116772</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9494500" y="12873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73</xdr:row>
      <xdr:rowOff>133299</xdr:rowOff>
    </xdr:from>
    <xdr:ext cx="599010"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245795" y="12649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98520</xdr:rowOff>
    </xdr:from>
    <xdr:to>
      <xdr:col>98</xdr:col>
      <xdr:colOff>38100</xdr:colOff>
      <xdr:row>75</xdr:row>
      <xdr:rowOff>28670</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8605500" y="12785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73</xdr:row>
      <xdr:rowOff>45197</xdr:rowOff>
    </xdr:from>
    <xdr:ext cx="599010"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356795" y="12561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歳出決算総額は、住民一人当たり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1,518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千円で前年度比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千円の増となっている。主な構成項目である維持補修費は、類似団体平均値を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45,409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円を大きく上回る</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72,671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いるが、これは、冬期間の道路維持のための除雪費用が大きな要因と考えられる。また、広大な面積を有している影響から公共施設が多く点在し、ほとんどの施設が老朽化が進んでいることから修繕費用も年々増加傾向にあることも大きな要因であると考えられ、個別施設計画に基づき、施設の再配置や長寿命化を図っていく必要が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福島県只見町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4,178
4,146
747.56
6,495,715
6,294,337
117,113
3,513,588
6,397,718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議会費グラフ枠">
          <a:extLst>
            <a:ext uri="{FF2B5EF4-FFF2-40B4-BE49-F238E27FC236}">
              <a16:creationId xmlns:a16="http://schemas.microsoft.com/office/drawing/2014/main" id="{00000000-0008-0000-07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64001</xdr:rowOff>
    </xdr:from>
    <xdr:to>
      <xdr:col>24</xdr:col>
      <xdr:colOff>62865</xdr:colOff>
      <xdr:row>38</xdr:row>
      <xdr:rowOff>147782</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flipV="1">
          <a:off x="4633595" y="5378951"/>
          <a:ext cx="1270" cy="12839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151609</xdr:rowOff>
    </xdr:from>
    <xdr:ext cx="469744" cy="259045"/>
    <xdr:sp macro="" textlink="">
      <xdr:nvSpPr>
        <xdr:cNvPr id="58" name="議会費最小値テキスト">
          <a:extLst>
            <a:ext uri="{FF2B5EF4-FFF2-40B4-BE49-F238E27FC236}">
              <a16:creationId xmlns:a16="http://schemas.microsoft.com/office/drawing/2014/main" id="{00000000-0008-0000-0700-00003A000000}"/>
            </a:ext>
          </a:extLst>
        </xdr:cNvPr>
        <xdr:cNvSpPr txBox="1"/>
      </xdr:nvSpPr>
      <xdr:spPr>
        <a:xfrm>
          <a:off x="4686300" y="6666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147782</xdr:rowOff>
    </xdr:from>
    <xdr:to>
      <xdr:col>24</xdr:col>
      <xdr:colOff>152400</xdr:colOff>
      <xdr:row>38</xdr:row>
      <xdr:rowOff>147782</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6662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10678</xdr:rowOff>
    </xdr:from>
    <xdr:ext cx="534377" cy="259045"/>
    <xdr:sp macro="" textlink="">
      <xdr:nvSpPr>
        <xdr:cNvPr id="60" name="議会費最大値テキスト">
          <a:extLst>
            <a:ext uri="{FF2B5EF4-FFF2-40B4-BE49-F238E27FC236}">
              <a16:creationId xmlns:a16="http://schemas.microsoft.com/office/drawing/2014/main" id="{00000000-0008-0000-0700-00003C000000}"/>
            </a:ext>
          </a:extLst>
        </xdr:cNvPr>
        <xdr:cNvSpPr txBox="1"/>
      </xdr:nvSpPr>
      <xdr:spPr>
        <a:xfrm>
          <a:off x="4686300" y="5154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86,136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64001</xdr:rowOff>
    </xdr:from>
    <xdr:to>
      <xdr:col>24</xdr:col>
      <xdr:colOff>152400</xdr:colOff>
      <xdr:row>31</xdr:row>
      <xdr:rowOff>64001</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4546600" y="5378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169745</xdr:rowOff>
    </xdr:from>
    <xdr:to>
      <xdr:col>24</xdr:col>
      <xdr:colOff>63500</xdr:colOff>
      <xdr:row>38</xdr:row>
      <xdr:rowOff>13007</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3797300" y="6513395"/>
          <a:ext cx="838200" cy="14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145920</xdr:rowOff>
    </xdr:from>
    <xdr:ext cx="534377" cy="259045"/>
    <xdr:sp macro="" textlink="">
      <xdr:nvSpPr>
        <xdr:cNvPr id="63" name="議会費平均値テキスト">
          <a:extLst>
            <a:ext uri="{FF2B5EF4-FFF2-40B4-BE49-F238E27FC236}">
              <a16:creationId xmlns:a16="http://schemas.microsoft.com/office/drawing/2014/main" id="{00000000-0008-0000-0700-00003F000000}"/>
            </a:ext>
          </a:extLst>
        </xdr:cNvPr>
        <xdr:cNvSpPr txBox="1"/>
      </xdr:nvSpPr>
      <xdr:spPr>
        <a:xfrm>
          <a:off x="4686300" y="63181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123043</xdr:rowOff>
    </xdr:from>
    <xdr:to>
      <xdr:col>24</xdr:col>
      <xdr:colOff>114300</xdr:colOff>
      <xdr:row>38</xdr:row>
      <xdr:rowOff>53193</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4584700" y="6466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155130</xdr:rowOff>
    </xdr:from>
    <xdr:to>
      <xdr:col>19</xdr:col>
      <xdr:colOff>177800</xdr:colOff>
      <xdr:row>37</xdr:row>
      <xdr:rowOff>169745</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908300" y="6498780"/>
          <a:ext cx="889000" cy="14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113621</xdr:rowOff>
    </xdr:from>
    <xdr:to>
      <xdr:col>20</xdr:col>
      <xdr:colOff>38100</xdr:colOff>
      <xdr:row>38</xdr:row>
      <xdr:rowOff>43771</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3746500" y="6457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60298</xdr:rowOff>
    </xdr:from>
    <xdr:ext cx="534377"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3530111" y="6232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155130</xdr:rowOff>
    </xdr:from>
    <xdr:to>
      <xdr:col>15</xdr:col>
      <xdr:colOff>50800</xdr:colOff>
      <xdr:row>38</xdr:row>
      <xdr:rowOff>11912</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2019300" y="6498780"/>
          <a:ext cx="889000" cy="28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118242</xdr:rowOff>
    </xdr:from>
    <xdr:to>
      <xdr:col>15</xdr:col>
      <xdr:colOff>101600</xdr:colOff>
      <xdr:row>38</xdr:row>
      <xdr:rowOff>48392</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2857500" y="646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39519</xdr:rowOff>
    </xdr:from>
    <xdr:ext cx="534377"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2641111" y="6554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2328</xdr:rowOff>
    </xdr:from>
    <xdr:to>
      <xdr:col>10</xdr:col>
      <xdr:colOff>114300</xdr:colOff>
      <xdr:row>38</xdr:row>
      <xdr:rowOff>11912</xdr:rowOff>
    </xdr:to>
    <xdr:cxnSp macro="">
      <xdr:nvCxnSpPr>
        <xdr:cNvPr id="71" name="直線コネクタ 70">
          <a:extLst>
            <a:ext uri="{FF2B5EF4-FFF2-40B4-BE49-F238E27FC236}">
              <a16:creationId xmlns:a16="http://schemas.microsoft.com/office/drawing/2014/main" id="{00000000-0008-0000-0700-000047000000}"/>
            </a:ext>
          </a:extLst>
        </xdr:cNvPr>
        <xdr:cNvCxnSpPr/>
      </xdr:nvCxnSpPr>
      <xdr:spPr>
        <a:xfrm>
          <a:off x="1130300" y="6517428"/>
          <a:ext cx="889000" cy="9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125215</xdr:rowOff>
    </xdr:from>
    <xdr:to>
      <xdr:col>10</xdr:col>
      <xdr:colOff>165100</xdr:colOff>
      <xdr:row>38</xdr:row>
      <xdr:rowOff>55365</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968500" y="646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71892</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1752111" y="6244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129297</xdr:rowOff>
    </xdr:from>
    <xdr:to>
      <xdr:col>6</xdr:col>
      <xdr:colOff>38100</xdr:colOff>
      <xdr:row>38</xdr:row>
      <xdr:rowOff>59447</xdr:rowOff>
    </xdr:to>
    <xdr:sp macro="" textlink="">
      <xdr:nvSpPr>
        <xdr:cNvPr id="74" name="フローチャート: 判断 73">
          <a:extLst>
            <a:ext uri="{FF2B5EF4-FFF2-40B4-BE49-F238E27FC236}">
              <a16:creationId xmlns:a16="http://schemas.microsoft.com/office/drawing/2014/main" id="{00000000-0008-0000-0700-00004A000000}"/>
            </a:ext>
          </a:extLst>
        </xdr:cNvPr>
        <xdr:cNvSpPr/>
      </xdr:nvSpPr>
      <xdr:spPr>
        <a:xfrm>
          <a:off x="1079500" y="647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50574</xdr:rowOff>
    </xdr:from>
    <xdr:ext cx="534377"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863111" y="6565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133657</xdr:rowOff>
    </xdr:from>
    <xdr:to>
      <xdr:col>24</xdr:col>
      <xdr:colOff>114300</xdr:colOff>
      <xdr:row>38</xdr:row>
      <xdr:rowOff>63807</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4584700" y="6477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112084</xdr:rowOff>
    </xdr:from>
    <xdr:ext cx="534377" cy="259045"/>
    <xdr:sp macro="" textlink="">
      <xdr:nvSpPr>
        <xdr:cNvPr id="82" name="議会費該当値テキスト">
          <a:extLst>
            <a:ext uri="{FF2B5EF4-FFF2-40B4-BE49-F238E27FC236}">
              <a16:creationId xmlns:a16="http://schemas.microsoft.com/office/drawing/2014/main" id="{00000000-0008-0000-0700-000052000000}"/>
            </a:ext>
          </a:extLst>
        </xdr:cNvPr>
        <xdr:cNvSpPr txBox="1"/>
      </xdr:nvSpPr>
      <xdr:spPr>
        <a:xfrm>
          <a:off x="4686300" y="6455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118945</xdr:rowOff>
    </xdr:from>
    <xdr:to>
      <xdr:col>20</xdr:col>
      <xdr:colOff>38100</xdr:colOff>
      <xdr:row>38</xdr:row>
      <xdr:rowOff>49095</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3746500" y="6462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40222</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3530111" y="6555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104330</xdr:rowOff>
    </xdr:from>
    <xdr:to>
      <xdr:col>15</xdr:col>
      <xdr:colOff>101600</xdr:colOff>
      <xdr:row>38</xdr:row>
      <xdr:rowOff>34480</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2857500" y="644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51007</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2641111" y="6223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132562</xdr:rowOff>
    </xdr:from>
    <xdr:to>
      <xdr:col>10</xdr:col>
      <xdr:colOff>165100</xdr:colOff>
      <xdr:row>38</xdr:row>
      <xdr:rowOff>62712</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968500" y="6476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53839</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1752111" y="6568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122978</xdr:rowOff>
    </xdr:from>
    <xdr:to>
      <xdr:col>6</xdr:col>
      <xdr:colOff>38100</xdr:colOff>
      <xdr:row>38</xdr:row>
      <xdr:rowOff>53128</xdr:rowOff>
    </xdr:to>
    <xdr:sp macro="" textlink="">
      <xdr:nvSpPr>
        <xdr:cNvPr id="89" name="楕円 88">
          <a:extLst>
            <a:ext uri="{FF2B5EF4-FFF2-40B4-BE49-F238E27FC236}">
              <a16:creationId xmlns:a16="http://schemas.microsoft.com/office/drawing/2014/main" id="{00000000-0008-0000-0700-000059000000}"/>
            </a:ext>
          </a:extLst>
        </xdr:cNvPr>
        <xdr:cNvSpPr/>
      </xdr:nvSpPr>
      <xdr:spPr>
        <a:xfrm>
          <a:off x="1079500" y="6466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69655</xdr:rowOff>
    </xdr:from>
    <xdr:ext cx="534377" cy="259045"/>
    <xdr:sp macro="" textlink="">
      <xdr:nvSpPr>
        <xdr:cNvPr id="90" name="テキスト ボックス 89">
          <a:extLst>
            <a:ext uri="{FF2B5EF4-FFF2-40B4-BE49-F238E27FC236}">
              <a16:creationId xmlns:a16="http://schemas.microsoft.com/office/drawing/2014/main" id="{00000000-0008-0000-0700-00005A000000}"/>
            </a:ext>
          </a:extLst>
        </xdr:cNvPr>
        <xdr:cNvSpPr txBox="1"/>
      </xdr:nvSpPr>
      <xdr:spPr>
        <a:xfrm>
          <a:off x="863111" y="6241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18191</xdr:rowOff>
    </xdr:from>
    <xdr:to>
      <xdr:col>24</xdr:col>
      <xdr:colOff>62865</xdr:colOff>
      <xdr:row>58</xdr:row>
      <xdr:rowOff>69618</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590691"/>
          <a:ext cx="1270" cy="1423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73445</xdr:rowOff>
    </xdr:from>
    <xdr:ext cx="599010"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017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69618</xdr:rowOff>
    </xdr:from>
    <xdr:to>
      <xdr:col>24</xdr:col>
      <xdr:colOff>152400</xdr:colOff>
      <xdr:row>58</xdr:row>
      <xdr:rowOff>69618</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013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136318</xdr:rowOff>
    </xdr:from>
    <xdr:ext cx="690189"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36591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2,059,460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18191</xdr:rowOff>
    </xdr:from>
    <xdr:to>
      <xdr:col>24</xdr:col>
      <xdr:colOff>152400</xdr:colOff>
      <xdr:row>50</xdr:row>
      <xdr:rowOff>18191</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590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107077</xdr:rowOff>
    </xdr:from>
    <xdr:to>
      <xdr:col>24</xdr:col>
      <xdr:colOff>63500</xdr:colOff>
      <xdr:row>57</xdr:row>
      <xdr:rowOff>146732</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9879727"/>
          <a:ext cx="838200" cy="39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36751</xdr:rowOff>
    </xdr:from>
    <xdr:ext cx="599010"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6379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423,460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13874</xdr:rowOff>
    </xdr:from>
    <xdr:to>
      <xdr:col>24</xdr:col>
      <xdr:colOff>114300</xdr:colOff>
      <xdr:row>57</xdr:row>
      <xdr:rowOff>115474</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78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146732</xdr:rowOff>
    </xdr:from>
    <xdr:to>
      <xdr:col>19</xdr:col>
      <xdr:colOff>177800</xdr:colOff>
      <xdr:row>58</xdr:row>
      <xdr:rowOff>21898</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908300" y="9919382"/>
          <a:ext cx="889000" cy="46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151168</xdr:rowOff>
    </xdr:from>
    <xdr:to>
      <xdr:col>20</xdr:col>
      <xdr:colOff>38100</xdr:colOff>
      <xdr:row>58</xdr:row>
      <xdr:rowOff>81318</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923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72445</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497795" y="10016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21898</xdr:rowOff>
    </xdr:from>
    <xdr:to>
      <xdr:col>15</xdr:col>
      <xdr:colOff>50800</xdr:colOff>
      <xdr:row>58</xdr:row>
      <xdr:rowOff>65912</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019300" y="9965998"/>
          <a:ext cx="889000" cy="44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114214</xdr:rowOff>
    </xdr:from>
    <xdr:to>
      <xdr:col>15</xdr:col>
      <xdr:colOff>101600</xdr:colOff>
      <xdr:row>58</xdr:row>
      <xdr:rowOff>44364</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886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60891</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08795" y="9662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97500</xdr:rowOff>
    </xdr:from>
    <xdr:to>
      <xdr:col>10</xdr:col>
      <xdr:colOff>114300</xdr:colOff>
      <xdr:row>58</xdr:row>
      <xdr:rowOff>65912</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1130300" y="9870150"/>
          <a:ext cx="889000" cy="139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112924</xdr:rowOff>
    </xdr:from>
    <xdr:to>
      <xdr:col>10</xdr:col>
      <xdr:colOff>165100</xdr:colOff>
      <xdr:row>58</xdr:row>
      <xdr:rowOff>43074</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885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59601</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19795" y="9660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156760</xdr:rowOff>
    </xdr:from>
    <xdr:to>
      <xdr:col>6</xdr:col>
      <xdr:colOff>38100</xdr:colOff>
      <xdr:row>58</xdr:row>
      <xdr:rowOff>86910</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929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78037</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795" y="10022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56277</xdr:rowOff>
    </xdr:from>
    <xdr:to>
      <xdr:col>24</xdr:col>
      <xdr:colOff>114300</xdr:colOff>
      <xdr:row>57</xdr:row>
      <xdr:rowOff>157877</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828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34704</xdr:rowOff>
    </xdr:from>
    <xdr:ext cx="599010"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807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95932</xdr:rowOff>
    </xdr:from>
    <xdr:to>
      <xdr:col>20</xdr:col>
      <xdr:colOff>38100</xdr:colOff>
      <xdr:row>58</xdr:row>
      <xdr:rowOff>26082</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868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42609</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497795" y="9643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142548</xdr:rowOff>
    </xdr:from>
    <xdr:to>
      <xdr:col>15</xdr:col>
      <xdr:colOff>101600</xdr:colOff>
      <xdr:row>58</xdr:row>
      <xdr:rowOff>72698</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915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63825</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08795" y="10007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15112</xdr:rowOff>
    </xdr:from>
    <xdr:to>
      <xdr:col>10</xdr:col>
      <xdr:colOff>165100</xdr:colOff>
      <xdr:row>58</xdr:row>
      <xdr:rowOff>116712</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959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107839</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19795" y="10051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46700</xdr:rowOff>
    </xdr:from>
    <xdr:to>
      <xdr:col>6</xdr:col>
      <xdr:colOff>38100</xdr:colOff>
      <xdr:row>57</xdr:row>
      <xdr:rowOff>148300</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81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164827</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795" y="9594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91370</xdr:rowOff>
    </xdr:from>
    <xdr:to>
      <xdr:col>24</xdr:col>
      <xdr:colOff>62865</xdr:colOff>
      <xdr:row>77</xdr:row>
      <xdr:rowOff>121782</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2264320"/>
          <a:ext cx="1270" cy="1059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125609</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327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121782</xdr:rowOff>
    </xdr:from>
    <xdr:to>
      <xdr:col>24</xdr:col>
      <xdr:colOff>152400</xdr:colOff>
      <xdr:row>77</xdr:row>
      <xdr:rowOff>121782</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323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38047</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2039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373,071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91370</xdr:rowOff>
    </xdr:from>
    <xdr:to>
      <xdr:col>24</xdr:col>
      <xdr:colOff>152400</xdr:colOff>
      <xdr:row>71</xdr:row>
      <xdr:rowOff>91370</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2264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5211</xdr:rowOff>
    </xdr:from>
    <xdr:to>
      <xdr:col>24</xdr:col>
      <xdr:colOff>63500</xdr:colOff>
      <xdr:row>76</xdr:row>
      <xdr:rowOff>105871</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3797300" y="13035411"/>
          <a:ext cx="838200" cy="100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59981</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27472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37104</xdr:rowOff>
    </xdr:from>
    <xdr:to>
      <xdr:col>24</xdr:col>
      <xdr:colOff>114300</xdr:colOff>
      <xdr:row>75</xdr:row>
      <xdr:rowOff>138704</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2895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105871</xdr:rowOff>
    </xdr:from>
    <xdr:to>
      <xdr:col>19</xdr:col>
      <xdr:colOff>177800</xdr:colOff>
      <xdr:row>76</xdr:row>
      <xdr:rowOff>143125</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908300" y="13136071"/>
          <a:ext cx="889000" cy="37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123496</xdr:rowOff>
    </xdr:from>
    <xdr:to>
      <xdr:col>20</xdr:col>
      <xdr:colOff>38100</xdr:colOff>
      <xdr:row>76</xdr:row>
      <xdr:rowOff>53646</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2982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70173</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2757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143125</xdr:rowOff>
    </xdr:from>
    <xdr:to>
      <xdr:col>15</xdr:col>
      <xdr:colOff>50800</xdr:colOff>
      <xdr:row>77</xdr:row>
      <xdr:rowOff>4566</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019300" y="13173325"/>
          <a:ext cx="889000" cy="32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33141</xdr:rowOff>
    </xdr:from>
    <xdr:to>
      <xdr:col>15</xdr:col>
      <xdr:colOff>101600</xdr:colOff>
      <xdr:row>76</xdr:row>
      <xdr:rowOff>134741</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063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151267</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2838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168650</xdr:rowOff>
    </xdr:from>
    <xdr:to>
      <xdr:col>10</xdr:col>
      <xdr:colOff>114300</xdr:colOff>
      <xdr:row>77</xdr:row>
      <xdr:rowOff>4566</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1130300" y="13198850"/>
          <a:ext cx="889000" cy="7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163973</xdr:rowOff>
    </xdr:from>
    <xdr:to>
      <xdr:col>10</xdr:col>
      <xdr:colOff>165100</xdr:colOff>
      <xdr:row>76</xdr:row>
      <xdr:rowOff>94123</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022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110649</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2797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16046</xdr:rowOff>
    </xdr:from>
    <xdr:to>
      <xdr:col>6</xdr:col>
      <xdr:colOff>38100</xdr:colOff>
      <xdr:row>76</xdr:row>
      <xdr:rowOff>117646</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046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134173</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2821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125860</xdr:rowOff>
    </xdr:from>
    <xdr:to>
      <xdr:col>24</xdr:col>
      <xdr:colOff>114300</xdr:colOff>
      <xdr:row>76</xdr:row>
      <xdr:rowOff>56009</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298461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104287</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2963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55071</xdr:rowOff>
    </xdr:from>
    <xdr:to>
      <xdr:col>20</xdr:col>
      <xdr:colOff>38100</xdr:colOff>
      <xdr:row>76</xdr:row>
      <xdr:rowOff>156671</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3085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147798</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3177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92325</xdr:rowOff>
    </xdr:from>
    <xdr:to>
      <xdr:col>15</xdr:col>
      <xdr:colOff>101600</xdr:colOff>
      <xdr:row>77</xdr:row>
      <xdr:rowOff>22475</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3122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13602</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3215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125216</xdr:rowOff>
    </xdr:from>
    <xdr:to>
      <xdr:col>10</xdr:col>
      <xdr:colOff>165100</xdr:colOff>
      <xdr:row>77</xdr:row>
      <xdr:rowOff>55366</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3155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46493</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32481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117850</xdr:rowOff>
    </xdr:from>
    <xdr:to>
      <xdr:col>6</xdr:col>
      <xdr:colOff>38100</xdr:colOff>
      <xdr:row>77</xdr:row>
      <xdr:rowOff>48000</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3148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39127</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3240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48031</xdr:rowOff>
    </xdr:from>
    <xdr:to>
      <xdr:col>24</xdr:col>
      <xdr:colOff>62865</xdr:colOff>
      <xdr:row>98</xdr:row>
      <xdr:rowOff>152850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649981"/>
          <a:ext cx="1270" cy="1304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156677</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58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152850</xdr:rowOff>
    </xdr:from>
    <xdr:to>
      <xdr:col>24</xdr:col>
      <xdr:colOff>152400</xdr:colOff>
      <xdr:row>98</xdr:row>
      <xdr:rowOff>152850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54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166158</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425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718,120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48031</xdr:rowOff>
    </xdr:from>
    <xdr:to>
      <xdr:col>24</xdr:col>
      <xdr:colOff>152400</xdr:colOff>
      <xdr:row>91</xdr:row>
      <xdr:rowOff>48031</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649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67525</xdr:rowOff>
    </xdr:from>
    <xdr:to>
      <xdr:col>24</xdr:col>
      <xdr:colOff>63500</xdr:colOff>
      <xdr:row>98</xdr:row>
      <xdr:rowOff>71090</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6869625"/>
          <a:ext cx="838200" cy="3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155918</xdr:rowOff>
    </xdr:from>
    <xdr:ext cx="599010"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6151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133041</xdr:rowOff>
    </xdr:from>
    <xdr:to>
      <xdr:col>24</xdr:col>
      <xdr:colOff>114300</xdr:colOff>
      <xdr:row>98</xdr:row>
      <xdr:rowOff>63191</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763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57866</xdr:rowOff>
    </xdr:from>
    <xdr:to>
      <xdr:col>19</xdr:col>
      <xdr:colOff>177800</xdr:colOff>
      <xdr:row>98</xdr:row>
      <xdr:rowOff>71090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908300" y="16859966"/>
          <a:ext cx="889000" cy="13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160052</xdr:rowOff>
    </xdr:from>
    <xdr:to>
      <xdr:col>20</xdr:col>
      <xdr:colOff>38100</xdr:colOff>
      <xdr:row>98</xdr:row>
      <xdr:rowOff>90202</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790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106729</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565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57866</xdr:rowOff>
    </xdr:from>
    <xdr:to>
      <xdr:col>15</xdr:col>
      <xdr:colOff>50800</xdr:colOff>
      <xdr:row>98</xdr:row>
      <xdr:rowOff>75964</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859966"/>
          <a:ext cx="8890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4790</xdr:rowOff>
    </xdr:from>
    <xdr:to>
      <xdr:col>15</xdr:col>
      <xdr:colOff>101600</xdr:colOff>
      <xdr:row>98</xdr:row>
      <xdr:rowOff>106390</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806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122917</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582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63582</xdr:rowOff>
    </xdr:from>
    <xdr:to>
      <xdr:col>10</xdr:col>
      <xdr:colOff>114300</xdr:colOff>
      <xdr:row>98</xdr:row>
      <xdr:rowOff>75964</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1130300" y="16865682"/>
          <a:ext cx="889000" cy="12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5358</xdr:rowOff>
    </xdr:from>
    <xdr:to>
      <xdr:col>10</xdr:col>
      <xdr:colOff>165100</xdr:colOff>
      <xdr:row>98</xdr:row>
      <xdr:rowOff>106958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807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123485</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582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1329</xdr:rowOff>
    </xdr:from>
    <xdr:to>
      <xdr:col>6</xdr:col>
      <xdr:colOff>38100</xdr:colOff>
      <xdr:row>98</xdr:row>
      <xdr:rowOff>102929</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803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119456</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578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16725</xdr:rowOff>
    </xdr:from>
    <xdr:to>
      <xdr:col>24</xdr:col>
      <xdr:colOff>114300</xdr:colOff>
      <xdr:row>98</xdr:row>
      <xdr:rowOff>118325</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818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111467</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742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20290</xdr:rowOff>
    </xdr:from>
    <xdr:to>
      <xdr:col>20</xdr:col>
      <xdr:colOff>38100</xdr:colOff>
      <xdr:row>98</xdr:row>
      <xdr:rowOff>121890</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82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113017</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915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7066</xdr:rowOff>
    </xdr:from>
    <xdr:to>
      <xdr:col>15</xdr:col>
      <xdr:colOff>101600</xdr:colOff>
      <xdr:row>98</xdr:row>
      <xdr:rowOff>108666</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809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99793</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901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25164</xdr:rowOff>
    </xdr:from>
    <xdr:to>
      <xdr:col>10</xdr:col>
      <xdr:colOff>165100</xdr:colOff>
      <xdr:row>98</xdr:row>
      <xdr:rowOff>126764</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827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117891</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919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12782</xdr:rowOff>
    </xdr:from>
    <xdr:to>
      <xdr:col>6</xdr:col>
      <xdr:colOff>38100</xdr:colOff>
      <xdr:row>98</xdr:row>
      <xdr:rowOff>114382</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814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105509</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907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69215</xdr:rowOff>
    </xdr:from>
    <xdr:to>
      <xdr:col>54</xdr:col>
      <xdr:colOff>189865</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384165"/>
          <a:ext cx="1270" cy="1346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15892</xdr:rowOff>
    </xdr:from>
    <xdr:ext cx="534377"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5159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10,605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69215</xdr:rowOff>
    </xdr:from>
    <xdr:to>
      <xdr:col>55</xdr:col>
      <xdr:colOff>88900</xdr:colOff>
      <xdr:row>31</xdr:row>
      <xdr:rowOff>69215</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384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163195</xdr:rowOff>
    </xdr:from>
    <xdr:to>
      <xdr:col>55</xdr:col>
      <xdr:colOff>0</xdr:colOff>
      <xdr:row>37</xdr:row>
      <xdr:rowOff>156210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9639300" y="6163945"/>
          <a:ext cx="838200" cy="335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155338</xdr:rowOff>
    </xdr:from>
    <xdr:ext cx="469744"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4989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5461</xdr:rowOff>
    </xdr:from>
    <xdr:to>
      <xdr:col>55</xdr:col>
      <xdr:colOff>50800</xdr:colOff>
      <xdr:row>38</xdr:row>
      <xdr:rowOff>107061</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520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126873</xdr:rowOff>
    </xdr:from>
    <xdr:to>
      <xdr:col>50</xdr:col>
      <xdr:colOff>114300</xdr:colOff>
      <xdr:row>37</xdr:row>
      <xdr:rowOff>156210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8750300" y="5956173"/>
          <a:ext cx="889000" cy="543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31877</xdr:rowOff>
    </xdr:from>
    <xdr:to>
      <xdr:col>50</xdr:col>
      <xdr:colOff>165100</xdr:colOff>
      <xdr:row>38</xdr:row>
      <xdr:rowOff>133477</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546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38</xdr:row>
      <xdr:rowOff>124604</xdr:rowOff>
    </xdr:from>
    <xdr:ext cx="469744"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04428" y="6639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17272</xdr:rowOff>
    </xdr:from>
    <xdr:to>
      <xdr:col>45</xdr:col>
      <xdr:colOff>177800</xdr:colOff>
      <xdr:row>34</xdr:row>
      <xdr:rowOff>126873</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7861300" y="5846572"/>
          <a:ext cx="889000" cy="10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32893</xdr:rowOff>
    </xdr:from>
    <xdr:to>
      <xdr:col>46</xdr:col>
      <xdr:colOff>38100</xdr:colOff>
      <xdr:row>38</xdr:row>
      <xdr:rowOff>134493</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54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38</xdr:row>
      <xdr:rowOff>125620</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15428" y="6640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40259</xdr:rowOff>
    </xdr:from>
    <xdr:to>
      <xdr:col>41</xdr:col>
      <xdr:colOff>50800</xdr:colOff>
      <xdr:row>34</xdr:row>
      <xdr:rowOff>17272</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5698109"/>
          <a:ext cx="889000" cy="148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3556</xdr:rowOff>
    </xdr:from>
    <xdr:to>
      <xdr:col>41</xdr:col>
      <xdr:colOff>101600</xdr:colOff>
      <xdr:row>38</xdr:row>
      <xdr:rowOff>105156</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518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38</xdr:row>
      <xdr:rowOff>96283</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26428" y="6611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140843</xdr:rowOff>
    </xdr:from>
    <xdr:to>
      <xdr:col>36</xdr:col>
      <xdr:colOff>165100</xdr:colOff>
      <xdr:row>38</xdr:row>
      <xdr:rowOff>70993</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484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62120</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37428" y="6577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112395</xdr:rowOff>
    </xdr:from>
    <xdr:to>
      <xdr:col>55</xdr:col>
      <xdr:colOff>50800</xdr:colOff>
      <xdr:row>36</xdr:row>
      <xdr:rowOff>42545</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113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135272</xdr:rowOff>
    </xdr:from>
    <xdr:ext cx="469744"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5964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105410</xdr:rowOff>
    </xdr:from>
    <xdr:to>
      <xdr:col>50</xdr:col>
      <xdr:colOff>165100</xdr:colOff>
      <xdr:row>38</xdr:row>
      <xdr:rowOff>35560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44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52087</xdr:rowOff>
    </xdr:from>
    <xdr:ext cx="469744"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04428" y="6224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76073</xdr:rowOff>
    </xdr:from>
    <xdr:to>
      <xdr:col>46</xdr:col>
      <xdr:colOff>38100</xdr:colOff>
      <xdr:row>35</xdr:row>
      <xdr:rowOff>6223</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5905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33</xdr:row>
      <xdr:rowOff>22750</xdr:rowOff>
    </xdr:from>
    <xdr:ext cx="469744"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15428" y="5680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137922</xdr:rowOff>
    </xdr:from>
    <xdr:to>
      <xdr:col>41</xdr:col>
      <xdr:colOff>101600</xdr:colOff>
      <xdr:row>34</xdr:row>
      <xdr:rowOff>68072</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5795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32</xdr:row>
      <xdr:rowOff>84599</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626428" y="5570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160909</xdr:rowOff>
    </xdr:from>
    <xdr:to>
      <xdr:col>36</xdr:col>
      <xdr:colOff>165100</xdr:colOff>
      <xdr:row>33</xdr:row>
      <xdr:rowOff>91059</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5647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31</xdr:row>
      <xdr:rowOff>107586</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737428" y="5422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50163</xdr:rowOff>
    </xdr:from>
    <xdr:to>
      <xdr:col>54</xdr:col>
      <xdr:colOff>189865</xdr:colOff>
      <xdr:row>59</xdr:row>
      <xdr:rowOff>36531</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794113"/>
          <a:ext cx="1270" cy="1357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40358</xdr:rowOff>
    </xdr:from>
    <xdr:ext cx="534377"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155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36531</xdr:rowOff>
    </xdr:from>
    <xdr:to>
      <xdr:col>55</xdr:col>
      <xdr:colOff>88900</xdr:colOff>
      <xdr:row>59</xdr:row>
      <xdr:rowOff>36531</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152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168290</xdr:rowOff>
    </xdr:from>
    <xdr:ext cx="690189"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56934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1,792,503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50163</xdr:rowOff>
    </xdr:from>
    <xdr:to>
      <xdr:col>55</xdr:col>
      <xdr:colOff>88900</xdr:colOff>
      <xdr:row>51</xdr:row>
      <xdr:rowOff>50163</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794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113181</xdr:rowOff>
    </xdr:from>
    <xdr:to>
      <xdr:col>55</xdr:col>
      <xdr:colOff>0</xdr:colOff>
      <xdr:row>58</xdr:row>
      <xdr:rowOff>133372</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9639300" y="10057281"/>
          <a:ext cx="838200" cy="20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41201</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9853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62774</xdr:rowOff>
    </xdr:from>
    <xdr:to>
      <xdr:col>55</xdr:col>
      <xdr:colOff>50800</xdr:colOff>
      <xdr:row>58</xdr:row>
      <xdr:rowOff>164374</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10006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123610</xdr:rowOff>
    </xdr:from>
    <xdr:to>
      <xdr:col>50</xdr:col>
      <xdr:colOff>114300</xdr:colOff>
      <xdr:row>58</xdr:row>
      <xdr:rowOff>133372</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8750300" y="10067710"/>
          <a:ext cx="889000" cy="9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74239</xdr:rowOff>
    </xdr:from>
    <xdr:to>
      <xdr:col>50</xdr:col>
      <xdr:colOff>165100</xdr:colOff>
      <xdr:row>59</xdr:row>
      <xdr:rowOff>4389</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1001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20916</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9793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123610</xdr:rowOff>
    </xdr:from>
    <xdr:to>
      <xdr:col>45</xdr:col>
      <xdr:colOff>177800</xdr:colOff>
      <xdr:row>58</xdr:row>
      <xdr:rowOff>128148</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861300" y="10067710"/>
          <a:ext cx="889000" cy="4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83634</xdr:rowOff>
    </xdr:from>
    <xdr:to>
      <xdr:col>46</xdr:col>
      <xdr:colOff>38100</xdr:colOff>
      <xdr:row>59</xdr:row>
      <xdr:rowOff>13784</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10027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4911</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10120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128148</xdr:rowOff>
    </xdr:from>
    <xdr:to>
      <xdr:col>41</xdr:col>
      <xdr:colOff>50800</xdr:colOff>
      <xdr:row>58</xdr:row>
      <xdr:rowOff>129814</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6972300" y="10072248"/>
          <a:ext cx="889000" cy="1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81732</xdr:rowOff>
    </xdr:from>
    <xdr:to>
      <xdr:col>41</xdr:col>
      <xdr:colOff>101600</xdr:colOff>
      <xdr:row>59</xdr:row>
      <xdr:rowOff>11882</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1002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3009</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10118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86951</xdr:rowOff>
    </xdr:from>
    <xdr:to>
      <xdr:col>36</xdr:col>
      <xdr:colOff>165100</xdr:colOff>
      <xdr:row>59</xdr:row>
      <xdr:rowOff>17101</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10031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8228</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795" y="10123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62381</xdr:rowOff>
    </xdr:from>
    <xdr:to>
      <xdr:col>55</xdr:col>
      <xdr:colOff>50800</xdr:colOff>
      <xdr:row>58</xdr:row>
      <xdr:rowOff>163981</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10006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21758</xdr:rowOff>
    </xdr:from>
    <xdr:ext cx="599010"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794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82572</xdr:rowOff>
    </xdr:from>
    <xdr:to>
      <xdr:col>50</xdr:col>
      <xdr:colOff>165100</xdr:colOff>
      <xdr:row>59</xdr:row>
      <xdr:rowOff>12722</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10026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3849</xdr:rowOff>
    </xdr:from>
    <xdr:ext cx="59901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39795" y="10119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72810</xdr:rowOff>
    </xdr:from>
    <xdr:to>
      <xdr:col>46</xdr:col>
      <xdr:colOff>38100</xdr:colOff>
      <xdr:row>59</xdr:row>
      <xdr:rowOff>2960</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10016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19487</xdr:rowOff>
    </xdr:from>
    <xdr:ext cx="59901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50795" y="9792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77348</xdr:rowOff>
    </xdr:from>
    <xdr:to>
      <xdr:col>41</xdr:col>
      <xdr:colOff>101600</xdr:colOff>
      <xdr:row>59</xdr:row>
      <xdr:rowOff>7498</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10021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24025</xdr:rowOff>
    </xdr:from>
    <xdr:ext cx="59901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61795" y="9796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79014</xdr:rowOff>
    </xdr:from>
    <xdr:to>
      <xdr:col>36</xdr:col>
      <xdr:colOff>165100</xdr:colOff>
      <xdr:row>59</xdr:row>
      <xdr:rowOff>9164</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10023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25691</xdr:rowOff>
    </xdr:from>
    <xdr:ext cx="59901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672795" y="9798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37042</xdr:rowOff>
    </xdr:from>
    <xdr:to>
      <xdr:col>54</xdr:col>
      <xdr:colOff>189865</xdr:colOff>
      <xdr:row>79</xdr:row>
      <xdr:rowOff>83601</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038542"/>
          <a:ext cx="1270" cy="1589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87428</xdr:rowOff>
    </xdr:from>
    <xdr:ext cx="469744"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631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83601</xdr:rowOff>
    </xdr:from>
    <xdr:to>
      <xdr:col>55</xdr:col>
      <xdr:colOff>88900</xdr:colOff>
      <xdr:row>79</xdr:row>
      <xdr:rowOff>83601</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628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155169</xdr:rowOff>
    </xdr:from>
    <xdr:ext cx="599010"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813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491,435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37042</xdr:rowOff>
    </xdr:from>
    <xdr:to>
      <xdr:col>55</xdr:col>
      <xdr:colOff>88900</xdr:colOff>
      <xdr:row>70</xdr:row>
      <xdr:rowOff>37042</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038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119900</xdr:rowOff>
    </xdr:from>
    <xdr:to>
      <xdr:col>55</xdr:col>
      <xdr:colOff>0</xdr:colOff>
      <xdr:row>78</xdr:row>
      <xdr:rowOff>29446</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9639300" y="13321550"/>
          <a:ext cx="838200" cy="80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160357</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3620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10480</xdr:rowOff>
    </xdr:from>
    <xdr:to>
      <xdr:col>55</xdr:col>
      <xdr:colOff>50800</xdr:colOff>
      <xdr:row>78</xdr:row>
      <xdr:rowOff>112080</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38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70520</xdr:rowOff>
    </xdr:from>
    <xdr:to>
      <xdr:col>50</xdr:col>
      <xdr:colOff>114300</xdr:colOff>
      <xdr:row>78</xdr:row>
      <xdr:rowOff>29446</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8750300" y="13272170"/>
          <a:ext cx="889000" cy="130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71295</xdr:rowOff>
    </xdr:from>
    <xdr:to>
      <xdr:col>50</xdr:col>
      <xdr:colOff>165100</xdr:colOff>
      <xdr:row>79</xdr:row>
      <xdr:rowOff>1445</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444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164022</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3537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70520</xdr:rowOff>
    </xdr:from>
    <xdr:to>
      <xdr:col>45</xdr:col>
      <xdr:colOff>177800</xdr:colOff>
      <xdr:row>77</xdr:row>
      <xdr:rowOff>157302</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3272170"/>
          <a:ext cx="889000" cy="86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60399</xdr:rowOff>
    </xdr:from>
    <xdr:to>
      <xdr:col>46</xdr:col>
      <xdr:colOff>38100</xdr:colOff>
      <xdr:row>78</xdr:row>
      <xdr:rowOff>161999</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433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153126</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3526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157302</xdr:rowOff>
    </xdr:from>
    <xdr:to>
      <xdr:col>41</xdr:col>
      <xdr:colOff>50800</xdr:colOff>
      <xdr:row>78</xdr:row>
      <xdr:rowOff>19574</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972300" y="13358952"/>
          <a:ext cx="889000" cy="33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28442</xdr:rowOff>
    </xdr:from>
    <xdr:to>
      <xdr:col>41</xdr:col>
      <xdr:colOff>101600</xdr:colOff>
      <xdr:row>78</xdr:row>
      <xdr:rowOff>130042</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401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121169</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3494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79352</xdr:rowOff>
    </xdr:from>
    <xdr:to>
      <xdr:col>36</xdr:col>
      <xdr:colOff>165100</xdr:colOff>
      <xdr:row>79</xdr:row>
      <xdr:rowOff>9502</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452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629</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545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69100</xdr:rowOff>
    </xdr:from>
    <xdr:to>
      <xdr:col>55</xdr:col>
      <xdr:colOff>50800</xdr:colOff>
      <xdr:row>77</xdr:row>
      <xdr:rowOff>170700</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27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91977</xdr:rowOff>
    </xdr:from>
    <xdr:ext cx="534377"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122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150096</xdr:rowOff>
    </xdr:from>
    <xdr:to>
      <xdr:col>50</xdr:col>
      <xdr:colOff>165100</xdr:colOff>
      <xdr:row>78</xdr:row>
      <xdr:rowOff>80246</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351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96773</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72111" y="13126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19720</xdr:rowOff>
    </xdr:from>
    <xdr:to>
      <xdr:col>46</xdr:col>
      <xdr:colOff>38100</xdr:colOff>
      <xdr:row>77</xdr:row>
      <xdr:rowOff>121320</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22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75</xdr:row>
      <xdr:rowOff>137847</xdr:rowOff>
    </xdr:from>
    <xdr:ext cx="59901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50795" y="12996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106502</xdr:rowOff>
    </xdr:from>
    <xdr:to>
      <xdr:col>41</xdr:col>
      <xdr:colOff>101600</xdr:colOff>
      <xdr:row>78</xdr:row>
      <xdr:rowOff>36652</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308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53179</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94111" y="13083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140224</xdr:rowOff>
    </xdr:from>
    <xdr:to>
      <xdr:col>36</xdr:col>
      <xdr:colOff>165100</xdr:colOff>
      <xdr:row>78</xdr:row>
      <xdr:rowOff>70374</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341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86901</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05111" y="13117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37012</xdr:rowOff>
    </xdr:from>
    <xdr:to>
      <xdr:col>54</xdr:col>
      <xdr:colOff>189865</xdr:colOff>
      <xdr:row>99</xdr:row>
      <xdr:rowOff>54539</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5638962"/>
          <a:ext cx="1270" cy="1389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58366</xdr:rowOff>
    </xdr:from>
    <xdr:ext cx="534377" cy="259045"/>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7031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54539</xdr:rowOff>
    </xdr:from>
    <xdr:to>
      <xdr:col>55</xdr:col>
      <xdr:colOff>88900</xdr:colOff>
      <xdr:row>99</xdr:row>
      <xdr:rowOff>54539</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7028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155139</xdr:rowOff>
    </xdr:from>
    <xdr:ext cx="599010" cy="25904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414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877,889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37012</xdr:rowOff>
    </xdr:from>
    <xdr:to>
      <xdr:col>55</xdr:col>
      <xdr:colOff>88900</xdr:colOff>
      <xdr:row>91</xdr:row>
      <xdr:rowOff>37012</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56389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34218</xdr:rowOff>
    </xdr:from>
    <xdr:to>
      <xdr:col>55</xdr:col>
      <xdr:colOff>0</xdr:colOff>
      <xdr:row>98</xdr:row>
      <xdr:rowOff>35229</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9639300" y="16836318"/>
          <a:ext cx="838200" cy="1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140915</xdr:rowOff>
    </xdr:from>
    <xdr:ext cx="599010" cy="259045"/>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67715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162488</xdr:rowOff>
    </xdr:from>
    <xdr:to>
      <xdr:col>55</xdr:col>
      <xdr:colOff>50800</xdr:colOff>
      <xdr:row>98</xdr:row>
      <xdr:rowOff>92638</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6793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170179</xdr:rowOff>
    </xdr:from>
    <xdr:to>
      <xdr:col>50</xdr:col>
      <xdr:colOff>114300</xdr:colOff>
      <xdr:row>98</xdr:row>
      <xdr:rowOff>34218</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8750300" y="16800829"/>
          <a:ext cx="889000" cy="35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22197</xdr:rowOff>
    </xdr:from>
    <xdr:to>
      <xdr:col>50</xdr:col>
      <xdr:colOff>165100</xdr:colOff>
      <xdr:row>98</xdr:row>
      <xdr:rowOff>123797</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824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114924</xdr:rowOff>
    </xdr:from>
    <xdr:ext cx="59901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39795" y="16917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167216</xdr:rowOff>
    </xdr:from>
    <xdr:to>
      <xdr:col>45</xdr:col>
      <xdr:colOff>177800</xdr:colOff>
      <xdr:row>97</xdr:row>
      <xdr:rowOff>170179</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7861300" y="16797866"/>
          <a:ext cx="889000" cy="2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12247</xdr:rowOff>
    </xdr:from>
    <xdr:to>
      <xdr:col>46</xdr:col>
      <xdr:colOff>38100</xdr:colOff>
      <xdr:row>98</xdr:row>
      <xdr:rowOff>113847</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814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104974</xdr:rowOff>
    </xdr:from>
    <xdr:ext cx="59901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50795" y="16907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167216</xdr:rowOff>
    </xdr:from>
    <xdr:to>
      <xdr:col>41</xdr:col>
      <xdr:colOff>50800</xdr:colOff>
      <xdr:row>98</xdr:row>
      <xdr:rowOff>36967</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6972300" y="16797866"/>
          <a:ext cx="889000" cy="41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145348</xdr:rowOff>
    </xdr:from>
    <xdr:to>
      <xdr:col>41</xdr:col>
      <xdr:colOff>101600</xdr:colOff>
      <xdr:row>98</xdr:row>
      <xdr:rowOff>75498</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77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66625</xdr:rowOff>
    </xdr:from>
    <xdr:ext cx="59901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61795" y="16868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5973</xdr:rowOff>
    </xdr:from>
    <xdr:to>
      <xdr:col>36</xdr:col>
      <xdr:colOff>165100</xdr:colOff>
      <xdr:row>98</xdr:row>
      <xdr:rowOff>107573</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6808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98700</xdr:rowOff>
    </xdr:from>
    <xdr:ext cx="59901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672795" y="16900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155879</xdr:rowOff>
    </xdr:from>
    <xdr:to>
      <xdr:col>55</xdr:col>
      <xdr:colOff>50800</xdr:colOff>
      <xdr:row>98</xdr:row>
      <xdr:rowOff>86029</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10426700" y="16786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7306</xdr:rowOff>
    </xdr:from>
    <xdr:ext cx="599010" cy="25904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6637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154868</xdr:rowOff>
    </xdr:from>
    <xdr:to>
      <xdr:col>50</xdr:col>
      <xdr:colOff>165100</xdr:colOff>
      <xdr:row>98</xdr:row>
      <xdr:rowOff>85018</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9588500" y="16785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101545</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39795" y="165607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119379</xdr:rowOff>
    </xdr:from>
    <xdr:to>
      <xdr:col>46</xdr:col>
      <xdr:colOff>38100</xdr:colOff>
      <xdr:row>98</xdr:row>
      <xdr:rowOff>49529</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8699500" y="16750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66056</xdr:rowOff>
    </xdr:from>
    <xdr:ext cx="59901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50795" y="16525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116416</xdr:rowOff>
    </xdr:from>
    <xdr:to>
      <xdr:col>41</xdr:col>
      <xdr:colOff>101600</xdr:colOff>
      <xdr:row>98</xdr:row>
      <xdr:rowOff>46566</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810500" y="16747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63093</xdr:rowOff>
    </xdr:from>
    <xdr:ext cx="599010"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61795" y="16522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157617</xdr:rowOff>
    </xdr:from>
    <xdr:to>
      <xdr:col>36</xdr:col>
      <xdr:colOff>165100</xdr:colOff>
      <xdr:row>98</xdr:row>
      <xdr:rowOff>87767</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921500" y="16788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104294</xdr:rowOff>
    </xdr:from>
    <xdr:ext cx="599010"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672795" y="16563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a:extLst>
            <a:ext uri="{FF2B5EF4-FFF2-40B4-BE49-F238E27FC236}">
              <a16:creationId xmlns:a16="http://schemas.microsoft.com/office/drawing/2014/main" id="{00000000-0008-0000-07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84744</xdr:rowOff>
    </xdr:from>
    <xdr:to>
      <xdr:col>85</xdr:col>
      <xdr:colOff>126364</xdr:colOff>
      <xdr:row>38</xdr:row>
      <xdr:rowOff>162575</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6317595" y="5228244"/>
          <a:ext cx="1269" cy="1449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166402</xdr:rowOff>
    </xdr:from>
    <xdr:ext cx="469744" cy="259045"/>
    <xdr:sp macro="" textlink="">
      <xdr:nvSpPr>
        <xdr:cNvPr id="517" name="消防費最小値テキスト">
          <a:extLst>
            <a:ext uri="{FF2B5EF4-FFF2-40B4-BE49-F238E27FC236}">
              <a16:creationId xmlns:a16="http://schemas.microsoft.com/office/drawing/2014/main" id="{00000000-0008-0000-0700-000005020000}"/>
            </a:ext>
          </a:extLst>
        </xdr:cNvPr>
        <xdr:cNvSpPr txBox="1"/>
      </xdr:nvSpPr>
      <xdr:spPr>
        <a:xfrm>
          <a:off x="16370300" y="6681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162575</xdr:rowOff>
    </xdr:from>
    <xdr:to>
      <xdr:col>86</xdr:col>
      <xdr:colOff>25400</xdr:colOff>
      <xdr:row>38</xdr:row>
      <xdr:rowOff>162575</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6677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31421</xdr:rowOff>
    </xdr:from>
    <xdr:ext cx="599010" cy="259045"/>
    <xdr:sp macro="" textlink="">
      <xdr:nvSpPr>
        <xdr:cNvPr id="519" name="消防費最大値テキスト">
          <a:extLst>
            <a:ext uri="{FF2B5EF4-FFF2-40B4-BE49-F238E27FC236}">
              <a16:creationId xmlns:a16="http://schemas.microsoft.com/office/drawing/2014/main" id="{00000000-0008-0000-0700-000007020000}"/>
            </a:ext>
          </a:extLst>
        </xdr:cNvPr>
        <xdr:cNvSpPr txBox="1"/>
      </xdr:nvSpPr>
      <xdr:spPr>
        <a:xfrm>
          <a:off x="16370300" y="5003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197,212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84744</xdr:rowOff>
    </xdr:from>
    <xdr:to>
      <xdr:col>86</xdr:col>
      <xdr:colOff>25400</xdr:colOff>
      <xdr:row>30</xdr:row>
      <xdr:rowOff>84744</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5228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32</xdr:row>
      <xdr:rowOff>60810</xdr:rowOff>
    </xdr:from>
    <xdr:to>
      <xdr:col>85</xdr:col>
      <xdr:colOff>127000</xdr:colOff>
      <xdr:row>36</xdr:row>
      <xdr:rowOff>28646</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5481300" y="5547210"/>
          <a:ext cx="838200" cy="653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26812</xdr:rowOff>
    </xdr:from>
    <xdr:ext cx="534377" cy="259045"/>
    <xdr:sp macro="" textlink="">
      <xdr:nvSpPr>
        <xdr:cNvPr id="522" name="消防費平均値テキスト">
          <a:extLst>
            <a:ext uri="{FF2B5EF4-FFF2-40B4-BE49-F238E27FC236}">
              <a16:creationId xmlns:a16="http://schemas.microsoft.com/office/drawing/2014/main" id="{00000000-0008-0000-0700-00000A020000}"/>
            </a:ext>
          </a:extLst>
        </xdr:cNvPr>
        <xdr:cNvSpPr txBox="1"/>
      </xdr:nvSpPr>
      <xdr:spPr>
        <a:xfrm>
          <a:off x="16370300" y="61990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48385</xdr:rowOff>
    </xdr:from>
    <xdr:to>
      <xdr:col>85</xdr:col>
      <xdr:colOff>177800</xdr:colOff>
      <xdr:row>36</xdr:row>
      <xdr:rowOff>149985</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6268700" y="6220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32</xdr:row>
      <xdr:rowOff>60810</xdr:rowOff>
    </xdr:from>
    <xdr:to>
      <xdr:col>81</xdr:col>
      <xdr:colOff>50800</xdr:colOff>
      <xdr:row>34</xdr:row>
      <xdr:rowOff>104343</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4592300" y="5547210"/>
          <a:ext cx="889000" cy="386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150150</xdr:rowOff>
    </xdr:from>
    <xdr:to>
      <xdr:col>81</xdr:col>
      <xdr:colOff>101600</xdr:colOff>
      <xdr:row>36</xdr:row>
      <xdr:rowOff>80300</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5430500" y="6150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71427</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14111" y="6243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104343</xdr:rowOff>
    </xdr:from>
    <xdr:to>
      <xdr:col>76</xdr:col>
      <xdr:colOff>114300</xdr:colOff>
      <xdr:row>36</xdr:row>
      <xdr:rowOff>109395</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3703300" y="5933643"/>
          <a:ext cx="889000" cy="347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90843</xdr:rowOff>
    </xdr:from>
    <xdr:to>
      <xdr:col>76</xdr:col>
      <xdr:colOff>165100</xdr:colOff>
      <xdr:row>37</xdr:row>
      <xdr:rowOff>20993</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4541500" y="6263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12120</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325111" y="6355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109395</xdr:rowOff>
    </xdr:from>
    <xdr:to>
      <xdr:col>71</xdr:col>
      <xdr:colOff>177800</xdr:colOff>
      <xdr:row>37</xdr:row>
      <xdr:rowOff>15738</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2814300" y="6281595"/>
          <a:ext cx="889000" cy="77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4341</xdr:rowOff>
    </xdr:from>
    <xdr:to>
      <xdr:col>72</xdr:col>
      <xdr:colOff>38100</xdr:colOff>
      <xdr:row>37</xdr:row>
      <xdr:rowOff>105941</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3652500" y="6347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97068</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436111" y="6440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136411</xdr:rowOff>
    </xdr:from>
    <xdr:to>
      <xdr:col>67</xdr:col>
      <xdr:colOff>101600</xdr:colOff>
      <xdr:row>37</xdr:row>
      <xdr:rowOff>66561</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2763500" y="630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57688</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547111" y="6401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149296</xdr:rowOff>
    </xdr:from>
    <xdr:to>
      <xdr:col>85</xdr:col>
      <xdr:colOff>177800</xdr:colOff>
      <xdr:row>36</xdr:row>
      <xdr:rowOff>79446</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6268700" y="6150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723</xdr:rowOff>
    </xdr:from>
    <xdr:ext cx="534377" cy="259045"/>
    <xdr:sp macro="" textlink="">
      <xdr:nvSpPr>
        <xdr:cNvPr id="541" name="消防費該当値テキスト">
          <a:extLst>
            <a:ext uri="{FF2B5EF4-FFF2-40B4-BE49-F238E27FC236}">
              <a16:creationId xmlns:a16="http://schemas.microsoft.com/office/drawing/2014/main" id="{00000000-0008-0000-0700-00001D020000}"/>
            </a:ext>
          </a:extLst>
        </xdr:cNvPr>
        <xdr:cNvSpPr txBox="1"/>
      </xdr:nvSpPr>
      <xdr:spPr>
        <a:xfrm>
          <a:off x="16370300" y="6001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32</xdr:row>
      <xdr:rowOff>10010</xdr:rowOff>
    </xdr:from>
    <xdr:to>
      <xdr:col>81</xdr:col>
      <xdr:colOff>101600</xdr:colOff>
      <xdr:row>32</xdr:row>
      <xdr:rowOff>111610</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5430500" y="5496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30</xdr:row>
      <xdr:rowOff>128137</xdr:rowOff>
    </xdr:from>
    <xdr:ext cx="59901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5181795" y="5271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53543</xdr:rowOff>
    </xdr:from>
    <xdr:to>
      <xdr:col>76</xdr:col>
      <xdr:colOff>165100</xdr:colOff>
      <xdr:row>34</xdr:row>
      <xdr:rowOff>155143</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4541500" y="588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33</xdr:row>
      <xdr:rowOff>220</xdr:rowOff>
    </xdr:from>
    <xdr:ext cx="59901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4292795" y="5658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58595</xdr:rowOff>
    </xdr:from>
    <xdr:to>
      <xdr:col>72</xdr:col>
      <xdr:colOff>38100</xdr:colOff>
      <xdr:row>36</xdr:row>
      <xdr:rowOff>160195</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3652500" y="623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5272</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3436111" y="6006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136388</xdr:rowOff>
    </xdr:from>
    <xdr:to>
      <xdr:col>67</xdr:col>
      <xdr:colOff>101600</xdr:colOff>
      <xdr:row>37</xdr:row>
      <xdr:rowOff>66538</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2763500" y="6308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83065</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547111" y="6083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a:extLst>
            <a:ext uri="{FF2B5EF4-FFF2-40B4-BE49-F238E27FC236}">
              <a16:creationId xmlns:a16="http://schemas.microsoft.com/office/drawing/2014/main" id="{00000000-0008-0000-0700-00003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132644</xdr:rowOff>
    </xdr:from>
    <xdr:to>
      <xdr:col>85</xdr:col>
      <xdr:colOff>126364</xdr:colOff>
      <xdr:row>57</xdr:row>
      <xdr:rowOff>159398</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6317595" y="8705144"/>
          <a:ext cx="1269" cy="12269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163225</xdr:rowOff>
    </xdr:from>
    <xdr:ext cx="534377" cy="259045"/>
    <xdr:sp macro="" textlink="">
      <xdr:nvSpPr>
        <xdr:cNvPr id="574" name="教育費最小値テキスト">
          <a:extLst>
            <a:ext uri="{FF2B5EF4-FFF2-40B4-BE49-F238E27FC236}">
              <a16:creationId xmlns:a16="http://schemas.microsoft.com/office/drawing/2014/main" id="{00000000-0008-0000-0700-00003E020000}"/>
            </a:ext>
          </a:extLst>
        </xdr:cNvPr>
        <xdr:cNvSpPr txBox="1"/>
      </xdr:nvSpPr>
      <xdr:spPr>
        <a:xfrm>
          <a:off x="16370300" y="9935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159398</xdr:rowOff>
    </xdr:from>
    <xdr:to>
      <xdr:col>86</xdr:col>
      <xdr:colOff>25400</xdr:colOff>
      <xdr:row>57</xdr:row>
      <xdr:rowOff>159398</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9932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79321</xdr:rowOff>
    </xdr:from>
    <xdr:ext cx="599010" cy="259045"/>
    <xdr:sp macro="" textlink="">
      <xdr:nvSpPr>
        <xdr:cNvPr id="576" name="教育費最大値テキスト">
          <a:extLst>
            <a:ext uri="{FF2B5EF4-FFF2-40B4-BE49-F238E27FC236}">
              <a16:creationId xmlns:a16="http://schemas.microsoft.com/office/drawing/2014/main" id="{00000000-0008-0000-0700-000040020000}"/>
            </a:ext>
          </a:extLst>
        </xdr:cNvPr>
        <xdr:cNvSpPr txBox="1"/>
      </xdr:nvSpPr>
      <xdr:spPr>
        <a:xfrm>
          <a:off x="16370300" y="8480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381,852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132644</xdr:rowOff>
    </xdr:from>
    <xdr:to>
      <xdr:col>86</xdr:col>
      <xdr:colOff>25400</xdr:colOff>
      <xdr:row>50</xdr:row>
      <xdr:rowOff>132644</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8705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9165</xdr:rowOff>
    </xdr:from>
    <xdr:to>
      <xdr:col>85</xdr:col>
      <xdr:colOff>127000</xdr:colOff>
      <xdr:row>55</xdr:row>
      <xdr:rowOff>78618</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5481300" y="9267465"/>
          <a:ext cx="838200" cy="240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59037</xdr:rowOff>
    </xdr:from>
    <xdr:ext cx="599010" cy="259045"/>
    <xdr:sp macro="" textlink="">
      <xdr:nvSpPr>
        <xdr:cNvPr id="579" name="教育費平均値テキスト">
          <a:extLst>
            <a:ext uri="{FF2B5EF4-FFF2-40B4-BE49-F238E27FC236}">
              <a16:creationId xmlns:a16="http://schemas.microsoft.com/office/drawing/2014/main" id="{00000000-0008-0000-0700-000043020000}"/>
            </a:ext>
          </a:extLst>
        </xdr:cNvPr>
        <xdr:cNvSpPr txBox="1"/>
      </xdr:nvSpPr>
      <xdr:spPr>
        <a:xfrm>
          <a:off x="16370300" y="96602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80610</xdr:rowOff>
    </xdr:from>
    <xdr:to>
      <xdr:col>85</xdr:col>
      <xdr:colOff>177800</xdr:colOff>
      <xdr:row>57</xdr:row>
      <xdr:rowOff>10760</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6268700" y="968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78618</xdr:rowOff>
    </xdr:from>
    <xdr:to>
      <xdr:col>81</xdr:col>
      <xdr:colOff>50800</xdr:colOff>
      <xdr:row>56</xdr:row>
      <xdr:rowOff>64799</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4592300" y="9508368"/>
          <a:ext cx="889000" cy="157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86690</xdr:rowOff>
    </xdr:from>
    <xdr:to>
      <xdr:col>81</xdr:col>
      <xdr:colOff>101600</xdr:colOff>
      <xdr:row>57</xdr:row>
      <xdr:rowOff>16840</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5430500" y="968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57</xdr:row>
      <xdr:rowOff>7967</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5181795" y="9780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64799</xdr:rowOff>
    </xdr:from>
    <xdr:to>
      <xdr:col>76</xdr:col>
      <xdr:colOff>114300</xdr:colOff>
      <xdr:row>56</xdr:row>
      <xdr:rowOff>82889</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3703300" y="9665999"/>
          <a:ext cx="889000" cy="18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89083</xdr:rowOff>
    </xdr:from>
    <xdr:to>
      <xdr:col>76</xdr:col>
      <xdr:colOff>165100</xdr:colOff>
      <xdr:row>57</xdr:row>
      <xdr:rowOff>19233</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4541500" y="9690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57</xdr:row>
      <xdr:rowOff>10360</xdr:rowOff>
    </xdr:from>
    <xdr:ext cx="59901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292795" y="9783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152402</xdr:rowOff>
    </xdr:from>
    <xdr:to>
      <xdr:col>71</xdr:col>
      <xdr:colOff>177800</xdr:colOff>
      <xdr:row>56</xdr:row>
      <xdr:rowOff>82889</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2814300" y="9410702"/>
          <a:ext cx="889000" cy="273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40833</xdr:rowOff>
    </xdr:from>
    <xdr:to>
      <xdr:col>72</xdr:col>
      <xdr:colOff>38100</xdr:colOff>
      <xdr:row>56</xdr:row>
      <xdr:rowOff>142433</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3652500" y="964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133560</xdr:rowOff>
    </xdr:from>
    <xdr:ext cx="59901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403795" y="9734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101043</xdr:rowOff>
    </xdr:from>
    <xdr:to>
      <xdr:col>67</xdr:col>
      <xdr:colOff>101600</xdr:colOff>
      <xdr:row>57</xdr:row>
      <xdr:rowOff>31193</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2763500" y="9702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57</xdr:row>
      <xdr:rowOff>22320</xdr:rowOff>
    </xdr:from>
    <xdr:ext cx="59901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514795" y="9794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129815</xdr:rowOff>
    </xdr:from>
    <xdr:to>
      <xdr:col>85</xdr:col>
      <xdr:colOff>177800</xdr:colOff>
      <xdr:row>54</xdr:row>
      <xdr:rowOff>59965</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6268700" y="9216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52</xdr:row>
      <xdr:rowOff>152692</xdr:rowOff>
    </xdr:from>
    <xdr:ext cx="599010" cy="259045"/>
    <xdr:sp macro="" textlink="">
      <xdr:nvSpPr>
        <xdr:cNvPr id="598" name="教育費該当値テキスト">
          <a:extLst>
            <a:ext uri="{FF2B5EF4-FFF2-40B4-BE49-F238E27FC236}">
              <a16:creationId xmlns:a16="http://schemas.microsoft.com/office/drawing/2014/main" id="{00000000-0008-0000-0700-000056020000}"/>
            </a:ext>
          </a:extLst>
        </xdr:cNvPr>
        <xdr:cNvSpPr txBox="1"/>
      </xdr:nvSpPr>
      <xdr:spPr>
        <a:xfrm>
          <a:off x="16370300" y="9068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27818</xdr:rowOff>
    </xdr:from>
    <xdr:to>
      <xdr:col>81</xdr:col>
      <xdr:colOff>101600</xdr:colOff>
      <xdr:row>55</xdr:row>
      <xdr:rowOff>129418</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5430500" y="9457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53</xdr:row>
      <xdr:rowOff>145945</xdr:rowOff>
    </xdr:from>
    <xdr:ext cx="59901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181795" y="9232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13999</xdr:rowOff>
    </xdr:from>
    <xdr:to>
      <xdr:col>76</xdr:col>
      <xdr:colOff>165100</xdr:colOff>
      <xdr:row>56</xdr:row>
      <xdr:rowOff>115599</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4541500" y="9615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54</xdr:row>
      <xdr:rowOff>132126</xdr:rowOff>
    </xdr:from>
    <xdr:ext cx="59901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292795" y="9390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32089</xdr:rowOff>
    </xdr:from>
    <xdr:to>
      <xdr:col>72</xdr:col>
      <xdr:colOff>38100</xdr:colOff>
      <xdr:row>56</xdr:row>
      <xdr:rowOff>133689</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3652500" y="9633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54</xdr:row>
      <xdr:rowOff>150216</xdr:rowOff>
    </xdr:from>
    <xdr:ext cx="59901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403795" y="9408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101602</xdr:rowOff>
    </xdr:from>
    <xdr:to>
      <xdr:col>67</xdr:col>
      <xdr:colOff>101600</xdr:colOff>
      <xdr:row>55</xdr:row>
      <xdr:rowOff>31752</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2763500" y="9359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53</xdr:row>
      <xdr:rowOff>48279</xdr:rowOff>
    </xdr:from>
    <xdr:ext cx="599010"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514795" y="9135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97266</xdr:rowOff>
    </xdr:from>
    <xdr:to>
      <xdr:col>85</xdr:col>
      <xdr:colOff>126364</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270216"/>
          <a:ext cx="1269" cy="1318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43943</xdr:rowOff>
    </xdr:from>
    <xdr:ext cx="599010"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2045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692,275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97266</xdr:rowOff>
    </xdr:from>
    <xdr:to>
      <xdr:col>86</xdr:col>
      <xdr:colOff>25400</xdr:colOff>
      <xdr:row>71</xdr:row>
      <xdr:rowOff>97266</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270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135122</xdr:rowOff>
    </xdr:from>
    <xdr:to>
      <xdr:col>85</xdr:col>
      <xdr:colOff>127000</xdr:colOff>
      <xdr:row>79</xdr:row>
      <xdr:rowOff>5319</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5481300" y="13508222"/>
          <a:ext cx="838200" cy="41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127607</xdr:rowOff>
    </xdr:from>
    <xdr:ext cx="534377"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3292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104730</xdr:rowOff>
    </xdr:from>
    <xdr:to>
      <xdr:col>85</xdr:col>
      <xdr:colOff>177800</xdr:colOff>
      <xdr:row>79</xdr:row>
      <xdr:rowOff>34880</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47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118478</xdr:rowOff>
    </xdr:from>
    <xdr:to>
      <xdr:col>81</xdr:col>
      <xdr:colOff>50800</xdr:colOff>
      <xdr:row>78</xdr:row>
      <xdr:rowOff>135122</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4592300" y="13491578"/>
          <a:ext cx="889000" cy="16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138331</xdr:rowOff>
    </xdr:from>
    <xdr:to>
      <xdr:col>81</xdr:col>
      <xdr:colOff>101600</xdr:colOff>
      <xdr:row>79</xdr:row>
      <xdr:rowOff>68481</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511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59608</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14111" y="13604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89260</xdr:rowOff>
    </xdr:from>
    <xdr:to>
      <xdr:col>76</xdr:col>
      <xdr:colOff>114300</xdr:colOff>
      <xdr:row>78</xdr:row>
      <xdr:rowOff>118478</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3703300" y="13462360"/>
          <a:ext cx="889000" cy="29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141585</xdr:rowOff>
    </xdr:from>
    <xdr:to>
      <xdr:col>76</xdr:col>
      <xdr:colOff>165100</xdr:colOff>
      <xdr:row>79</xdr:row>
      <xdr:rowOff>71735</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514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62862</xdr:rowOff>
    </xdr:from>
    <xdr:ext cx="534377"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325111" y="13607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89260</xdr:rowOff>
    </xdr:from>
    <xdr:to>
      <xdr:col>71</xdr:col>
      <xdr:colOff>177800</xdr:colOff>
      <xdr:row>78</xdr:row>
      <xdr:rowOff>150485</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flipV="1">
          <a:off x="12814300" y="13462360"/>
          <a:ext cx="889000" cy="61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144042</xdr:rowOff>
    </xdr:from>
    <xdr:to>
      <xdr:col>72</xdr:col>
      <xdr:colOff>38100</xdr:colOff>
      <xdr:row>79</xdr:row>
      <xdr:rowOff>74192</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517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65319</xdr:rowOff>
    </xdr:from>
    <xdr:ext cx="534377"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36111" y="13609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148416</xdr:rowOff>
    </xdr:from>
    <xdr:to>
      <xdr:col>67</xdr:col>
      <xdr:colOff>101600</xdr:colOff>
      <xdr:row>79</xdr:row>
      <xdr:rowOff>78566</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352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69693</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79428" y="13614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125969</xdr:rowOff>
    </xdr:from>
    <xdr:to>
      <xdr:col>85</xdr:col>
      <xdr:colOff>177800</xdr:colOff>
      <xdr:row>79</xdr:row>
      <xdr:rowOff>56119</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3499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83157</xdr:rowOff>
    </xdr:from>
    <xdr:ext cx="534377"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3456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84322</xdr:rowOff>
    </xdr:from>
    <xdr:to>
      <xdr:col>81</xdr:col>
      <xdr:colOff>101600</xdr:colOff>
      <xdr:row>79</xdr:row>
      <xdr:rowOff>14472</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3457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30999</xdr:rowOff>
    </xdr:from>
    <xdr:ext cx="534377"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14111" y="13232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67678</xdr:rowOff>
    </xdr:from>
    <xdr:to>
      <xdr:col>76</xdr:col>
      <xdr:colOff>165100</xdr:colOff>
      <xdr:row>78</xdr:row>
      <xdr:rowOff>169278</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3440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14355</xdr:rowOff>
    </xdr:from>
    <xdr:ext cx="534377"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325111" y="13216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38460</xdr:rowOff>
    </xdr:from>
    <xdr:to>
      <xdr:col>72</xdr:col>
      <xdr:colOff>38100</xdr:colOff>
      <xdr:row>78</xdr:row>
      <xdr:rowOff>140060</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3411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156587</xdr:rowOff>
    </xdr:from>
    <xdr:ext cx="534377"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436111" y="13186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99685</xdr:rowOff>
    </xdr:from>
    <xdr:to>
      <xdr:col>67</xdr:col>
      <xdr:colOff>101600</xdr:colOff>
      <xdr:row>79</xdr:row>
      <xdr:rowOff>29835</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3472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46362</xdr:rowOff>
    </xdr:from>
    <xdr:ext cx="534377"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547111" y="13248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公債費グラフ枠">
          <a:extLst>
            <a:ext uri="{FF2B5EF4-FFF2-40B4-BE49-F238E27FC236}">
              <a16:creationId xmlns:a16="http://schemas.microsoft.com/office/drawing/2014/main" id="{00000000-0008-0000-0700-0000A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100406</xdr:rowOff>
    </xdr:from>
    <xdr:to>
      <xdr:col>85</xdr:col>
      <xdr:colOff>126364</xdr:colOff>
      <xdr:row>98</xdr:row>
      <xdr:rowOff>138157</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6317595" y="15702356"/>
          <a:ext cx="1269" cy="12379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141984</xdr:rowOff>
    </xdr:from>
    <xdr:ext cx="378565" cy="259045"/>
    <xdr:sp macro="" textlink="">
      <xdr:nvSpPr>
        <xdr:cNvPr id="686" name="公債費最小値テキスト">
          <a:extLst>
            <a:ext uri="{FF2B5EF4-FFF2-40B4-BE49-F238E27FC236}">
              <a16:creationId xmlns:a16="http://schemas.microsoft.com/office/drawing/2014/main" id="{00000000-0008-0000-0700-0000AE020000}"/>
            </a:ext>
          </a:extLst>
        </xdr:cNvPr>
        <xdr:cNvSpPr txBox="1"/>
      </xdr:nvSpPr>
      <xdr:spPr>
        <a:xfrm>
          <a:off x="16370300" y="169440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138157</xdr:rowOff>
    </xdr:from>
    <xdr:to>
      <xdr:col>86</xdr:col>
      <xdr:colOff>25400</xdr:colOff>
      <xdr:row>98</xdr:row>
      <xdr:rowOff>138157</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6940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47083</xdr:rowOff>
    </xdr:from>
    <xdr:ext cx="599010" cy="259045"/>
    <xdr:sp macro="" textlink="">
      <xdr:nvSpPr>
        <xdr:cNvPr id="688" name="公債費最大値テキスト">
          <a:extLst>
            <a:ext uri="{FF2B5EF4-FFF2-40B4-BE49-F238E27FC236}">
              <a16:creationId xmlns:a16="http://schemas.microsoft.com/office/drawing/2014/main" id="{00000000-0008-0000-0700-0000B0020000}"/>
            </a:ext>
          </a:extLst>
        </xdr:cNvPr>
        <xdr:cNvSpPr txBox="1"/>
      </xdr:nvSpPr>
      <xdr:spPr>
        <a:xfrm>
          <a:off x="16370300" y="15477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542,189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100406</xdr:rowOff>
    </xdr:from>
    <xdr:to>
      <xdr:col>86</xdr:col>
      <xdr:colOff>25400</xdr:colOff>
      <xdr:row>91</xdr:row>
      <xdr:rowOff>100406</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5702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3718</xdr:rowOff>
    </xdr:from>
    <xdr:to>
      <xdr:col>85</xdr:col>
      <xdr:colOff>127000</xdr:colOff>
      <xdr:row>97</xdr:row>
      <xdr:rowOff>28952</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5481300" y="16634368"/>
          <a:ext cx="838200" cy="25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128841</xdr:rowOff>
    </xdr:from>
    <xdr:ext cx="599010" cy="259045"/>
    <xdr:sp macro="" textlink="">
      <xdr:nvSpPr>
        <xdr:cNvPr id="691" name="公債費平均値テキスト">
          <a:extLst>
            <a:ext uri="{FF2B5EF4-FFF2-40B4-BE49-F238E27FC236}">
              <a16:creationId xmlns:a16="http://schemas.microsoft.com/office/drawing/2014/main" id="{00000000-0008-0000-0700-0000B3020000}"/>
            </a:ext>
          </a:extLst>
        </xdr:cNvPr>
        <xdr:cNvSpPr txBox="1"/>
      </xdr:nvSpPr>
      <xdr:spPr>
        <a:xfrm>
          <a:off x="16370300" y="165880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150414</xdr:rowOff>
    </xdr:from>
    <xdr:to>
      <xdr:col>85</xdr:col>
      <xdr:colOff>177800</xdr:colOff>
      <xdr:row>97</xdr:row>
      <xdr:rowOff>80564</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6268700" y="16609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28952</xdr:rowOff>
    </xdr:from>
    <xdr:to>
      <xdr:col>81</xdr:col>
      <xdr:colOff>50800</xdr:colOff>
      <xdr:row>97</xdr:row>
      <xdr:rowOff>36860</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4592300" y="16659602"/>
          <a:ext cx="889000" cy="7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169298</xdr:rowOff>
    </xdr:from>
    <xdr:to>
      <xdr:col>81</xdr:col>
      <xdr:colOff>101600</xdr:colOff>
      <xdr:row>97</xdr:row>
      <xdr:rowOff>99448</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5430500" y="16628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90575</xdr:rowOff>
    </xdr:from>
    <xdr:ext cx="59901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5181795" y="16721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94250</xdr:rowOff>
    </xdr:from>
    <xdr:to>
      <xdr:col>76</xdr:col>
      <xdr:colOff>114300</xdr:colOff>
      <xdr:row>97</xdr:row>
      <xdr:rowOff>36860</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3703300" y="16553450"/>
          <a:ext cx="889000" cy="114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16720</xdr:rowOff>
    </xdr:from>
    <xdr:to>
      <xdr:col>76</xdr:col>
      <xdr:colOff>165100</xdr:colOff>
      <xdr:row>97</xdr:row>
      <xdr:rowOff>118320</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4541500" y="16647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109447</xdr:rowOff>
    </xdr:from>
    <xdr:ext cx="59901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4292795" y="16740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94250</xdr:rowOff>
    </xdr:from>
    <xdr:to>
      <xdr:col>71</xdr:col>
      <xdr:colOff>177800</xdr:colOff>
      <xdr:row>97</xdr:row>
      <xdr:rowOff>75995</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2814300" y="16553450"/>
          <a:ext cx="889000" cy="153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18104</xdr:rowOff>
    </xdr:from>
    <xdr:to>
      <xdr:col>72</xdr:col>
      <xdr:colOff>38100</xdr:colOff>
      <xdr:row>97</xdr:row>
      <xdr:rowOff>119704</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3652500" y="16648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110831</xdr:rowOff>
    </xdr:from>
    <xdr:ext cx="59901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403795" y="16741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16743</xdr:rowOff>
    </xdr:from>
    <xdr:to>
      <xdr:col>67</xdr:col>
      <xdr:colOff>101600</xdr:colOff>
      <xdr:row>97</xdr:row>
      <xdr:rowOff>118343</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2763500" y="16647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134870</xdr:rowOff>
    </xdr:from>
    <xdr:ext cx="59901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514795" y="16422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124368</xdr:rowOff>
    </xdr:from>
    <xdr:to>
      <xdr:col>85</xdr:col>
      <xdr:colOff>177800</xdr:colOff>
      <xdr:row>97</xdr:row>
      <xdr:rowOff>54518</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6268700" y="16583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147245</xdr:rowOff>
    </xdr:from>
    <xdr:ext cx="599010" cy="259045"/>
    <xdr:sp macro="" textlink="">
      <xdr:nvSpPr>
        <xdr:cNvPr id="710" name="公債費該当値テキスト">
          <a:extLst>
            <a:ext uri="{FF2B5EF4-FFF2-40B4-BE49-F238E27FC236}">
              <a16:creationId xmlns:a16="http://schemas.microsoft.com/office/drawing/2014/main" id="{00000000-0008-0000-0700-0000C6020000}"/>
            </a:ext>
          </a:extLst>
        </xdr:cNvPr>
        <xdr:cNvSpPr txBox="1"/>
      </xdr:nvSpPr>
      <xdr:spPr>
        <a:xfrm>
          <a:off x="16370300" y="16434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149602</xdr:rowOff>
    </xdr:from>
    <xdr:to>
      <xdr:col>81</xdr:col>
      <xdr:colOff>101600</xdr:colOff>
      <xdr:row>97</xdr:row>
      <xdr:rowOff>79752</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5430500" y="16608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96279</xdr:rowOff>
    </xdr:from>
    <xdr:ext cx="59901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181795" y="16384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157510</xdr:rowOff>
    </xdr:from>
    <xdr:to>
      <xdr:col>76</xdr:col>
      <xdr:colOff>165100</xdr:colOff>
      <xdr:row>97</xdr:row>
      <xdr:rowOff>87660</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4541500" y="16616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104187</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292795" y="16391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43450</xdr:rowOff>
    </xdr:from>
    <xdr:to>
      <xdr:col>72</xdr:col>
      <xdr:colOff>38100</xdr:colOff>
      <xdr:row>96</xdr:row>
      <xdr:rowOff>145050</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3652500" y="1650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161577</xdr:rowOff>
    </xdr:from>
    <xdr:ext cx="59901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403795" y="16277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25195</xdr:rowOff>
    </xdr:from>
    <xdr:to>
      <xdr:col>67</xdr:col>
      <xdr:colOff>101600</xdr:colOff>
      <xdr:row>97</xdr:row>
      <xdr:rowOff>126795</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2763500" y="16655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117922</xdr:rowOff>
    </xdr:from>
    <xdr:ext cx="59901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514795" y="16748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諸支出金グラフ枠">
          <a:extLst>
            <a:ext uri="{FF2B5EF4-FFF2-40B4-BE49-F238E27FC236}">
              <a16:creationId xmlns:a16="http://schemas.microsoft.com/office/drawing/2014/main" id="{00000000-0008-0000-0700-0000E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77795</xdr:rowOff>
    </xdr:from>
    <xdr:to>
      <xdr:col>116</xdr:col>
      <xdr:colOff>62864</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flipV="1">
          <a:off x="22159595" y="5221295"/>
          <a:ext cx="1269" cy="1433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10533</xdr:rowOff>
    </xdr:from>
    <xdr:ext cx="249299" cy="259045"/>
    <xdr:sp macro="" textlink="">
      <xdr:nvSpPr>
        <xdr:cNvPr id="741" name="諸支出金最小値テキスト">
          <a:extLst>
            <a:ext uri="{FF2B5EF4-FFF2-40B4-BE49-F238E27FC236}">
              <a16:creationId xmlns:a16="http://schemas.microsoft.com/office/drawing/2014/main" id="{00000000-0008-0000-0700-0000E5020000}"/>
            </a:ext>
          </a:extLst>
        </xdr:cNvPr>
        <xdr:cNvSpPr txBox="1"/>
      </xdr:nvSpPr>
      <xdr:spPr>
        <a:xfrm>
          <a:off x="22212300" y="66970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24472</xdr:rowOff>
    </xdr:from>
    <xdr:ext cx="534377" cy="259045"/>
    <xdr:sp macro="" textlink="">
      <xdr:nvSpPr>
        <xdr:cNvPr id="743" name="諸支出金最大値テキスト">
          <a:extLst>
            <a:ext uri="{FF2B5EF4-FFF2-40B4-BE49-F238E27FC236}">
              <a16:creationId xmlns:a16="http://schemas.microsoft.com/office/drawing/2014/main" id="{00000000-0008-0000-0700-0000E7020000}"/>
            </a:ext>
          </a:extLst>
        </xdr:cNvPr>
        <xdr:cNvSpPr txBox="1"/>
      </xdr:nvSpPr>
      <xdr:spPr>
        <a:xfrm>
          <a:off x="22212300" y="4996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31,354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77795</xdr:rowOff>
    </xdr:from>
    <xdr:to>
      <xdr:col>116</xdr:col>
      <xdr:colOff>152400</xdr:colOff>
      <xdr:row>30</xdr:row>
      <xdr:rowOff>77795</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2072600" y="5221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99433</xdr:rowOff>
    </xdr:from>
    <xdr:ext cx="378565" cy="259045"/>
    <xdr:sp macro="" textlink="">
      <xdr:nvSpPr>
        <xdr:cNvPr id="746" name="諸支出金平均値テキスト">
          <a:extLst>
            <a:ext uri="{FF2B5EF4-FFF2-40B4-BE49-F238E27FC236}">
              <a16:creationId xmlns:a16="http://schemas.microsoft.com/office/drawing/2014/main" id="{00000000-0008-0000-0700-0000EA020000}"/>
            </a:ext>
          </a:extLst>
        </xdr:cNvPr>
        <xdr:cNvSpPr txBox="1"/>
      </xdr:nvSpPr>
      <xdr:spPr>
        <a:xfrm>
          <a:off x="22212300" y="644308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76556</xdr:rowOff>
    </xdr:from>
    <xdr:to>
      <xdr:col>116</xdr:col>
      <xdr:colOff>114300</xdr:colOff>
      <xdr:row>39</xdr:row>
      <xdr:rowOff>6706</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2110700" y="6591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88900</xdr:rowOff>
    </xdr:from>
    <xdr:to>
      <xdr:col>112</xdr:col>
      <xdr:colOff>38100</xdr:colOff>
      <xdr:row>39</xdr:row>
      <xdr:rowOff>19050</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1272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74635</xdr:rowOff>
    </xdr:from>
    <xdr:to>
      <xdr:col>107</xdr:col>
      <xdr:colOff>101600</xdr:colOff>
      <xdr:row>39</xdr:row>
      <xdr:rowOff>4785</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0383500" y="6589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21312</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0245017" y="63649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33487</xdr:rowOff>
    </xdr:from>
    <xdr:to>
      <xdr:col>102</xdr:col>
      <xdr:colOff>165100</xdr:colOff>
      <xdr:row>38</xdr:row>
      <xdr:rowOff>135087</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9494500" y="6548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151614</xdr:rowOff>
    </xdr:from>
    <xdr:ext cx="469744"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310428" y="6323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80579</xdr:rowOff>
    </xdr:from>
    <xdr:to>
      <xdr:col>98</xdr:col>
      <xdr:colOff>38100</xdr:colOff>
      <xdr:row>39</xdr:row>
      <xdr:rowOff>10729</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18605500" y="6595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27256</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467017" y="63709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54983</xdr:rowOff>
    </xdr:from>
    <xdr:ext cx="249299" cy="259045"/>
    <xdr:sp macro="" textlink="">
      <xdr:nvSpPr>
        <xdr:cNvPr id="765" name="諸支出金該当値テキスト">
          <a:extLst>
            <a:ext uri="{FF2B5EF4-FFF2-40B4-BE49-F238E27FC236}">
              <a16:creationId xmlns:a16="http://schemas.microsoft.com/office/drawing/2014/main" id="{00000000-0008-0000-0700-0000FD020000}"/>
            </a:ext>
          </a:extLst>
        </xdr:cNvPr>
        <xdr:cNvSpPr txBox="1"/>
      </xdr:nvSpPr>
      <xdr:spPr>
        <a:xfrm>
          <a:off x="22212300" y="65700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35577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198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前年度繰上充用金グラフ枠">
          <a:extLst>
            <a:ext uri="{FF2B5EF4-FFF2-40B4-BE49-F238E27FC236}">
              <a16:creationId xmlns:a16="http://schemas.microsoft.com/office/drawing/2014/main" id="{00000000-0008-0000-0700-00001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0" name="前年度繰上充用金最小値テキスト">
          <a:extLst>
            <a:ext uri="{FF2B5EF4-FFF2-40B4-BE49-F238E27FC236}">
              <a16:creationId xmlns:a16="http://schemas.microsoft.com/office/drawing/2014/main" id="{00000000-0008-0000-0700-000016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2" name="前年度繰上充用金最大値テキスト">
          <a:extLst>
            <a:ext uri="{FF2B5EF4-FFF2-40B4-BE49-F238E27FC236}">
              <a16:creationId xmlns:a16="http://schemas.microsoft.com/office/drawing/2014/main" id="{00000000-0008-0000-0700-000018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5" name="前年度繰上充用金平均値テキスト">
          <a:extLst>
            <a:ext uri="{FF2B5EF4-FFF2-40B4-BE49-F238E27FC236}">
              <a16:creationId xmlns:a16="http://schemas.microsoft.com/office/drawing/2014/main" id="{00000000-0008-0000-0700-00001B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4" name="前年度繰上充用金該当値テキスト">
          <a:extLst>
            <a:ext uri="{FF2B5EF4-FFF2-40B4-BE49-F238E27FC236}">
              <a16:creationId xmlns:a16="http://schemas.microsoft.com/office/drawing/2014/main" id="{00000000-0008-0000-0700-00002E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・商工費は類似団体平均値を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34,550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円上回る</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98,563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円と一人当たりのコストが高い状況となっているが、これは、町内利用商品券発行事業など、新型コロナウイルス感染症対応地方創生臨時交付金を活用した事業者支援を行ったことが主な要因である。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・教育費は類似団体平均値を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122,085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円上回る</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234,261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円と一人当たりのコストが高い状況となっているが、これは、国重要有形民俗文化財を収める民具収蔵庫の建築に要する費用が大きな要因である。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・公債費は類似団体平均値を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11,394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円上回る</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134,485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円と一人当たりのコストが高い状況となっているが、地方債の元利償還金が年々増加する見込みであるため、優良債と基金の有効活用を図り、負担の抑制に努める。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福島県只見町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財政調整基金については、決算剰余金など計画的な積立により、適正とされる標準財政規模の</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10</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％を大きく上回っている。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実質収支については、望ましいとされる標準財政規模の３～５％範囲の</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3.33</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％となっているが、新型コロナウイルス感染症に対応した事業の実施のため、財政調整基金</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130,000</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千円を取り崩したことにより実質単年度収支はマイナスとなった。</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福島県只見町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おおむね黒字で推移しており、一般会計以外の特別会計は大きな変動なく推移している。一般会計については、年度によって増減はしているものの、ここ数年は地方交付税が一定水準で推移しており黒字を維持し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workbookViewId="0"/>
  </sheetViews>
  <sheetFormatPr defaultColWidth="0" defaultRowHeight="10.8" zeroHeight="1" x14ac:dyDescent="0.2"/>
  <cols>
    <col min="1" max="11" width="2.109375" style="188" customWidth="1"/>
    <col min="12" max="12" width="2.21875" style="188" customWidth="1"/>
    <col min="13" max="17" width="2.33203125" style="188" customWidth="1"/>
    <col min="18" max="119" width="2.109375" style="188" customWidth="1"/>
    <col min="120" max="16384" width="0" style="188" hidden="1"/>
  </cols>
  <sheetData>
    <row r="1" spans="1:119" ht="33" customHeight="1" x14ac:dyDescent="0.2">
      <c r="A1" s="186"/>
      <c r="B1" s="441" t="s">
        <v>79</v>
      </c>
      <c r="C1" s="441"/>
      <c r="D1" s="441"/>
      <c r="E1" s="441"/>
      <c r="F1" s="441"/>
      <c r="G1" s="441"/>
      <c r="H1" s="441"/>
      <c r="I1" s="441"/>
      <c r="J1" s="441"/>
      <c r="K1" s="441"/>
      <c r="L1" s="441"/>
      <c r="M1" s="441"/>
      <c r="N1" s="441"/>
      <c r="O1" s="441"/>
      <c r="P1" s="441"/>
      <c r="Q1" s="441"/>
      <c r="R1" s="441"/>
      <c r="S1" s="441"/>
      <c r="T1" s="441"/>
      <c r="U1" s="441"/>
      <c r="V1" s="441"/>
      <c r="W1" s="441"/>
      <c r="X1" s="441"/>
      <c r="Y1" s="441"/>
      <c r="Z1" s="441"/>
      <c r="AA1" s="441"/>
      <c r="AB1" s="441"/>
      <c r="AC1" s="441"/>
      <c r="AD1" s="441"/>
      <c r="AE1" s="441"/>
      <c r="AF1" s="441"/>
      <c r="AG1" s="441"/>
      <c r="AH1" s="441"/>
      <c r="AI1" s="441"/>
      <c r="AJ1" s="441"/>
      <c r="AK1" s="441"/>
      <c r="AL1" s="441"/>
      <c r="AM1" s="441"/>
      <c r="AN1" s="441"/>
      <c r="AO1" s="441"/>
      <c r="AP1" s="441"/>
      <c r="AQ1" s="441"/>
      <c r="AR1" s="441"/>
      <c r="AS1" s="441"/>
      <c r="AT1" s="441"/>
      <c r="AU1" s="441"/>
      <c r="AV1" s="441"/>
      <c r="AW1" s="441"/>
      <c r="AX1" s="441"/>
      <c r="AY1" s="441"/>
      <c r="AZ1" s="441"/>
      <c r="BA1" s="441"/>
      <c r="BB1" s="441"/>
      <c r="BC1" s="441"/>
      <c r="BD1" s="441"/>
      <c r="BE1" s="441"/>
      <c r="BF1" s="441"/>
      <c r="BG1" s="441"/>
      <c r="BH1" s="441"/>
      <c r="BI1" s="441"/>
      <c r="BJ1" s="441"/>
      <c r="BK1" s="441"/>
      <c r="BL1" s="441"/>
      <c r="BM1" s="441"/>
      <c r="BN1" s="441"/>
      <c r="BO1" s="441"/>
      <c r="BP1" s="441"/>
      <c r="BQ1" s="441"/>
      <c r="BR1" s="441"/>
      <c r="BS1" s="441"/>
      <c r="BT1" s="441"/>
      <c r="BU1" s="441"/>
      <c r="BV1" s="441"/>
      <c r="BW1" s="441"/>
      <c r="BX1" s="441"/>
      <c r="BY1" s="441"/>
      <c r="BZ1" s="441"/>
      <c r="CA1" s="441"/>
      <c r="CB1" s="441"/>
      <c r="CC1" s="441"/>
      <c r="CD1" s="441"/>
      <c r="CE1" s="441"/>
      <c r="CF1" s="441"/>
      <c r="CG1" s="441"/>
      <c r="CH1" s="441"/>
      <c r="CI1" s="441"/>
      <c r="CJ1" s="441"/>
      <c r="CK1" s="441"/>
      <c r="CL1" s="441"/>
      <c r="CM1" s="441"/>
      <c r="CN1" s="441"/>
      <c r="CO1" s="441"/>
      <c r="CP1" s="441"/>
      <c r="CQ1" s="441"/>
      <c r="CR1" s="441"/>
      <c r="CS1" s="441"/>
      <c r="CT1" s="441"/>
      <c r="CU1" s="441"/>
      <c r="CV1" s="441"/>
      <c r="CW1" s="441"/>
      <c r="CX1" s="441"/>
      <c r="CY1" s="441"/>
      <c r="CZ1" s="441"/>
      <c r="DA1" s="441"/>
      <c r="DB1" s="441"/>
      <c r="DC1" s="441"/>
      <c r="DD1" s="441"/>
      <c r="DE1" s="441"/>
      <c r="DF1" s="441"/>
      <c r="DG1" s="441"/>
      <c r="DH1" s="441"/>
      <c r="DI1" s="441"/>
      <c r="DJ1" s="187"/>
      <c r="DK1" s="187"/>
      <c r="DL1" s="187"/>
      <c r="DM1" s="187"/>
      <c r="DN1" s="187"/>
      <c r="DO1" s="187"/>
    </row>
    <row r="2" spans="1:119" ht="24" thickBot="1" x14ac:dyDescent="0.25">
      <c r="A2" s="186"/>
      <c r="B2" s="189" t="s">
        <v>80</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5">
      <c r="A3" s="187"/>
      <c r="B3" s="442" t="s">
        <v>81</v>
      </c>
      <c r="C3" s="443"/>
      <c r="D3" s="443"/>
      <c r="E3" s="444"/>
      <c r="F3" s="444"/>
      <c r="G3" s="444"/>
      <c r="H3" s="444"/>
      <c r="I3" s="444"/>
      <c r="J3" s="444"/>
      <c r="K3" s="444"/>
      <c r="L3" s="444" t="s">
        <v>82</v>
      </c>
      <c r="M3" s="444"/>
      <c r="N3" s="444"/>
      <c r="O3" s="444"/>
      <c r="P3" s="444"/>
      <c r="Q3" s="444"/>
      <c r="R3" s="451"/>
      <c r="S3" s="451"/>
      <c r="T3" s="451"/>
      <c r="U3" s="451"/>
      <c r="V3" s="452"/>
      <c r="W3" s="426" t="s">
        <v>83</v>
      </c>
      <c r="X3" s="427"/>
      <c r="Y3" s="427"/>
      <c r="Z3" s="427"/>
      <c r="AA3" s="427"/>
      <c r="AB3" s="443"/>
      <c r="AC3" s="451" t="s">
        <v>84</v>
      </c>
      <c r="AD3" s="427"/>
      <c r="AE3" s="427"/>
      <c r="AF3" s="427"/>
      <c r="AG3" s="427"/>
      <c r="AH3" s="427"/>
      <c r="AI3" s="427"/>
      <c r="AJ3" s="427"/>
      <c r="AK3" s="427"/>
      <c r="AL3" s="428"/>
      <c r="AM3" s="426" t="s">
        <v>85</v>
      </c>
      <c r="AN3" s="427"/>
      <c r="AO3" s="427"/>
      <c r="AP3" s="427"/>
      <c r="AQ3" s="427"/>
      <c r="AR3" s="427"/>
      <c r="AS3" s="427"/>
      <c r="AT3" s="427"/>
      <c r="AU3" s="427"/>
      <c r="AV3" s="427"/>
      <c r="AW3" s="427"/>
      <c r="AX3" s="428"/>
      <c r="AY3" s="463" t="s">
        <v>1</v>
      </c>
      <c r="AZ3" s="464"/>
      <c r="BA3" s="464"/>
      <c r="BB3" s="464"/>
      <c r="BC3" s="464"/>
      <c r="BD3" s="464"/>
      <c r="BE3" s="464"/>
      <c r="BF3" s="464"/>
      <c r="BG3" s="464"/>
      <c r="BH3" s="464"/>
      <c r="BI3" s="464"/>
      <c r="BJ3" s="464"/>
      <c r="BK3" s="464"/>
      <c r="BL3" s="464"/>
      <c r="BM3" s="465"/>
      <c r="BN3" s="426" t="s">
        <v>86</v>
      </c>
      <c r="BO3" s="427"/>
      <c r="BP3" s="427"/>
      <c r="BQ3" s="427"/>
      <c r="BR3" s="427"/>
      <c r="BS3" s="427"/>
      <c r="BT3" s="427"/>
      <c r="BU3" s="428"/>
      <c r="BV3" s="426" t="s">
        <v>87</v>
      </c>
      <c r="BW3" s="427"/>
      <c r="BX3" s="427"/>
      <c r="BY3" s="427"/>
      <c r="BZ3" s="427"/>
      <c r="CA3" s="427"/>
      <c r="CB3" s="427"/>
      <c r="CC3" s="428"/>
      <c r="CD3" s="463" t="s">
        <v>1</v>
      </c>
      <c r="CE3" s="464"/>
      <c r="CF3" s="464"/>
      <c r="CG3" s="464"/>
      <c r="CH3" s="464"/>
      <c r="CI3" s="464"/>
      <c r="CJ3" s="464"/>
      <c r="CK3" s="464"/>
      <c r="CL3" s="464"/>
      <c r="CM3" s="464"/>
      <c r="CN3" s="464"/>
      <c r="CO3" s="464"/>
      <c r="CP3" s="464"/>
      <c r="CQ3" s="464"/>
      <c r="CR3" s="464"/>
      <c r="CS3" s="465"/>
      <c r="CT3" s="426" t="s">
        <v>88</v>
      </c>
      <c r="CU3" s="427"/>
      <c r="CV3" s="427"/>
      <c r="CW3" s="427"/>
      <c r="CX3" s="427"/>
      <c r="CY3" s="427"/>
      <c r="CZ3" s="427"/>
      <c r="DA3" s="428"/>
      <c r="DB3" s="426" t="s">
        <v>89</v>
      </c>
      <c r="DC3" s="427"/>
      <c r="DD3" s="427"/>
      <c r="DE3" s="427"/>
      <c r="DF3" s="427"/>
      <c r="DG3" s="427"/>
      <c r="DH3" s="427"/>
      <c r="DI3" s="428"/>
      <c r="DJ3" s="186"/>
      <c r="DK3" s="186"/>
      <c r="DL3" s="186"/>
      <c r="DM3" s="186"/>
      <c r="DN3" s="186"/>
      <c r="DO3" s="186"/>
    </row>
    <row r="4" spans="1:119" ht="18.75" customHeight="1" x14ac:dyDescent="0.2">
      <c r="A4" s="187"/>
      <c r="B4" s="445"/>
      <c r="C4" s="446"/>
      <c r="D4" s="446"/>
      <c r="E4" s="447"/>
      <c r="F4" s="447"/>
      <c r="G4" s="447"/>
      <c r="H4" s="447"/>
      <c r="I4" s="447"/>
      <c r="J4" s="447"/>
      <c r="K4" s="447"/>
      <c r="L4" s="447"/>
      <c r="M4" s="447"/>
      <c r="N4" s="447"/>
      <c r="O4" s="447"/>
      <c r="P4" s="447"/>
      <c r="Q4" s="447"/>
      <c r="R4" s="453"/>
      <c r="S4" s="453"/>
      <c r="T4" s="453"/>
      <c r="U4" s="453"/>
      <c r="V4" s="454"/>
      <c r="W4" s="457"/>
      <c r="X4" s="458"/>
      <c r="Y4" s="458"/>
      <c r="Z4" s="458"/>
      <c r="AA4" s="458"/>
      <c r="AB4" s="446"/>
      <c r="AC4" s="453"/>
      <c r="AD4" s="458"/>
      <c r="AE4" s="458"/>
      <c r="AF4" s="458"/>
      <c r="AG4" s="458"/>
      <c r="AH4" s="458"/>
      <c r="AI4" s="458"/>
      <c r="AJ4" s="458"/>
      <c r="AK4" s="458"/>
      <c r="AL4" s="461"/>
      <c r="AM4" s="459"/>
      <c r="AN4" s="460"/>
      <c r="AO4" s="460"/>
      <c r="AP4" s="460"/>
      <c r="AQ4" s="460"/>
      <c r="AR4" s="460"/>
      <c r="AS4" s="460"/>
      <c r="AT4" s="460"/>
      <c r="AU4" s="460"/>
      <c r="AV4" s="460"/>
      <c r="AW4" s="460"/>
      <c r="AX4" s="462"/>
      <c r="AY4" s="429" t="s">
        <v>90</v>
      </c>
      <c r="AZ4" s="430"/>
      <c r="BA4" s="430"/>
      <c r="BB4" s="430"/>
      <c r="BC4" s="430"/>
      <c r="BD4" s="430"/>
      <c r="BE4" s="430"/>
      <c r="BF4" s="430"/>
      <c r="BG4" s="430"/>
      <c r="BH4" s="430"/>
      <c r="BI4" s="430"/>
      <c r="BJ4" s="430"/>
      <c r="BK4" s="430"/>
      <c r="BL4" s="430"/>
      <c r="BM4" s="431"/>
      <c r="BN4" s="432">
        <v>6495715</v>
      </c>
      <c r="BO4" s="433"/>
      <c r="BP4" s="433"/>
      <c r="BQ4" s="433"/>
      <c r="BR4" s="433"/>
      <c r="BS4" s="433"/>
      <c r="BT4" s="433"/>
      <c r="BU4" s="434"/>
      <c r="BV4" s="432">
        <v>6177061</v>
      </c>
      <c r="BW4" s="433"/>
      <c r="BX4" s="433"/>
      <c r="BY4" s="433"/>
      <c r="BZ4" s="433"/>
      <c r="CA4" s="433"/>
      <c r="CB4" s="433"/>
      <c r="CC4" s="434"/>
      <c r="CD4" s="435" t="s">
        <v>91</v>
      </c>
      <c r="CE4" s="436"/>
      <c r="CF4" s="436"/>
      <c r="CG4" s="436"/>
      <c r="CH4" s="436"/>
      <c r="CI4" s="436"/>
      <c r="CJ4" s="436"/>
      <c r="CK4" s="436"/>
      <c r="CL4" s="436"/>
      <c r="CM4" s="436"/>
      <c r="CN4" s="436"/>
      <c r="CO4" s="436"/>
      <c r="CP4" s="436"/>
      <c r="CQ4" s="436"/>
      <c r="CR4" s="436"/>
      <c r="CS4" s="437"/>
      <c r="CT4" s="438">
        <v>3.3</v>
      </c>
      <c r="CU4" s="439"/>
      <c r="CV4" s="439"/>
      <c r="CW4" s="439"/>
      <c r="CX4" s="439"/>
      <c r="CY4" s="439"/>
      <c r="CZ4" s="439"/>
      <c r="DA4" s="440"/>
      <c r="DB4" s="438">
        <v>2.2999999999999998</v>
      </c>
      <c r="DC4" s="439"/>
      <c r="DD4" s="439"/>
      <c r="DE4" s="439"/>
      <c r="DF4" s="439"/>
      <c r="DG4" s="439"/>
      <c r="DH4" s="439"/>
      <c r="DI4" s="440"/>
      <c r="DJ4" s="186"/>
      <c r="DK4" s="186"/>
      <c r="DL4" s="186"/>
      <c r="DM4" s="186"/>
      <c r="DN4" s="186"/>
      <c r="DO4" s="186"/>
    </row>
    <row r="5" spans="1:119" ht="18.75" customHeight="1" x14ac:dyDescent="0.2">
      <c r="A5" s="187"/>
      <c r="B5" s="448"/>
      <c r="C5" s="449"/>
      <c r="D5" s="449"/>
      <c r="E5" s="450"/>
      <c r="F5" s="450"/>
      <c r="G5" s="450"/>
      <c r="H5" s="450"/>
      <c r="I5" s="450"/>
      <c r="J5" s="450"/>
      <c r="K5" s="450"/>
      <c r="L5" s="450"/>
      <c r="M5" s="450"/>
      <c r="N5" s="450"/>
      <c r="O5" s="450"/>
      <c r="P5" s="450"/>
      <c r="Q5" s="450"/>
      <c r="R5" s="455"/>
      <c r="S5" s="455"/>
      <c r="T5" s="455"/>
      <c r="U5" s="455"/>
      <c r="V5" s="456"/>
      <c r="W5" s="459"/>
      <c r="X5" s="460"/>
      <c r="Y5" s="460"/>
      <c r="Z5" s="460"/>
      <c r="AA5" s="460"/>
      <c r="AB5" s="449"/>
      <c r="AC5" s="455"/>
      <c r="AD5" s="460"/>
      <c r="AE5" s="460"/>
      <c r="AF5" s="460"/>
      <c r="AG5" s="460"/>
      <c r="AH5" s="460"/>
      <c r="AI5" s="460"/>
      <c r="AJ5" s="460"/>
      <c r="AK5" s="460"/>
      <c r="AL5" s="462"/>
      <c r="AM5" s="498" t="s">
        <v>92</v>
      </c>
      <c r="AN5" s="499"/>
      <c r="AO5" s="499"/>
      <c r="AP5" s="499"/>
      <c r="AQ5" s="499"/>
      <c r="AR5" s="499"/>
      <c r="AS5" s="499"/>
      <c r="AT5" s="500"/>
      <c r="AU5" s="501" t="s">
        <v>93</v>
      </c>
      <c r="AV5" s="502"/>
      <c r="AW5" s="502"/>
      <c r="AX5" s="502"/>
      <c r="AY5" s="503" t="s">
        <v>94</v>
      </c>
      <c r="AZ5" s="504"/>
      <c r="BA5" s="504"/>
      <c r="BB5" s="504"/>
      <c r="BC5" s="504"/>
      <c r="BD5" s="504"/>
      <c r="BE5" s="504"/>
      <c r="BF5" s="504"/>
      <c r="BG5" s="504"/>
      <c r="BH5" s="504"/>
      <c r="BI5" s="504"/>
      <c r="BJ5" s="504"/>
      <c r="BK5" s="504"/>
      <c r="BL5" s="504"/>
      <c r="BM5" s="505"/>
      <c r="BN5" s="469">
        <v>6294337</v>
      </c>
      <c r="BO5" s="470"/>
      <c r="BP5" s="470"/>
      <c r="BQ5" s="470"/>
      <c r="BR5" s="470"/>
      <c r="BS5" s="470"/>
      <c r="BT5" s="470"/>
      <c r="BU5" s="471"/>
      <c r="BV5" s="469">
        <v>6034440</v>
      </c>
      <c r="BW5" s="470"/>
      <c r="BX5" s="470"/>
      <c r="BY5" s="470"/>
      <c r="BZ5" s="470"/>
      <c r="CA5" s="470"/>
      <c r="CB5" s="470"/>
      <c r="CC5" s="471"/>
      <c r="CD5" s="472" t="s">
        <v>95</v>
      </c>
      <c r="CE5" s="473"/>
      <c r="CF5" s="473"/>
      <c r="CG5" s="473"/>
      <c r="CH5" s="473"/>
      <c r="CI5" s="473"/>
      <c r="CJ5" s="473"/>
      <c r="CK5" s="473"/>
      <c r="CL5" s="473"/>
      <c r="CM5" s="473"/>
      <c r="CN5" s="473"/>
      <c r="CO5" s="473"/>
      <c r="CP5" s="473"/>
      <c r="CQ5" s="473"/>
      <c r="CR5" s="473"/>
      <c r="CS5" s="474"/>
      <c r="CT5" s="466">
        <v>82.5</v>
      </c>
      <c r="CU5" s="467"/>
      <c r="CV5" s="467"/>
      <c r="CW5" s="467"/>
      <c r="CX5" s="467"/>
      <c r="CY5" s="467"/>
      <c r="CZ5" s="467"/>
      <c r="DA5" s="468"/>
      <c r="DB5" s="466">
        <v>80.8</v>
      </c>
      <c r="DC5" s="467"/>
      <c r="DD5" s="467"/>
      <c r="DE5" s="467"/>
      <c r="DF5" s="467"/>
      <c r="DG5" s="467"/>
      <c r="DH5" s="467"/>
      <c r="DI5" s="468"/>
      <c r="DJ5" s="186"/>
      <c r="DK5" s="186"/>
      <c r="DL5" s="186"/>
      <c r="DM5" s="186"/>
      <c r="DN5" s="186"/>
      <c r="DO5" s="186"/>
    </row>
    <row r="6" spans="1:119" ht="18.75" customHeight="1" x14ac:dyDescent="0.2">
      <c r="A6" s="187"/>
      <c r="B6" s="475" t="s">
        <v>96</v>
      </c>
      <c r="C6" s="476"/>
      <c r="D6" s="476"/>
      <c r="E6" s="477"/>
      <c r="F6" s="477"/>
      <c r="G6" s="477"/>
      <c r="H6" s="477"/>
      <c r="I6" s="477"/>
      <c r="J6" s="477"/>
      <c r="K6" s="477"/>
      <c r="L6" s="477" t="s">
        <v>97</v>
      </c>
      <c r="M6" s="477"/>
      <c r="N6" s="477"/>
      <c r="O6" s="477"/>
      <c r="P6" s="477"/>
      <c r="Q6" s="477"/>
      <c r="R6" s="481"/>
      <c r="S6" s="481"/>
      <c r="T6" s="481"/>
      <c r="U6" s="481"/>
      <c r="V6" s="482"/>
      <c r="W6" s="485" t="s">
        <v>98</v>
      </c>
      <c r="X6" s="486"/>
      <c r="Y6" s="486"/>
      <c r="Z6" s="486"/>
      <c r="AA6" s="486"/>
      <c r="AB6" s="476"/>
      <c r="AC6" s="489" t="s">
        <v>99</v>
      </c>
      <c r="AD6" s="490"/>
      <c r="AE6" s="490"/>
      <c r="AF6" s="490"/>
      <c r="AG6" s="490"/>
      <c r="AH6" s="490"/>
      <c r="AI6" s="490"/>
      <c r="AJ6" s="490"/>
      <c r="AK6" s="490"/>
      <c r="AL6" s="491"/>
      <c r="AM6" s="498" t="s">
        <v>100</v>
      </c>
      <c r="AN6" s="499"/>
      <c r="AO6" s="499"/>
      <c r="AP6" s="499"/>
      <c r="AQ6" s="499"/>
      <c r="AR6" s="499"/>
      <c r="AS6" s="499"/>
      <c r="AT6" s="500"/>
      <c r="AU6" s="501" t="s">
        <v>93</v>
      </c>
      <c r="AV6" s="502"/>
      <c r="AW6" s="502"/>
      <c r="AX6" s="502"/>
      <c r="AY6" s="503" t="s">
        <v>101</v>
      </c>
      <c r="AZ6" s="504"/>
      <c r="BA6" s="504"/>
      <c r="BB6" s="504"/>
      <c r="BC6" s="504"/>
      <c r="BD6" s="504"/>
      <c r="BE6" s="504"/>
      <c r="BF6" s="504"/>
      <c r="BG6" s="504"/>
      <c r="BH6" s="504"/>
      <c r="BI6" s="504"/>
      <c r="BJ6" s="504"/>
      <c r="BK6" s="504"/>
      <c r="BL6" s="504"/>
      <c r="BM6" s="505"/>
      <c r="BN6" s="469">
        <v>201378</v>
      </c>
      <c r="BO6" s="470"/>
      <c r="BP6" s="470"/>
      <c r="BQ6" s="470"/>
      <c r="BR6" s="470"/>
      <c r="BS6" s="470"/>
      <c r="BT6" s="470"/>
      <c r="BU6" s="471"/>
      <c r="BV6" s="469">
        <v>142621</v>
      </c>
      <c r="BW6" s="470"/>
      <c r="BX6" s="470"/>
      <c r="BY6" s="470"/>
      <c r="BZ6" s="470"/>
      <c r="CA6" s="470"/>
      <c r="CB6" s="470"/>
      <c r="CC6" s="471"/>
      <c r="CD6" s="472" t="s">
        <v>102</v>
      </c>
      <c r="CE6" s="473"/>
      <c r="CF6" s="473"/>
      <c r="CG6" s="473"/>
      <c r="CH6" s="473"/>
      <c r="CI6" s="473"/>
      <c r="CJ6" s="473"/>
      <c r="CK6" s="473"/>
      <c r="CL6" s="473"/>
      <c r="CM6" s="473"/>
      <c r="CN6" s="473"/>
      <c r="CO6" s="473"/>
      <c r="CP6" s="473"/>
      <c r="CQ6" s="473"/>
      <c r="CR6" s="473"/>
      <c r="CS6" s="474"/>
      <c r="CT6" s="506">
        <v>85.1</v>
      </c>
      <c r="CU6" s="507"/>
      <c r="CV6" s="507"/>
      <c r="CW6" s="507"/>
      <c r="CX6" s="507"/>
      <c r="CY6" s="507"/>
      <c r="CZ6" s="507"/>
      <c r="DA6" s="508"/>
      <c r="DB6" s="506">
        <v>83.3</v>
      </c>
      <c r="DC6" s="507"/>
      <c r="DD6" s="507"/>
      <c r="DE6" s="507"/>
      <c r="DF6" s="507"/>
      <c r="DG6" s="507"/>
      <c r="DH6" s="507"/>
      <c r="DI6" s="508"/>
      <c r="DJ6" s="186"/>
      <c r="DK6" s="186"/>
      <c r="DL6" s="186"/>
      <c r="DM6" s="186"/>
      <c r="DN6" s="186"/>
      <c r="DO6" s="186"/>
    </row>
    <row r="7" spans="1:119" ht="18.75" customHeight="1" x14ac:dyDescent="0.2">
      <c r="A7" s="187"/>
      <c r="B7" s="445"/>
      <c r="C7" s="446"/>
      <c r="D7" s="446"/>
      <c r="E7" s="447"/>
      <c r="F7" s="447"/>
      <c r="G7" s="447"/>
      <c r="H7" s="447"/>
      <c r="I7" s="447"/>
      <c r="J7" s="447"/>
      <c r="K7" s="447"/>
      <c r="L7" s="447"/>
      <c r="M7" s="447"/>
      <c r="N7" s="447"/>
      <c r="O7" s="447"/>
      <c r="P7" s="447"/>
      <c r="Q7" s="447"/>
      <c r="R7" s="453"/>
      <c r="S7" s="453"/>
      <c r="T7" s="453"/>
      <c r="U7" s="453"/>
      <c r="V7" s="454"/>
      <c r="W7" s="457"/>
      <c r="X7" s="458"/>
      <c r="Y7" s="458"/>
      <c r="Z7" s="458"/>
      <c r="AA7" s="458"/>
      <c r="AB7" s="446"/>
      <c r="AC7" s="492"/>
      <c r="AD7" s="493"/>
      <c r="AE7" s="493"/>
      <c r="AF7" s="493"/>
      <c r="AG7" s="493"/>
      <c r="AH7" s="493"/>
      <c r="AI7" s="493"/>
      <c r="AJ7" s="493"/>
      <c r="AK7" s="493"/>
      <c r="AL7" s="494"/>
      <c r="AM7" s="498" t="s">
        <v>103</v>
      </c>
      <c r="AN7" s="499"/>
      <c r="AO7" s="499"/>
      <c r="AP7" s="499"/>
      <c r="AQ7" s="499"/>
      <c r="AR7" s="499"/>
      <c r="AS7" s="499"/>
      <c r="AT7" s="500"/>
      <c r="AU7" s="501" t="s">
        <v>104</v>
      </c>
      <c r="AV7" s="502"/>
      <c r="AW7" s="502"/>
      <c r="AX7" s="502"/>
      <c r="AY7" s="503" t="s">
        <v>105</v>
      </c>
      <c r="AZ7" s="504"/>
      <c r="BA7" s="504"/>
      <c r="BB7" s="504"/>
      <c r="BC7" s="504"/>
      <c r="BD7" s="504"/>
      <c r="BE7" s="504"/>
      <c r="BF7" s="504"/>
      <c r="BG7" s="504"/>
      <c r="BH7" s="504"/>
      <c r="BI7" s="504"/>
      <c r="BJ7" s="504"/>
      <c r="BK7" s="504"/>
      <c r="BL7" s="504"/>
      <c r="BM7" s="505"/>
      <c r="BN7" s="469">
        <v>84265</v>
      </c>
      <c r="BO7" s="470"/>
      <c r="BP7" s="470"/>
      <c r="BQ7" s="470"/>
      <c r="BR7" s="470"/>
      <c r="BS7" s="470"/>
      <c r="BT7" s="470"/>
      <c r="BU7" s="471"/>
      <c r="BV7" s="469">
        <v>66303</v>
      </c>
      <c r="BW7" s="470"/>
      <c r="BX7" s="470"/>
      <c r="BY7" s="470"/>
      <c r="BZ7" s="470"/>
      <c r="CA7" s="470"/>
      <c r="CB7" s="470"/>
      <c r="CC7" s="471"/>
      <c r="CD7" s="472" t="s">
        <v>106</v>
      </c>
      <c r="CE7" s="473"/>
      <c r="CF7" s="473"/>
      <c r="CG7" s="473"/>
      <c r="CH7" s="473"/>
      <c r="CI7" s="473"/>
      <c r="CJ7" s="473"/>
      <c r="CK7" s="473"/>
      <c r="CL7" s="473"/>
      <c r="CM7" s="473"/>
      <c r="CN7" s="473"/>
      <c r="CO7" s="473"/>
      <c r="CP7" s="473"/>
      <c r="CQ7" s="473"/>
      <c r="CR7" s="473"/>
      <c r="CS7" s="474"/>
      <c r="CT7" s="469">
        <v>3513588</v>
      </c>
      <c r="CU7" s="470"/>
      <c r="CV7" s="470"/>
      <c r="CW7" s="470"/>
      <c r="CX7" s="470"/>
      <c r="CY7" s="470"/>
      <c r="CZ7" s="470"/>
      <c r="DA7" s="471"/>
      <c r="DB7" s="469">
        <v>3357671</v>
      </c>
      <c r="DC7" s="470"/>
      <c r="DD7" s="470"/>
      <c r="DE7" s="470"/>
      <c r="DF7" s="470"/>
      <c r="DG7" s="470"/>
      <c r="DH7" s="470"/>
      <c r="DI7" s="471"/>
      <c r="DJ7" s="186"/>
      <c r="DK7" s="186"/>
      <c r="DL7" s="186"/>
      <c r="DM7" s="186"/>
      <c r="DN7" s="186"/>
      <c r="DO7" s="186"/>
    </row>
    <row r="8" spans="1:119" ht="18.75" customHeight="1" thickBot="1" x14ac:dyDescent="0.25">
      <c r="A8" s="187"/>
      <c r="B8" s="478"/>
      <c r="C8" s="479"/>
      <c r="D8" s="479"/>
      <c r="E8" s="480"/>
      <c r="F8" s="480"/>
      <c r="G8" s="480"/>
      <c r="H8" s="480"/>
      <c r="I8" s="480"/>
      <c r="J8" s="480"/>
      <c r="K8" s="480"/>
      <c r="L8" s="480"/>
      <c r="M8" s="480"/>
      <c r="N8" s="480"/>
      <c r="O8" s="480"/>
      <c r="P8" s="480"/>
      <c r="Q8" s="480"/>
      <c r="R8" s="483"/>
      <c r="S8" s="483"/>
      <c r="T8" s="483"/>
      <c r="U8" s="483"/>
      <c r="V8" s="484"/>
      <c r="W8" s="487"/>
      <c r="X8" s="488"/>
      <c r="Y8" s="488"/>
      <c r="Z8" s="488"/>
      <c r="AA8" s="488"/>
      <c r="AB8" s="479"/>
      <c r="AC8" s="495"/>
      <c r="AD8" s="496"/>
      <c r="AE8" s="496"/>
      <c r="AF8" s="496"/>
      <c r="AG8" s="496"/>
      <c r="AH8" s="496"/>
      <c r="AI8" s="496"/>
      <c r="AJ8" s="496"/>
      <c r="AK8" s="496"/>
      <c r="AL8" s="497"/>
      <c r="AM8" s="498" t="s">
        <v>107</v>
      </c>
      <c r="AN8" s="499"/>
      <c r="AO8" s="499"/>
      <c r="AP8" s="499"/>
      <c r="AQ8" s="499"/>
      <c r="AR8" s="499"/>
      <c r="AS8" s="499"/>
      <c r="AT8" s="500"/>
      <c r="AU8" s="501" t="s">
        <v>108</v>
      </c>
      <c r="AV8" s="502"/>
      <c r="AW8" s="502"/>
      <c r="AX8" s="502"/>
      <c r="AY8" s="503" t="s">
        <v>109</v>
      </c>
      <c r="AZ8" s="504"/>
      <c r="BA8" s="504"/>
      <c r="BB8" s="504"/>
      <c r="BC8" s="504"/>
      <c r="BD8" s="504"/>
      <c r="BE8" s="504"/>
      <c r="BF8" s="504"/>
      <c r="BG8" s="504"/>
      <c r="BH8" s="504"/>
      <c r="BI8" s="504"/>
      <c r="BJ8" s="504"/>
      <c r="BK8" s="504"/>
      <c r="BL8" s="504"/>
      <c r="BM8" s="505"/>
      <c r="BN8" s="469">
        <v>117113</v>
      </c>
      <c r="BO8" s="470"/>
      <c r="BP8" s="470"/>
      <c r="BQ8" s="470"/>
      <c r="BR8" s="470"/>
      <c r="BS8" s="470"/>
      <c r="BT8" s="470"/>
      <c r="BU8" s="471"/>
      <c r="BV8" s="469">
        <v>76318</v>
      </c>
      <c r="BW8" s="470"/>
      <c r="BX8" s="470"/>
      <c r="BY8" s="470"/>
      <c r="BZ8" s="470"/>
      <c r="CA8" s="470"/>
      <c r="CB8" s="470"/>
      <c r="CC8" s="471"/>
      <c r="CD8" s="472" t="s">
        <v>110</v>
      </c>
      <c r="CE8" s="473"/>
      <c r="CF8" s="473"/>
      <c r="CG8" s="473"/>
      <c r="CH8" s="473"/>
      <c r="CI8" s="473"/>
      <c r="CJ8" s="473"/>
      <c r="CK8" s="473"/>
      <c r="CL8" s="473"/>
      <c r="CM8" s="473"/>
      <c r="CN8" s="473"/>
      <c r="CO8" s="473"/>
      <c r="CP8" s="473"/>
      <c r="CQ8" s="473"/>
      <c r="CR8" s="473"/>
      <c r="CS8" s="474"/>
      <c r="CT8" s="509">
        <v>0.25</v>
      </c>
      <c r="CU8" s="510"/>
      <c r="CV8" s="510"/>
      <c r="CW8" s="510"/>
      <c r="CX8" s="510"/>
      <c r="CY8" s="510"/>
      <c r="CZ8" s="510"/>
      <c r="DA8" s="511"/>
      <c r="DB8" s="509">
        <v>0.25</v>
      </c>
      <c r="DC8" s="510"/>
      <c r="DD8" s="510"/>
      <c r="DE8" s="510"/>
      <c r="DF8" s="510"/>
      <c r="DG8" s="510"/>
      <c r="DH8" s="510"/>
      <c r="DI8" s="511"/>
      <c r="DJ8" s="186"/>
      <c r="DK8" s="186"/>
      <c r="DL8" s="186"/>
      <c r="DM8" s="186"/>
      <c r="DN8" s="186"/>
      <c r="DO8" s="186"/>
    </row>
    <row r="9" spans="1:119" ht="18.75" customHeight="1" thickBot="1" x14ac:dyDescent="0.25">
      <c r="A9" s="187"/>
      <c r="B9" s="463" t="s">
        <v>111</v>
      </c>
      <c r="C9" s="464"/>
      <c r="D9" s="464"/>
      <c r="E9" s="464"/>
      <c r="F9" s="464"/>
      <c r="G9" s="464"/>
      <c r="H9" s="464"/>
      <c r="I9" s="464"/>
      <c r="J9" s="464"/>
      <c r="K9" s="512"/>
      <c r="L9" s="513" t="s">
        <v>112</v>
      </c>
      <c r="M9" s="514"/>
      <c r="N9" s="514"/>
      <c r="O9" s="514"/>
      <c r="P9" s="514"/>
      <c r="Q9" s="515"/>
      <c r="R9" s="516">
        <v>4044</v>
      </c>
      <c r="S9" s="517"/>
      <c r="T9" s="517"/>
      <c r="U9" s="517"/>
      <c r="V9" s="518"/>
      <c r="W9" s="426" t="s">
        <v>113</v>
      </c>
      <c r="X9" s="427"/>
      <c r="Y9" s="427"/>
      <c r="Z9" s="427"/>
      <c r="AA9" s="427"/>
      <c r="AB9" s="427"/>
      <c r="AC9" s="427"/>
      <c r="AD9" s="427"/>
      <c r="AE9" s="427"/>
      <c r="AF9" s="427"/>
      <c r="AG9" s="427"/>
      <c r="AH9" s="427"/>
      <c r="AI9" s="427"/>
      <c r="AJ9" s="427"/>
      <c r="AK9" s="427"/>
      <c r="AL9" s="428"/>
      <c r="AM9" s="498" t="s">
        <v>114</v>
      </c>
      <c r="AN9" s="499"/>
      <c r="AO9" s="499"/>
      <c r="AP9" s="499"/>
      <c r="AQ9" s="499"/>
      <c r="AR9" s="499"/>
      <c r="AS9" s="499"/>
      <c r="AT9" s="500"/>
      <c r="AU9" s="501" t="s">
        <v>115</v>
      </c>
      <c r="AV9" s="502"/>
      <c r="AW9" s="502"/>
      <c r="AX9" s="502"/>
      <c r="AY9" s="503" t="s">
        <v>116</v>
      </c>
      <c r="AZ9" s="504"/>
      <c r="BA9" s="504"/>
      <c r="BB9" s="504"/>
      <c r="BC9" s="504"/>
      <c r="BD9" s="504"/>
      <c r="BE9" s="504"/>
      <c r="BF9" s="504"/>
      <c r="BG9" s="504"/>
      <c r="BH9" s="504"/>
      <c r="BI9" s="504"/>
      <c r="BJ9" s="504"/>
      <c r="BK9" s="504"/>
      <c r="BL9" s="504"/>
      <c r="BM9" s="505"/>
      <c r="BN9" s="469">
        <v>40795</v>
      </c>
      <c r="BO9" s="470"/>
      <c r="BP9" s="470"/>
      <c r="BQ9" s="470"/>
      <c r="BR9" s="470"/>
      <c r="BS9" s="470"/>
      <c r="BT9" s="470"/>
      <c r="BU9" s="471"/>
      <c r="BV9" s="469">
        <v>-42243</v>
      </c>
      <c r="BW9" s="470"/>
      <c r="BX9" s="470"/>
      <c r="BY9" s="470"/>
      <c r="BZ9" s="470"/>
      <c r="CA9" s="470"/>
      <c r="CB9" s="470"/>
      <c r="CC9" s="471"/>
      <c r="CD9" s="472" t="s">
        <v>117</v>
      </c>
      <c r="CE9" s="473"/>
      <c r="CF9" s="473"/>
      <c r="CG9" s="473"/>
      <c r="CH9" s="473"/>
      <c r="CI9" s="473"/>
      <c r="CJ9" s="473"/>
      <c r="CK9" s="473"/>
      <c r="CL9" s="473"/>
      <c r="CM9" s="473"/>
      <c r="CN9" s="473"/>
      <c r="CO9" s="473"/>
      <c r="CP9" s="473"/>
      <c r="CQ9" s="473"/>
      <c r="CR9" s="473"/>
      <c r="CS9" s="474"/>
      <c r="CT9" s="466">
        <v>12.4</v>
      </c>
      <c r="CU9" s="467"/>
      <c r="CV9" s="467"/>
      <c r="CW9" s="467"/>
      <c r="CX9" s="467"/>
      <c r="CY9" s="467"/>
      <c r="CZ9" s="467"/>
      <c r="DA9" s="468"/>
      <c r="DB9" s="466">
        <v>12.7</v>
      </c>
      <c r="DC9" s="467"/>
      <c r="DD9" s="467"/>
      <c r="DE9" s="467"/>
      <c r="DF9" s="467"/>
      <c r="DG9" s="467"/>
      <c r="DH9" s="467"/>
      <c r="DI9" s="468"/>
      <c r="DJ9" s="186"/>
      <c r="DK9" s="186"/>
      <c r="DL9" s="186"/>
      <c r="DM9" s="186"/>
      <c r="DN9" s="186"/>
      <c r="DO9" s="186"/>
    </row>
    <row r="10" spans="1:119" ht="18.75" customHeight="1" thickBot="1" x14ac:dyDescent="0.25">
      <c r="A10" s="187"/>
      <c r="B10" s="463"/>
      <c r="C10" s="464"/>
      <c r="D10" s="464"/>
      <c r="E10" s="464"/>
      <c r="F10" s="464"/>
      <c r="G10" s="464"/>
      <c r="H10" s="464"/>
      <c r="I10" s="464"/>
      <c r="J10" s="464"/>
      <c r="K10" s="512"/>
      <c r="L10" s="519" t="s">
        <v>118</v>
      </c>
      <c r="M10" s="499"/>
      <c r="N10" s="499"/>
      <c r="O10" s="499"/>
      <c r="P10" s="499"/>
      <c r="Q10" s="500"/>
      <c r="R10" s="520">
        <v>4470</v>
      </c>
      <c r="S10" s="521"/>
      <c r="T10" s="521"/>
      <c r="U10" s="521"/>
      <c r="V10" s="522"/>
      <c r="W10" s="457"/>
      <c r="X10" s="458"/>
      <c r="Y10" s="458"/>
      <c r="Z10" s="458"/>
      <c r="AA10" s="458"/>
      <c r="AB10" s="458"/>
      <c r="AC10" s="458"/>
      <c r="AD10" s="458"/>
      <c r="AE10" s="458"/>
      <c r="AF10" s="458"/>
      <c r="AG10" s="458"/>
      <c r="AH10" s="458"/>
      <c r="AI10" s="458"/>
      <c r="AJ10" s="458"/>
      <c r="AK10" s="458"/>
      <c r="AL10" s="461"/>
      <c r="AM10" s="498" t="s">
        <v>119</v>
      </c>
      <c r="AN10" s="499"/>
      <c r="AO10" s="499"/>
      <c r="AP10" s="499"/>
      <c r="AQ10" s="499"/>
      <c r="AR10" s="499"/>
      <c r="AS10" s="499"/>
      <c r="AT10" s="500"/>
      <c r="AU10" s="501" t="s">
        <v>120</v>
      </c>
      <c r="AV10" s="502"/>
      <c r="AW10" s="502"/>
      <c r="AX10" s="502"/>
      <c r="AY10" s="503" t="s">
        <v>121</v>
      </c>
      <c r="AZ10" s="504"/>
      <c r="BA10" s="504"/>
      <c r="BB10" s="504"/>
      <c r="BC10" s="504"/>
      <c r="BD10" s="504"/>
      <c r="BE10" s="504"/>
      <c r="BF10" s="504"/>
      <c r="BG10" s="504"/>
      <c r="BH10" s="504"/>
      <c r="BI10" s="504"/>
      <c r="BJ10" s="504"/>
      <c r="BK10" s="504"/>
      <c r="BL10" s="504"/>
      <c r="BM10" s="505"/>
      <c r="BN10" s="469">
        <v>74</v>
      </c>
      <c r="BO10" s="470"/>
      <c r="BP10" s="470"/>
      <c r="BQ10" s="470"/>
      <c r="BR10" s="470"/>
      <c r="BS10" s="470"/>
      <c r="BT10" s="470"/>
      <c r="BU10" s="471"/>
      <c r="BV10" s="469">
        <v>140</v>
      </c>
      <c r="BW10" s="470"/>
      <c r="BX10" s="470"/>
      <c r="BY10" s="470"/>
      <c r="BZ10" s="470"/>
      <c r="CA10" s="470"/>
      <c r="CB10" s="470"/>
      <c r="CC10" s="471"/>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5">
      <c r="A11" s="187"/>
      <c r="B11" s="463"/>
      <c r="C11" s="464"/>
      <c r="D11" s="464"/>
      <c r="E11" s="464"/>
      <c r="F11" s="464"/>
      <c r="G11" s="464"/>
      <c r="H11" s="464"/>
      <c r="I11" s="464"/>
      <c r="J11" s="464"/>
      <c r="K11" s="512"/>
      <c r="L11" s="523" t="s">
        <v>123</v>
      </c>
      <c r="M11" s="524"/>
      <c r="N11" s="524"/>
      <c r="O11" s="524"/>
      <c r="P11" s="524"/>
      <c r="Q11" s="525"/>
      <c r="R11" s="526" t="s">
        <v>124</v>
      </c>
      <c r="S11" s="527"/>
      <c r="T11" s="527"/>
      <c r="U11" s="527"/>
      <c r="V11" s="528"/>
      <c r="W11" s="457"/>
      <c r="X11" s="458"/>
      <c r="Y11" s="458"/>
      <c r="Z11" s="458"/>
      <c r="AA11" s="458"/>
      <c r="AB11" s="458"/>
      <c r="AC11" s="458"/>
      <c r="AD11" s="458"/>
      <c r="AE11" s="458"/>
      <c r="AF11" s="458"/>
      <c r="AG11" s="458"/>
      <c r="AH11" s="458"/>
      <c r="AI11" s="458"/>
      <c r="AJ11" s="458"/>
      <c r="AK11" s="458"/>
      <c r="AL11" s="461"/>
      <c r="AM11" s="498" t="s">
        <v>125</v>
      </c>
      <c r="AN11" s="499"/>
      <c r="AO11" s="499"/>
      <c r="AP11" s="499"/>
      <c r="AQ11" s="499"/>
      <c r="AR11" s="499"/>
      <c r="AS11" s="499"/>
      <c r="AT11" s="500"/>
      <c r="AU11" s="501" t="s">
        <v>126</v>
      </c>
      <c r="AV11" s="502"/>
      <c r="AW11" s="502"/>
      <c r="AX11" s="502"/>
      <c r="AY11" s="503" t="s">
        <v>127</v>
      </c>
      <c r="AZ11" s="504"/>
      <c r="BA11" s="504"/>
      <c r="BB11" s="504"/>
      <c r="BC11" s="504"/>
      <c r="BD11" s="504"/>
      <c r="BE11" s="504"/>
      <c r="BF11" s="504"/>
      <c r="BG11" s="504"/>
      <c r="BH11" s="504"/>
      <c r="BI11" s="504"/>
      <c r="BJ11" s="504"/>
      <c r="BK11" s="504"/>
      <c r="BL11" s="504"/>
      <c r="BM11" s="505"/>
      <c r="BN11" s="469">
        <v>41780</v>
      </c>
      <c r="BO11" s="470"/>
      <c r="BP11" s="470"/>
      <c r="BQ11" s="470"/>
      <c r="BR11" s="470"/>
      <c r="BS11" s="470"/>
      <c r="BT11" s="470"/>
      <c r="BU11" s="471"/>
      <c r="BV11" s="469">
        <v>41870</v>
      </c>
      <c r="BW11" s="470"/>
      <c r="BX11" s="470"/>
      <c r="BY11" s="470"/>
      <c r="BZ11" s="470"/>
      <c r="CA11" s="470"/>
      <c r="CB11" s="470"/>
      <c r="CC11" s="471"/>
      <c r="CD11" s="472" t="s">
        <v>128</v>
      </c>
      <c r="CE11" s="473"/>
      <c r="CF11" s="473"/>
      <c r="CG11" s="473"/>
      <c r="CH11" s="473"/>
      <c r="CI11" s="473"/>
      <c r="CJ11" s="473"/>
      <c r="CK11" s="473"/>
      <c r="CL11" s="473"/>
      <c r="CM11" s="473"/>
      <c r="CN11" s="473"/>
      <c r="CO11" s="473"/>
      <c r="CP11" s="473"/>
      <c r="CQ11" s="473"/>
      <c r="CR11" s="473"/>
      <c r="CS11" s="474"/>
      <c r="CT11" s="509" t="s">
        <v>129</v>
      </c>
      <c r="CU11" s="510"/>
      <c r="CV11" s="510"/>
      <c r="CW11" s="510"/>
      <c r="CX11" s="510"/>
      <c r="CY11" s="510"/>
      <c r="CZ11" s="510"/>
      <c r="DA11" s="511"/>
      <c r="DB11" s="509" t="s">
        <v>130</v>
      </c>
      <c r="DC11" s="510"/>
      <c r="DD11" s="510"/>
      <c r="DE11" s="510"/>
      <c r="DF11" s="510"/>
      <c r="DG11" s="510"/>
      <c r="DH11" s="510"/>
      <c r="DI11" s="511"/>
      <c r="DJ11" s="186"/>
      <c r="DK11" s="186"/>
      <c r="DL11" s="186"/>
      <c r="DM11" s="186"/>
      <c r="DN11" s="186"/>
      <c r="DO11" s="186"/>
    </row>
    <row r="12" spans="1:119" ht="18.75" customHeight="1" x14ac:dyDescent="0.2">
      <c r="A12" s="187"/>
      <c r="B12" s="529" t="s">
        <v>131</v>
      </c>
      <c r="C12" s="530"/>
      <c r="D12" s="530"/>
      <c r="E12" s="530"/>
      <c r="F12" s="530"/>
      <c r="G12" s="530"/>
      <c r="H12" s="530"/>
      <c r="I12" s="530"/>
      <c r="J12" s="530"/>
      <c r="K12" s="531"/>
      <c r="L12" s="538" t="s">
        <v>132</v>
      </c>
      <c r="M12" s="539"/>
      <c r="N12" s="539"/>
      <c r="O12" s="539"/>
      <c r="P12" s="539"/>
      <c r="Q12" s="540"/>
      <c r="R12" s="541">
        <v>4178</v>
      </c>
      <c r="S12" s="542"/>
      <c r="T12" s="542"/>
      <c r="U12" s="542"/>
      <c r="V12" s="543"/>
      <c r="W12" s="544" t="s">
        <v>1</v>
      </c>
      <c r="X12" s="502"/>
      <c r="Y12" s="502"/>
      <c r="Z12" s="502"/>
      <c r="AA12" s="502"/>
      <c r="AB12" s="545"/>
      <c r="AC12" s="546" t="s">
        <v>133</v>
      </c>
      <c r="AD12" s="547"/>
      <c r="AE12" s="547"/>
      <c r="AF12" s="547"/>
      <c r="AG12" s="548"/>
      <c r="AH12" s="546" t="s">
        <v>134</v>
      </c>
      <c r="AI12" s="547"/>
      <c r="AJ12" s="547"/>
      <c r="AK12" s="547"/>
      <c r="AL12" s="549"/>
      <c r="AM12" s="498" t="s">
        <v>135</v>
      </c>
      <c r="AN12" s="499"/>
      <c r="AO12" s="499"/>
      <c r="AP12" s="499"/>
      <c r="AQ12" s="499"/>
      <c r="AR12" s="499"/>
      <c r="AS12" s="499"/>
      <c r="AT12" s="500"/>
      <c r="AU12" s="501" t="s">
        <v>136</v>
      </c>
      <c r="AV12" s="502"/>
      <c r="AW12" s="502"/>
      <c r="AX12" s="502"/>
      <c r="AY12" s="503" t="s">
        <v>137</v>
      </c>
      <c r="AZ12" s="504"/>
      <c r="BA12" s="504"/>
      <c r="BB12" s="504"/>
      <c r="BC12" s="504"/>
      <c r="BD12" s="504"/>
      <c r="BE12" s="504"/>
      <c r="BF12" s="504"/>
      <c r="BG12" s="504"/>
      <c r="BH12" s="504"/>
      <c r="BI12" s="504"/>
      <c r="BJ12" s="504"/>
      <c r="BK12" s="504"/>
      <c r="BL12" s="504"/>
      <c r="BM12" s="505"/>
      <c r="BN12" s="469">
        <v>130000</v>
      </c>
      <c r="BO12" s="470"/>
      <c r="BP12" s="470"/>
      <c r="BQ12" s="470"/>
      <c r="BR12" s="470"/>
      <c r="BS12" s="470"/>
      <c r="BT12" s="470"/>
      <c r="BU12" s="471"/>
      <c r="BV12" s="469">
        <v>0</v>
      </c>
      <c r="BW12" s="470"/>
      <c r="BX12" s="470"/>
      <c r="BY12" s="470"/>
      <c r="BZ12" s="470"/>
      <c r="CA12" s="470"/>
      <c r="CB12" s="470"/>
      <c r="CC12" s="471"/>
      <c r="CD12" s="472" t="s">
        <v>138</v>
      </c>
      <c r="CE12" s="473"/>
      <c r="CF12" s="473"/>
      <c r="CG12" s="473"/>
      <c r="CH12" s="473"/>
      <c r="CI12" s="473"/>
      <c r="CJ12" s="473"/>
      <c r="CK12" s="473"/>
      <c r="CL12" s="473"/>
      <c r="CM12" s="473"/>
      <c r="CN12" s="473"/>
      <c r="CO12" s="473"/>
      <c r="CP12" s="473"/>
      <c r="CQ12" s="473"/>
      <c r="CR12" s="473"/>
      <c r="CS12" s="474"/>
      <c r="CT12" s="509" t="s">
        <v>129</v>
      </c>
      <c r="CU12" s="510"/>
      <c r="CV12" s="510"/>
      <c r="CW12" s="510"/>
      <c r="CX12" s="510"/>
      <c r="CY12" s="510"/>
      <c r="CZ12" s="510"/>
      <c r="DA12" s="511"/>
      <c r="DB12" s="509" t="s">
        <v>130</v>
      </c>
      <c r="DC12" s="510"/>
      <c r="DD12" s="510"/>
      <c r="DE12" s="510"/>
      <c r="DF12" s="510"/>
      <c r="DG12" s="510"/>
      <c r="DH12" s="510"/>
      <c r="DI12" s="511"/>
      <c r="DJ12" s="186"/>
      <c r="DK12" s="186"/>
      <c r="DL12" s="186"/>
      <c r="DM12" s="186"/>
      <c r="DN12" s="186"/>
      <c r="DO12" s="186"/>
    </row>
    <row r="13" spans="1:119" ht="18.75" customHeight="1" x14ac:dyDescent="0.2">
      <c r="A13" s="187"/>
      <c r="B13" s="532"/>
      <c r="C13" s="533"/>
      <c r="D13" s="533"/>
      <c r="E13" s="533"/>
      <c r="F13" s="533"/>
      <c r="G13" s="533"/>
      <c r="H13" s="533"/>
      <c r="I13" s="533"/>
      <c r="J13" s="533"/>
      <c r="K13" s="534"/>
      <c r="L13" s="197"/>
      <c r="M13" s="560" t="s">
        <v>139</v>
      </c>
      <c r="N13" s="561"/>
      <c r="O13" s="561"/>
      <c r="P13" s="561"/>
      <c r="Q13" s="562"/>
      <c r="R13" s="553">
        <v>4146</v>
      </c>
      <c r="S13" s="554"/>
      <c r="T13" s="554"/>
      <c r="U13" s="554"/>
      <c r="V13" s="555"/>
      <c r="W13" s="485" t="s">
        <v>140</v>
      </c>
      <c r="X13" s="486"/>
      <c r="Y13" s="486"/>
      <c r="Z13" s="486"/>
      <c r="AA13" s="486"/>
      <c r="AB13" s="476"/>
      <c r="AC13" s="520">
        <v>331</v>
      </c>
      <c r="AD13" s="521"/>
      <c r="AE13" s="521"/>
      <c r="AF13" s="521"/>
      <c r="AG13" s="563"/>
      <c r="AH13" s="520">
        <v>373</v>
      </c>
      <c r="AI13" s="521"/>
      <c r="AJ13" s="521"/>
      <c r="AK13" s="521"/>
      <c r="AL13" s="522"/>
      <c r="AM13" s="498" t="s">
        <v>141</v>
      </c>
      <c r="AN13" s="499"/>
      <c r="AO13" s="499"/>
      <c r="AP13" s="499"/>
      <c r="AQ13" s="499"/>
      <c r="AR13" s="499"/>
      <c r="AS13" s="499"/>
      <c r="AT13" s="500"/>
      <c r="AU13" s="501" t="s">
        <v>120</v>
      </c>
      <c r="AV13" s="502"/>
      <c r="AW13" s="502"/>
      <c r="AX13" s="502"/>
      <c r="AY13" s="503" t="s">
        <v>142</v>
      </c>
      <c r="AZ13" s="504"/>
      <c r="BA13" s="504"/>
      <c r="BB13" s="504"/>
      <c r="BC13" s="504"/>
      <c r="BD13" s="504"/>
      <c r="BE13" s="504"/>
      <c r="BF13" s="504"/>
      <c r="BG13" s="504"/>
      <c r="BH13" s="504"/>
      <c r="BI13" s="504"/>
      <c r="BJ13" s="504"/>
      <c r="BK13" s="504"/>
      <c r="BL13" s="504"/>
      <c r="BM13" s="505"/>
      <c r="BN13" s="469">
        <v>-47351</v>
      </c>
      <c r="BO13" s="470"/>
      <c r="BP13" s="470"/>
      <c r="BQ13" s="470"/>
      <c r="BR13" s="470"/>
      <c r="BS13" s="470"/>
      <c r="BT13" s="470"/>
      <c r="BU13" s="471"/>
      <c r="BV13" s="469">
        <v>-233</v>
      </c>
      <c r="BW13" s="470"/>
      <c r="BX13" s="470"/>
      <c r="BY13" s="470"/>
      <c r="BZ13" s="470"/>
      <c r="CA13" s="470"/>
      <c r="CB13" s="470"/>
      <c r="CC13" s="471"/>
      <c r="CD13" s="472" t="s">
        <v>143</v>
      </c>
      <c r="CE13" s="473"/>
      <c r="CF13" s="473"/>
      <c r="CG13" s="473"/>
      <c r="CH13" s="473"/>
      <c r="CI13" s="473"/>
      <c r="CJ13" s="473"/>
      <c r="CK13" s="473"/>
      <c r="CL13" s="473"/>
      <c r="CM13" s="473"/>
      <c r="CN13" s="473"/>
      <c r="CO13" s="473"/>
      <c r="CP13" s="473"/>
      <c r="CQ13" s="473"/>
      <c r="CR13" s="473"/>
      <c r="CS13" s="474"/>
      <c r="CT13" s="466">
        <v>3</v>
      </c>
      <c r="CU13" s="467"/>
      <c r="CV13" s="467"/>
      <c r="CW13" s="467"/>
      <c r="CX13" s="467"/>
      <c r="CY13" s="467"/>
      <c r="CZ13" s="467"/>
      <c r="DA13" s="468"/>
      <c r="DB13" s="466">
        <v>3</v>
      </c>
      <c r="DC13" s="467"/>
      <c r="DD13" s="467"/>
      <c r="DE13" s="467"/>
      <c r="DF13" s="467"/>
      <c r="DG13" s="467"/>
      <c r="DH13" s="467"/>
      <c r="DI13" s="468"/>
      <c r="DJ13" s="186"/>
      <c r="DK13" s="186"/>
      <c r="DL13" s="186"/>
      <c r="DM13" s="186"/>
      <c r="DN13" s="186"/>
      <c r="DO13" s="186"/>
    </row>
    <row r="14" spans="1:119" ht="18.75" customHeight="1" thickBot="1" x14ac:dyDescent="0.25">
      <c r="A14" s="187"/>
      <c r="B14" s="532"/>
      <c r="C14" s="533"/>
      <c r="D14" s="533"/>
      <c r="E14" s="533"/>
      <c r="F14" s="533"/>
      <c r="G14" s="533"/>
      <c r="H14" s="533"/>
      <c r="I14" s="533"/>
      <c r="J14" s="533"/>
      <c r="K14" s="534"/>
      <c r="L14" s="550" t="s">
        <v>144</v>
      </c>
      <c r="M14" s="551"/>
      <c r="N14" s="551"/>
      <c r="O14" s="551"/>
      <c r="P14" s="551"/>
      <c r="Q14" s="552"/>
      <c r="R14" s="553">
        <v>4275</v>
      </c>
      <c r="S14" s="554"/>
      <c r="T14" s="554"/>
      <c r="U14" s="554"/>
      <c r="V14" s="555"/>
      <c r="W14" s="459"/>
      <c r="X14" s="460"/>
      <c r="Y14" s="460"/>
      <c r="Z14" s="460"/>
      <c r="AA14" s="460"/>
      <c r="AB14" s="449"/>
      <c r="AC14" s="556">
        <v>15.3</v>
      </c>
      <c r="AD14" s="557"/>
      <c r="AE14" s="557"/>
      <c r="AF14" s="557"/>
      <c r="AG14" s="558"/>
      <c r="AH14" s="556">
        <v>16.2</v>
      </c>
      <c r="AI14" s="557"/>
      <c r="AJ14" s="557"/>
      <c r="AK14" s="557"/>
      <c r="AL14" s="559"/>
      <c r="AM14" s="498"/>
      <c r="AN14" s="499"/>
      <c r="AO14" s="499"/>
      <c r="AP14" s="499"/>
      <c r="AQ14" s="499"/>
      <c r="AR14" s="499"/>
      <c r="AS14" s="499"/>
      <c r="AT14" s="500"/>
      <c r="AU14" s="501"/>
      <c r="AV14" s="502"/>
      <c r="AW14" s="502"/>
      <c r="AX14" s="502"/>
      <c r="AY14" s="503"/>
      <c r="AZ14" s="504"/>
      <c r="BA14" s="504"/>
      <c r="BB14" s="504"/>
      <c r="BC14" s="504"/>
      <c r="BD14" s="504"/>
      <c r="BE14" s="504"/>
      <c r="BF14" s="504"/>
      <c r="BG14" s="504"/>
      <c r="BH14" s="504"/>
      <c r="BI14" s="504"/>
      <c r="BJ14" s="504"/>
      <c r="BK14" s="504"/>
      <c r="BL14" s="504"/>
      <c r="BM14" s="505"/>
      <c r="BN14" s="469"/>
      <c r="BO14" s="470"/>
      <c r="BP14" s="470"/>
      <c r="BQ14" s="470"/>
      <c r="BR14" s="470"/>
      <c r="BS14" s="470"/>
      <c r="BT14" s="470"/>
      <c r="BU14" s="471"/>
      <c r="BV14" s="469"/>
      <c r="BW14" s="470"/>
      <c r="BX14" s="470"/>
      <c r="BY14" s="470"/>
      <c r="BZ14" s="470"/>
      <c r="CA14" s="470"/>
      <c r="CB14" s="470"/>
      <c r="CC14" s="471"/>
      <c r="CD14" s="564" t="s">
        <v>145</v>
      </c>
      <c r="CE14" s="565"/>
      <c r="CF14" s="565"/>
      <c r="CG14" s="565"/>
      <c r="CH14" s="565"/>
      <c r="CI14" s="565"/>
      <c r="CJ14" s="565"/>
      <c r="CK14" s="565"/>
      <c r="CL14" s="565"/>
      <c r="CM14" s="565"/>
      <c r="CN14" s="565"/>
      <c r="CO14" s="565"/>
      <c r="CP14" s="565"/>
      <c r="CQ14" s="565"/>
      <c r="CR14" s="565"/>
      <c r="CS14" s="566"/>
      <c r="CT14" s="567" t="s">
        <v>146</v>
      </c>
      <c r="CU14" s="568"/>
      <c r="CV14" s="568"/>
      <c r="CW14" s="568"/>
      <c r="CX14" s="568"/>
      <c r="CY14" s="568"/>
      <c r="CZ14" s="568"/>
      <c r="DA14" s="569"/>
      <c r="DB14" s="567" t="s">
        <v>130</v>
      </c>
      <c r="DC14" s="568"/>
      <c r="DD14" s="568"/>
      <c r="DE14" s="568"/>
      <c r="DF14" s="568"/>
      <c r="DG14" s="568"/>
      <c r="DH14" s="568"/>
      <c r="DI14" s="569"/>
      <c r="DJ14" s="186"/>
      <c r="DK14" s="186"/>
      <c r="DL14" s="186"/>
      <c r="DM14" s="186"/>
      <c r="DN14" s="186"/>
      <c r="DO14" s="186"/>
    </row>
    <row r="15" spans="1:119" ht="18.75" customHeight="1" x14ac:dyDescent="0.2">
      <c r="A15" s="187"/>
      <c r="B15" s="532"/>
      <c r="C15" s="533"/>
      <c r="D15" s="533"/>
      <c r="E15" s="533"/>
      <c r="F15" s="533"/>
      <c r="G15" s="533"/>
      <c r="H15" s="533"/>
      <c r="I15" s="533"/>
      <c r="J15" s="533"/>
      <c r="K15" s="534"/>
      <c r="L15" s="197"/>
      <c r="M15" s="560" t="s">
        <v>139</v>
      </c>
      <c r="N15" s="561"/>
      <c r="O15" s="561"/>
      <c r="P15" s="561"/>
      <c r="Q15" s="562"/>
      <c r="R15" s="553">
        <v>4241</v>
      </c>
      <c r="S15" s="554"/>
      <c r="T15" s="554"/>
      <c r="U15" s="554"/>
      <c r="V15" s="555"/>
      <c r="W15" s="485" t="s">
        <v>147</v>
      </c>
      <c r="X15" s="486"/>
      <c r="Y15" s="486"/>
      <c r="Z15" s="486"/>
      <c r="AA15" s="486"/>
      <c r="AB15" s="476"/>
      <c r="AC15" s="520">
        <v>692</v>
      </c>
      <c r="AD15" s="521"/>
      <c r="AE15" s="521"/>
      <c r="AF15" s="521"/>
      <c r="AG15" s="563"/>
      <c r="AH15" s="520">
        <v>770</v>
      </c>
      <c r="AI15" s="521"/>
      <c r="AJ15" s="521"/>
      <c r="AK15" s="521"/>
      <c r="AL15" s="522"/>
      <c r="AM15" s="498"/>
      <c r="AN15" s="499"/>
      <c r="AO15" s="499"/>
      <c r="AP15" s="499"/>
      <c r="AQ15" s="499"/>
      <c r="AR15" s="499"/>
      <c r="AS15" s="499"/>
      <c r="AT15" s="500"/>
      <c r="AU15" s="501"/>
      <c r="AV15" s="502"/>
      <c r="AW15" s="502"/>
      <c r="AX15" s="502"/>
      <c r="AY15" s="429" t="s">
        <v>148</v>
      </c>
      <c r="AZ15" s="430"/>
      <c r="BA15" s="430"/>
      <c r="BB15" s="430"/>
      <c r="BC15" s="430"/>
      <c r="BD15" s="430"/>
      <c r="BE15" s="430"/>
      <c r="BF15" s="430"/>
      <c r="BG15" s="430"/>
      <c r="BH15" s="430"/>
      <c r="BI15" s="430"/>
      <c r="BJ15" s="430"/>
      <c r="BK15" s="430"/>
      <c r="BL15" s="430"/>
      <c r="BM15" s="431"/>
      <c r="BN15" s="432">
        <v>783044</v>
      </c>
      <c r="BO15" s="433"/>
      <c r="BP15" s="433"/>
      <c r="BQ15" s="433"/>
      <c r="BR15" s="433"/>
      <c r="BS15" s="433"/>
      <c r="BT15" s="433"/>
      <c r="BU15" s="434"/>
      <c r="BV15" s="432">
        <v>760059</v>
      </c>
      <c r="BW15" s="433"/>
      <c r="BX15" s="433"/>
      <c r="BY15" s="433"/>
      <c r="BZ15" s="433"/>
      <c r="CA15" s="433"/>
      <c r="CB15" s="433"/>
      <c r="CC15" s="434"/>
      <c r="CD15" s="570" t="s">
        <v>149</v>
      </c>
      <c r="CE15" s="571"/>
      <c r="CF15" s="571"/>
      <c r="CG15" s="571"/>
      <c r="CH15" s="571"/>
      <c r="CI15" s="571"/>
      <c r="CJ15" s="571"/>
      <c r="CK15" s="571"/>
      <c r="CL15" s="571"/>
      <c r="CM15" s="571"/>
      <c r="CN15" s="571"/>
      <c r="CO15" s="571"/>
      <c r="CP15" s="571"/>
      <c r="CQ15" s="571"/>
      <c r="CR15" s="571"/>
      <c r="CS15" s="57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2">
      <c r="A16" s="187"/>
      <c r="B16" s="532"/>
      <c r="C16" s="533"/>
      <c r="D16" s="533"/>
      <c r="E16" s="533"/>
      <c r="F16" s="533"/>
      <c r="G16" s="533"/>
      <c r="H16" s="533"/>
      <c r="I16" s="533"/>
      <c r="J16" s="533"/>
      <c r="K16" s="534"/>
      <c r="L16" s="550" t="s">
        <v>150</v>
      </c>
      <c r="M16" s="581"/>
      <c r="N16" s="581"/>
      <c r="O16" s="581"/>
      <c r="P16" s="581"/>
      <c r="Q16" s="582"/>
      <c r="R16" s="573" t="s">
        <v>151</v>
      </c>
      <c r="S16" s="574"/>
      <c r="T16" s="574"/>
      <c r="U16" s="574"/>
      <c r="V16" s="575"/>
      <c r="W16" s="459"/>
      <c r="X16" s="460"/>
      <c r="Y16" s="460"/>
      <c r="Z16" s="460"/>
      <c r="AA16" s="460"/>
      <c r="AB16" s="449"/>
      <c r="AC16" s="556">
        <v>31.9</v>
      </c>
      <c r="AD16" s="557"/>
      <c r="AE16" s="557"/>
      <c r="AF16" s="557"/>
      <c r="AG16" s="558"/>
      <c r="AH16" s="556">
        <v>33.4</v>
      </c>
      <c r="AI16" s="557"/>
      <c r="AJ16" s="557"/>
      <c r="AK16" s="557"/>
      <c r="AL16" s="559"/>
      <c r="AM16" s="498"/>
      <c r="AN16" s="499"/>
      <c r="AO16" s="499"/>
      <c r="AP16" s="499"/>
      <c r="AQ16" s="499"/>
      <c r="AR16" s="499"/>
      <c r="AS16" s="499"/>
      <c r="AT16" s="500"/>
      <c r="AU16" s="501"/>
      <c r="AV16" s="502"/>
      <c r="AW16" s="502"/>
      <c r="AX16" s="502"/>
      <c r="AY16" s="503" t="s">
        <v>152</v>
      </c>
      <c r="AZ16" s="504"/>
      <c r="BA16" s="504"/>
      <c r="BB16" s="504"/>
      <c r="BC16" s="504"/>
      <c r="BD16" s="504"/>
      <c r="BE16" s="504"/>
      <c r="BF16" s="504"/>
      <c r="BG16" s="504"/>
      <c r="BH16" s="504"/>
      <c r="BI16" s="504"/>
      <c r="BJ16" s="504"/>
      <c r="BK16" s="504"/>
      <c r="BL16" s="504"/>
      <c r="BM16" s="505"/>
      <c r="BN16" s="469">
        <v>3198665</v>
      </c>
      <c r="BO16" s="470"/>
      <c r="BP16" s="470"/>
      <c r="BQ16" s="470"/>
      <c r="BR16" s="470"/>
      <c r="BS16" s="470"/>
      <c r="BT16" s="470"/>
      <c r="BU16" s="471"/>
      <c r="BV16" s="469">
        <v>3044316</v>
      </c>
      <c r="BW16" s="470"/>
      <c r="BX16" s="470"/>
      <c r="BY16" s="470"/>
      <c r="BZ16" s="470"/>
      <c r="CA16" s="470"/>
      <c r="CB16" s="470"/>
      <c r="CC16" s="471"/>
      <c r="CD16" s="201"/>
      <c r="CE16" s="579"/>
      <c r="CF16" s="579"/>
      <c r="CG16" s="579"/>
      <c r="CH16" s="579"/>
      <c r="CI16" s="579"/>
      <c r="CJ16" s="579"/>
      <c r="CK16" s="579"/>
      <c r="CL16" s="579"/>
      <c r="CM16" s="579"/>
      <c r="CN16" s="579"/>
      <c r="CO16" s="579"/>
      <c r="CP16" s="579"/>
      <c r="CQ16" s="579"/>
      <c r="CR16" s="579"/>
      <c r="CS16" s="580"/>
      <c r="CT16" s="466"/>
      <c r="CU16" s="467"/>
      <c r="CV16" s="467"/>
      <c r="CW16" s="467"/>
      <c r="CX16" s="467"/>
      <c r="CY16" s="467"/>
      <c r="CZ16" s="467"/>
      <c r="DA16" s="468"/>
      <c r="DB16" s="466"/>
      <c r="DC16" s="467"/>
      <c r="DD16" s="467"/>
      <c r="DE16" s="467"/>
      <c r="DF16" s="467"/>
      <c r="DG16" s="467"/>
      <c r="DH16" s="467"/>
      <c r="DI16" s="468"/>
      <c r="DJ16" s="186"/>
      <c r="DK16" s="186"/>
      <c r="DL16" s="186"/>
      <c r="DM16" s="186"/>
      <c r="DN16" s="186"/>
      <c r="DO16" s="186"/>
    </row>
    <row r="17" spans="1:119" ht="18.75" customHeight="1" thickBot="1" x14ac:dyDescent="0.25">
      <c r="A17" s="187"/>
      <c r="B17" s="535"/>
      <c r="C17" s="536"/>
      <c r="D17" s="536"/>
      <c r="E17" s="536"/>
      <c r="F17" s="536"/>
      <c r="G17" s="536"/>
      <c r="H17" s="536"/>
      <c r="I17" s="536"/>
      <c r="J17" s="536"/>
      <c r="K17" s="537"/>
      <c r="L17" s="202"/>
      <c r="M17" s="576" t="s">
        <v>153</v>
      </c>
      <c r="N17" s="577"/>
      <c r="O17" s="577"/>
      <c r="P17" s="577"/>
      <c r="Q17" s="578"/>
      <c r="R17" s="573" t="s">
        <v>154</v>
      </c>
      <c r="S17" s="574"/>
      <c r="T17" s="574"/>
      <c r="U17" s="574"/>
      <c r="V17" s="575"/>
      <c r="W17" s="485" t="s">
        <v>155</v>
      </c>
      <c r="X17" s="486"/>
      <c r="Y17" s="486"/>
      <c r="Z17" s="486"/>
      <c r="AA17" s="486"/>
      <c r="AB17" s="476"/>
      <c r="AC17" s="520">
        <v>1147</v>
      </c>
      <c r="AD17" s="521"/>
      <c r="AE17" s="521"/>
      <c r="AF17" s="521"/>
      <c r="AG17" s="563"/>
      <c r="AH17" s="520">
        <v>1164</v>
      </c>
      <c r="AI17" s="521"/>
      <c r="AJ17" s="521"/>
      <c r="AK17" s="521"/>
      <c r="AL17" s="522"/>
      <c r="AM17" s="498"/>
      <c r="AN17" s="499"/>
      <c r="AO17" s="499"/>
      <c r="AP17" s="499"/>
      <c r="AQ17" s="499"/>
      <c r="AR17" s="499"/>
      <c r="AS17" s="499"/>
      <c r="AT17" s="500"/>
      <c r="AU17" s="501"/>
      <c r="AV17" s="502"/>
      <c r="AW17" s="502"/>
      <c r="AX17" s="502"/>
      <c r="AY17" s="503" t="s">
        <v>156</v>
      </c>
      <c r="AZ17" s="504"/>
      <c r="BA17" s="504"/>
      <c r="BB17" s="504"/>
      <c r="BC17" s="504"/>
      <c r="BD17" s="504"/>
      <c r="BE17" s="504"/>
      <c r="BF17" s="504"/>
      <c r="BG17" s="504"/>
      <c r="BH17" s="504"/>
      <c r="BI17" s="504"/>
      <c r="BJ17" s="504"/>
      <c r="BK17" s="504"/>
      <c r="BL17" s="504"/>
      <c r="BM17" s="505"/>
      <c r="BN17" s="469">
        <v>993460</v>
      </c>
      <c r="BO17" s="470"/>
      <c r="BP17" s="470"/>
      <c r="BQ17" s="470"/>
      <c r="BR17" s="470"/>
      <c r="BS17" s="470"/>
      <c r="BT17" s="470"/>
      <c r="BU17" s="471"/>
      <c r="BV17" s="469">
        <v>968572</v>
      </c>
      <c r="BW17" s="470"/>
      <c r="BX17" s="470"/>
      <c r="BY17" s="470"/>
      <c r="BZ17" s="470"/>
      <c r="CA17" s="470"/>
      <c r="CB17" s="470"/>
      <c r="CC17" s="471"/>
      <c r="CD17" s="201"/>
      <c r="CE17" s="579"/>
      <c r="CF17" s="579"/>
      <c r="CG17" s="579"/>
      <c r="CH17" s="579"/>
      <c r="CI17" s="579"/>
      <c r="CJ17" s="579"/>
      <c r="CK17" s="579"/>
      <c r="CL17" s="579"/>
      <c r="CM17" s="579"/>
      <c r="CN17" s="579"/>
      <c r="CO17" s="579"/>
      <c r="CP17" s="579"/>
      <c r="CQ17" s="579"/>
      <c r="CR17" s="579"/>
      <c r="CS17" s="580"/>
      <c r="CT17" s="466"/>
      <c r="CU17" s="467"/>
      <c r="CV17" s="467"/>
      <c r="CW17" s="467"/>
      <c r="CX17" s="467"/>
      <c r="CY17" s="467"/>
      <c r="CZ17" s="467"/>
      <c r="DA17" s="468"/>
      <c r="DB17" s="466"/>
      <c r="DC17" s="467"/>
      <c r="DD17" s="467"/>
      <c r="DE17" s="467"/>
      <c r="DF17" s="467"/>
      <c r="DG17" s="467"/>
      <c r="DH17" s="467"/>
      <c r="DI17" s="468"/>
      <c r="DJ17" s="186"/>
      <c r="DK17" s="186"/>
      <c r="DL17" s="186"/>
      <c r="DM17" s="186"/>
      <c r="DN17" s="186"/>
      <c r="DO17" s="186"/>
    </row>
    <row r="18" spans="1:119" ht="18.75" customHeight="1" thickBot="1" x14ac:dyDescent="0.25">
      <c r="A18" s="187"/>
      <c r="B18" s="583" t="s">
        <v>157</v>
      </c>
      <c r="C18" s="512"/>
      <c r="D18" s="512"/>
      <c r="E18" s="584"/>
      <c r="F18" s="584"/>
      <c r="G18" s="584"/>
      <c r="H18" s="584"/>
      <c r="I18" s="584"/>
      <c r="J18" s="584"/>
      <c r="K18" s="584"/>
      <c r="L18" s="585">
        <v>747.56</v>
      </c>
      <c r="M18" s="585"/>
      <c r="N18" s="585"/>
      <c r="O18" s="585"/>
      <c r="P18" s="585"/>
      <c r="Q18" s="585"/>
      <c r="R18" s="586"/>
      <c r="S18" s="586"/>
      <c r="T18" s="586"/>
      <c r="U18" s="586"/>
      <c r="V18" s="587"/>
      <c r="W18" s="487"/>
      <c r="X18" s="488"/>
      <c r="Y18" s="488"/>
      <c r="Z18" s="488"/>
      <c r="AA18" s="488"/>
      <c r="AB18" s="479"/>
      <c r="AC18" s="588">
        <v>52.9</v>
      </c>
      <c r="AD18" s="589"/>
      <c r="AE18" s="589"/>
      <c r="AF18" s="589"/>
      <c r="AG18" s="590"/>
      <c r="AH18" s="588">
        <v>50.5</v>
      </c>
      <c r="AI18" s="589"/>
      <c r="AJ18" s="589"/>
      <c r="AK18" s="589"/>
      <c r="AL18" s="591"/>
      <c r="AM18" s="498"/>
      <c r="AN18" s="499"/>
      <c r="AO18" s="499"/>
      <c r="AP18" s="499"/>
      <c r="AQ18" s="499"/>
      <c r="AR18" s="499"/>
      <c r="AS18" s="499"/>
      <c r="AT18" s="500"/>
      <c r="AU18" s="501"/>
      <c r="AV18" s="502"/>
      <c r="AW18" s="502"/>
      <c r="AX18" s="502"/>
      <c r="AY18" s="503" t="s">
        <v>158</v>
      </c>
      <c r="AZ18" s="504"/>
      <c r="BA18" s="504"/>
      <c r="BB18" s="504"/>
      <c r="BC18" s="504"/>
      <c r="BD18" s="504"/>
      <c r="BE18" s="504"/>
      <c r="BF18" s="504"/>
      <c r="BG18" s="504"/>
      <c r="BH18" s="504"/>
      <c r="BI18" s="504"/>
      <c r="BJ18" s="504"/>
      <c r="BK18" s="504"/>
      <c r="BL18" s="504"/>
      <c r="BM18" s="505"/>
      <c r="BN18" s="469">
        <v>2960004</v>
      </c>
      <c r="BO18" s="470"/>
      <c r="BP18" s="470"/>
      <c r="BQ18" s="470"/>
      <c r="BR18" s="470"/>
      <c r="BS18" s="470"/>
      <c r="BT18" s="470"/>
      <c r="BU18" s="471"/>
      <c r="BV18" s="469">
        <v>2815251</v>
      </c>
      <c r="BW18" s="470"/>
      <c r="BX18" s="470"/>
      <c r="BY18" s="470"/>
      <c r="BZ18" s="470"/>
      <c r="CA18" s="470"/>
      <c r="CB18" s="470"/>
      <c r="CC18" s="471"/>
      <c r="CD18" s="201"/>
      <c r="CE18" s="579"/>
      <c r="CF18" s="579"/>
      <c r="CG18" s="579"/>
      <c r="CH18" s="579"/>
      <c r="CI18" s="579"/>
      <c r="CJ18" s="579"/>
      <c r="CK18" s="579"/>
      <c r="CL18" s="579"/>
      <c r="CM18" s="579"/>
      <c r="CN18" s="579"/>
      <c r="CO18" s="579"/>
      <c r="CP18" s="579"/>
      <c r="CQ18" s="579"/>
      <c r="CR18" s="579"/>
      <c r="CS18" s="580"/>
      <c r="CT18" s="466"/>
      <c r="CU18" s="467"/>
      <c r="CV18" s="467"/>
      <c r="CW18" s="467"/>
      <c r="CX18" s="467"/>
      <c r="CY18" s="467"/>
      <c r="CZ18" s="467"/>
      <c r="DA18" s="468"/>
      <c r="DB18" s="466"/>
      <c r="DC18" s="467"/>
      <c r="DD18" s="467"/>
      <c r="DE18" s="467"/>
      <c r="DF18" s="467"/>
      <c r="DG18" s="467"/>
      <c r="DH18" s="467"/>
      <c r="DI18" s="468"/>
      <c r="DJ18" s="186"/>
      <c r="DK18" s="186"/>
      <c r="DL18" s="186"/>
      <c r="DM18" s="186"/>
      <c r="DN18" s="186"/>
      <c r="DO18" s="186"/>
    </row>
    <row r="19" spans="1:119" ht="18.75" customHeight="1" thickBot="1" x14ac:dyDescent="0.25">
      <c r="A19" s="187"/>
      <c r="B19" s="583" t="s">
        <v>159</v>
      </c>
      <c r="C19" s="512"/>
      <c r="D19" s="512"/>
      <c r="E19" s="584"/>
      <c r="F19" s="584"/>
      <c r="G19" s="584"/>
      <c r="H19" s="584"/>
      <c r="I19" s="584"/>
      <c r="J19" s="584"/>
      <c r="K19" s="584"/>
      <c r="L19" s="592">
        <v>5</v>
      </c>
      <c r="M19" s="592"/>
      <c r="N19" s="592"/>
      <c r="O19" s="592"/>
      <c r="P19" s="592"/>
      <c r="Q19" s="592"/>
      <c r="R19" s="593"/>
      <c r="S19" s="593"/>
      <c r="T19" s="593"/>
      <c r="U19" s="593"/>
      <c r="V19" s="594"/>
      <c r="W19" s="426"/>
      <c r="X19" s="427"/>
      <c r="Y19" s="427"/>
      <c r="Z19" s="427"/>
      <c r="AA19" s="427"/>
      <c r="AB19" s="427"/>
      <c r="AC19" s="601"/>
      <c r="AD19" s="601"/>
      <c r="AE19" s="601"/>
      <c r="AF19" s="601"/>
      <c r="AG19" s="601"/>
      <c r="AH19" s="601"/>
      <c r="AI19" s="601"/>
      <c r="AJ19" s="601"/>
      <c r="AK19" s="601"/>
      <c r="AL19" s="602"/>
      <c r="AM19" s="498"/>
      <c r="AN19" s="499"/>
      <c r="AO19" s="499"/>
      <c r="AP19" s="499"/>
      <c r="AQ19" s="499"/>
      <c r="AR19" s="499"/>
      <c r="AS19" s="499"/>
      <c r="AT19" s="500"/>
      <c r="AU19" s="501"/>
      <c r="AV19" s="502"/>
      <c r="AW19" s="502"/>
      <c r="AX19" s="502"/>
      <c r="AY19" s="503" t="s">
        <v>160</v>
      </c>
      <c r="AZ19" s="504"/>
      <c r="BA19" s="504"/>
      <c r="BB19" s="504"/>
      <c r="BC19" s="504"/>
      <c r="BD19" s="504"/>
      <c r="BE19" s="504"/>
      <c r="BF19" s="504"/>
      <c r="BG19" s="504"/>
      <c r="BH19" s="504"/>
      <c r="BI19" s="504"/>
      <c r="BJ19" s="504"/>
      <c r="BK19" s="504"/>
      <c r="BL19" s="504"/>
      <c r="BM19" s="505"/>
      <c r="BN19" s="469">
        <v>4475333</v>
      </c>
      <c r="BO19" s="470"/>
      <c r="BP19" s="470"/>
      <c r="BQ19" s="470"/>
      <c r="BR19" s="470"/>
      <c r="BS19" s="470"/>
      <c r="BT19" s="470"/>
      <c r="BU19" s="471"/>
      <c r="BV19" s="469">
        <v>4108602</v>
      </c>
      <c r="BW19" s="470"/>
      <c r="BX19" s="470"/>
      <c r="BY19" s="470"/>
      <c r="BZ19" s="470"/>
      <c r="CA19" s="470"/>
      <c r="CB19" s="470"/>
      <c r="CC19" s="471"/>
      <c r="CD19" s="201"/>
      <c r="CE19" s="579"/>
      <c r="CF19" s="579"/>
      <c r="CG19" s="579"/>
      <c r="CH19" s="579"/>
      <c r="CI19" s="579"/>
      <c r="CJ19" s="579"/>
      <c r="CK19" s="579"/>
      <c r="CL19" s="579"/>
      <c r="CM19" s="579"/>
      <c r="CN19" s="579"/>
      <c r="CO19" s="579"/>
      <c r="CP19" s="579"/>
      <c r="CQ19" s="579"/>
      <c r="CR19" s="579"/>
      <c r="CS19" s="580"/>
      <c r="CT19" s="466"/>
      <c r="CU19" s="467"/>
      <c r="CV19" s="467"/>
      <c r="CW19" s="467"/>
      <c r="CX19" s="467"/>
      <c r="CY19" s="467"/>
      <c r="CZ19" s="467"/>
      <c r="DA19" s="468"/>
      <c r="DB19" s="466"/>
      <c r="DC19" s="467"/>
      <c r="DD19" s="467"/>
      <c r="DE19" s="467"/>
      <c r="DF19" s="467"/>
      <c r="DG19" s="467"/>
      <c r="DH19" s="467"/>
      <c r="DI19" s="468"/>
      <c r="DJ19" s="186"/>
      <c r="DK19" s="186"/>
      <c r="DL19" s="186"/>
      <c r="DM19" s="186"/>
      <c r="DN19" s="186"/>
      <c r="DO19" s="186"/>
    </row>
    <row r="20" spans="1:119" ht="18.75" customHeight="1" thickBot="1" x14ac:dyDescent="0.25">
      <c r="A20" s="187"/>
      <c r="B20" s="583" t="s">
        <v>161</v>
      </c>
      <c r="C20" s="512"/>
      <c r="D20" s="512"/>
      <c r="E20" s="584"/>
      <c r="F20" s="584"/>
      <c r="G20" s="584"/>
      <c r="H20" s="584"/>
      <c r="I20" s="584"/>
      <c r="J20" s="584"/>
      <c r="K20" s="584"/>
      <c r="L20" s="592">
        <v>1634</v>
      </c>
      <c r="M20" s="592"/>
      <c r="N20" s="592"/>
      <c r="O20" s="592"/>
      <c r="P20" s="592"/>
      <c r="Q20" s="592"/>
      <c r="R20" s="593"/>
      <c r="S20" s="593"/>
      <c r="T20" s="593"/>
      <c r="U20" s="593"/>
      <c r="V20" s="594"/>
      <c r="W20" s="487"/>
      <c r="X20" s="488"/>
      <c r="Y20" s="488"/>
      <c r="Z20" s="488"/>
      <c r="AA20" s="488"/>
      <c r="AB20" s="488"/>
      <c r="AC20" s="595"/>
      <c r="AD20" s="595"/>
      <c r="AE20" s="595"/>
      <c r="AF20" s="595"/>
      <c r="AG20" s="595"/>
      <c r="AH20" s="595"/>
      <c r="AI20" s="595"/>
      <c r="AJ20" s="595"/>
      <c r="AK20" s="595"/>
      <c r="AL20" s="596"/>
      <c r="AM20" s="597"/>
      <c r="AN20" s="524"/>
      <c r="AO20" s="524"/>
      <c r="AP20" s="524"/>
      <c r="AQ20" s="524"/>
      <c r="AR20" s="524"/>
      <c r="AS20" s="524"/>
      <c r="AT20" s="525"/>
      <c r="AU20" s="598"/>
      <c r="AV20" s="599"/>
      <c r="AW20" s="599"/>
      <c r="AX20" s="600"/>
      <c r="AY20" s="503"/>
      <c r="AZ20" s="504"/>
      <c r="BA20" s="504"/>
      <c r="BB20" s="504"/>
      <c r="BC20" s="504"/>
      <c r="BD20" s="504"/>
      <c r="BE20" s="504"/>
      <c r="BF20" s="504"/>
      <c r="BG20" s="504"/>
      <c r="BH20" s="504"/>
      <c r="BI20" s="504"/>
      <c r="BJ20" s="504"/>
      <c r="BK20" s="504"/>
      <c r="BL20" s="504"/>
      <c r="BM20" s="505"/>
      <c r="BN20" s="469"/>
      <c r="BO20" s="470"/>
      <c r="BP20" s="470"/>
      <c r="BQ20" s="470"/>
      <c r="BR20" s="470"/>
      <c r="BS20" s="470"/>
      <c r="BT20" s="470"/>
      <c r="BU20" s="471"/>
      <c r="BV20" s="469"/>
      <c r="BW20" s="470"/>
      <c r="BX20" s="470"/>
      <c r="BY20" s="470"/>
      <c r="BZ20" s="470"/>
      <c r="CA20" s="470"/>
      <c r="CB20" s="470"/>
      <c r="CC20" s="471"/>
      <c r="CD20" s="201"/>
      <c r="CE20" s="579"/>
      <c r="CF20" s="579"/>
      <c r="CG20" s="579"/>
      <c r="CH20" s="579"/>
      <c r="CI20" s="579"/>
      <c r="CJ20" s="579"/>
      <c r="CK20" s="579"/>
      <c r="CL20" s="579"/>
      <c r="CM20" s="579"/>
      <c r="CN20" s="579"/>
      <c r="CO20" s="579"/>
      <c r="CP20" s="579"/>
      <c r="CQ20" s="579"/>
      <c r="CR20" s="579"/>
      <c r="CS20" s="580"/>
      <c r="CT20" s="466"/>
      <c r="CU20" s="467"/>
      <c r="CV20" s="467"/>
      <c r="CW20" s="467"/>
      <c r="CX20" s="467"/>
      <c r="CY20" s="467"/>
      <c r="CZ20" s="467"/>
      <c r="DA20" s="468"/>
      <c r="DB20" s="466"/>
      <c r="DC20" s="467"/>
      <c r="DD20" s="467"/>
      <c r="DE20" s="467"/>
      <c r="DF20" s="467"/>
      <c r="DG20" s="467"/>
      <c r="DH20" s="467"/>
      <c r="DI20" s="468"/>
      <c r="DJ20" s="186"/>
      <c r="DK20" s="186"/>
      <c r="DL20" s="186"/>
      <c r="DM20" s="186"/>
      <c r="DN20" s="186"/>
      <c r="DO20" s="186"/>
    </row>
    <row r="21" spans="1:119" ht="18.75" customHeight="1" x14ac:dyDescent="0.2">
      <c r="A21" s="187"/>
      <c r="B21" s="603" t="s">
        <v>162</v>
      </c>
      <c r="C21" s="604"/>
      <c r="D21" s="604"/>
      <c r="E21" s="604"/>
      <c r="F21" s="604"/>
      <c r="G21" s="604"/>
      <c r="H21" s="604"/>
      <c r="I21" s="604"/>
      <c r="J21" s="604"/>
      <c r="K21" s="604"/>
      <c r="L21" s="604"/>
      <c r="M21" s="604"/>
      <c r="N21" s="604"/>
      <c r="O21" s="604"/>
      <c r="P21" s="604"/>
      <c r="Q21" s="604"/>
      <c r="R21" s="604"/>
      <c r="S21" s="604"/>
      <c r="T21" s="604"/>
      <c r="U21" s="604"/>
      <c r="V21" s="604"/>
      <c r="W21" s="604"/>
      <c r="X21" s="604"/>
      <c r="Y21" s="604"/>
      <c r="Z21" s="604"/>
      <c r="AA21" s="604"/>
      <c r="AB21" s="604"/>
      <c r="AC21" s="604"/>
      <c r="AD21" s="604"/>
      <c r="AE21" s="604"/>
      <c r="AF21" s="604"/>
      <c r="AG21" s="604"/>
      <c r="AH21" s="604"/>
      <c r="AI21" s="604"/>
      <c r="AJ21" s="604"/>
      <c r="AK21" s="604"/>
      <c r="AL21" s="604"/>
      <c r="AM21" s="604"/>
      <c r="AN21" s="604"/>
      <c r="AO21" s="604"/>
      <c r="AP21" s="604"/>
      <c r="AQ21" s="604"/>
      <c r="AR21" s="604"/>
      <c r="AS21" s="604"/>
      <c r="AT21" s="604"/>
      <c r="AU21" s="604"/>
      <c r="AV21" s="604"/>
      <c r="AW21" s="604"/>
      <c r="AX21" s="605"/>
      <c r="AY21" s="503"/>
      <c r="AZ21" s="504"/>
      <c r="BA21" s="504"/>
      <c r="BB21" s="504"/>
      <c r="BC21" s="504"/>
      <c r="BD21" s="504"/>
      <c r="BE21" s="504"/>
      <c r="BF21" s="504"/>
      <c r="BG21" s="504"/>
      <c r="BH21" s="504"/>
      <c r="BI21" s="504"/>
      <c r="BJ21" s="504"/>
      <c r="BK21" s="504"/>
      <c r="BL21" s="504"/>
      <c r="BM21" s="505"/>
      <c r="BN21" s="469"/>
      <c r="BO21" s="470"/>
      <c r="BP21" s="470"/>
      <c r="BQ21" s="470"/>
      <c r="BR21" s="470"/>
      <c r="BS21" s="470"/>
      <c r="BT21" s="470"/>
      <c r="BU21" s="471"/>
      <c r="BV21" s="469"/>
      <c r="BW21" s="470"/>
      <c r="BX21" s="470"/>
      <c r="BY21" s="470"/>
      <c r="BZ21" s="470"/>
      <c r="CA21" s="470"/>
      <c r="CB21" s="470"/>
      <c r="CC21" s="471"/>
      <c r="CD21" s="201"/>
      <c r="CE21" s="579"/>
      <c r="CF21" s="579"/>
      <c r="CG21" s="579"/>
      <c r="CH21" s="579"/>
      <c r="CI21" s="579"/>
      <c r="CJ21" s="579"/>
      <c r="CK21" s="579"/>
      <c r="CL21" s="579"/>
      <c r="CM21" s="579"/>
      <c r="CN21" s="579"/>
      <c r="CO21" s="579"/>
      <c r="CP21" s="579"/>
      <c r="CQ21" s="579"/>
      <c r="CR21" s="579"/>
      <c r="CS21" s="580"/>
      <c r="CT21" s="466"/>
      <c r="CU21" s="467"/>
      <c r="CV21" s="467"/>
      <c r="CW21" s="467"/>
      <c r="CX21" s="467"/>
      <c r="CY21" s="467"/>
      <c r="CZ21" s="467"/>
      <c r="DA21" s="468"/>
      <c r="DB21" s="466"/>
      <c r="DC21" s="467"/>
      <c r="DD21" s="467"/>
      <c r="DE21" s="467"/>
      <c r="DF21" s="467"/>
      <c r="DG21" s="467"/>
      <c r="DH21" s="467"/>
      <c r="DI21" s="468"/>
      <c r="DJ21" s="186"/>
      <c r="DK21" s="186"/>
      <c r="DL21" s="186"/>
      <c r="DM21" s="186"/>
      <c r="DN21" s="186"/>
      <c r="DO21" s="186"/>
    </row>
    <row r="22" spans="1:119" ht="18.75" customHeight="1" thickBot="1" x14ac:dyDescent="0.25">
      <c r="A22" s="187"/>
      <c r="B22" s="606" t="s">
        <v>163</v>
      </c>
      <c r="C22" s="607"/>
      <c r="D22" s="608"/>
      <c r="E22" s="481" t="s">
        <v>1</v>
      </c>
      <c r="F22" s="486"/>
      <c r="G22" s="486"/>
      <c r="H22" s="486"/>
      <c r="I22" s="486"/>
      <c r="J22" s="486"/>
      <c r="K22" s="476"/>
      <c r="L22" s="481" t="s">
        <v>164</v>
      </c>
      <c r="M22" s="486"/>
      <c r="N22" s="486"/>
      <c r="O22" s="486"/>
      <c r="P22" s="476"/>
      <c r="Q22" s="615" t="s">
        <v>165</v>
      </c>
      <c r="R22" s="616"/>
      <c r="S22" s="616"/>
      <c r="T22" s="616"/>
      <c r="U22" s="616"/>
      <c r="V22" s="617"/>
      <c r="W22" s="621" t="s">
        <v>166</v>
      </c>
      <c r="X22" s="607"/>
      <c r="Y22" s="608"/>
      <c r="Z22" s="481" t="s">
        <v>1</v>
      </c>
      <c r="AA22" s="486"/>
      <c r="AB22" s="486"/>
      <c r="AC22" s="486"/>
      <c r="AD22" s="486"/>
      <c r="AE22" s="486"/>
      <c r="AF22" s="486"/>
      <c r="AG22" s="476"/>
      <c r="AH22" s="634" t="s">
        <v>167</v>
      </c>
      <c r="AI22" s="486"/>
      <c r="AJ22" s="486"/>
      <c r="AK22" s="486"/>
      <c r="AL22" s="476"/>
      <c r="AM22" s="634" t="s">
        <v>168</v>
      </c>
      <c r="AN22" s="635"/>
      <c r="AO22" s="635"/>
      <c r="AP22" s="635"/>
      <c r="AQ22" s="635"/>
      <c r="AR22" s="636"/>
      <c r="AS22" s="615" t="s">
        <v>165</v>
      </c>
      <c r="AT22" s="616"/>
      <c r="AU22" s="616"/>
      <c r="AV22" s="616"/>
      <c r="AW22" s="616"/>
      <c r="AX22" s="640"/>
      <c r="AY22" s="642"/>
      <c r="AZ22" s="643"/>
      <c r="BA22" s="643"/>
      <c r="BB22" s="643"/>
      <c r="BC22" s="643"/>
      <c r="BD22" s="643"/>
      <c r="BE22" s="643"/>
      <c r="BF22" s="643"/>
      <c r="BG22" s="643"/>
      <c r="BH22" s="643"/>
      <c r="BI22" s="643"/>
      <c r="BJ22" s="643"/>
      <c r="BK22" s="643"/>
      <c r="BL22" s="643"/>
      <c r="BM22" s="644"/>
      <c r="BN22" s="645"/>
      <c r="BO22" s="646"/>
      <c r="BP22" s="646"/>
      <c r="BQ22" s="646"/>
      <c r="BR22" s="646"/>
      <c r="BS22" s="646"/>
      <c r="BT22" s="646"/>
      <c r="BU22" s="647"/>
      <c r="BV22" s="645"/>
      <c r="BW22" s="646"/>
      <c r="BX22" s="646"/>
      <c r="BY22" s="646"/>
      <c r="BZ22" s="646"/>
      <c r="CA22" s="646"/>
      <c r="CB22" s="646"/>
      <c r="CC22" s="647"/>
      <c r="CD22" s="201"/>
      <c r="CE22" s="579"/>
      <c r="CF22" s="579"/>
      <c r="CG22" s="579"/>
      <c r="CH22" s="579"/>
      <c r="CI22" s="579"/>
      <c r="CJ22" s="579"/>
      <c r="CK22" s="579"/>
      <c r="CL22" s="579"/>
      <c r="CM22" s="579"/>
      <c r="CN22" s="579"/>
      <c r="CO22" s="579"/>
      <c r="CP22" s="579"/>
      <c r="CQ22" s="579"/>
      <c r="CR22" s="579"/>
      <c r="CS22" s="580"/>
      <c r="CT22" s="466"/>
      <c r="CU22" s="467"/>
      <c r="CV22" s="467"/>
      <c r="CW22" s="467"/>
      <c r="CX22" s="467"/>
      <c r="CY22" s="467"/>
      <c r="CZ22" s="467"/>
      <c r="DA22" s="468"/>
      <c r="DB22" s="466"/>
      <c r="DC22" s="467"/>
      <c r="DD22" s="467"/>
      <c r="DE22" s="467"/>
      <c r="DF22" s="467"/>
      <c r="DG22" s="467"/>
      <c r="DH22" s="467"/>
      <c r="DI22" s="468"/>
      <c r="DJ22" s="186"/>
      <c r="DK22" s="186"/>
      <c r="DL22" s="186"/>
      <c r="DM22" s="186"/>
      <c r="DN22" s="186"/>
      <c r="DO22" s="186"/>
    </row>
    <row r="23" spans="1:119" ht="18.75" customHeight="1" x14ac:dyDescent="0.2">
      <c r="A23" s="187"/>
      <c r="B23" s="609"/>
      <c r="C23" s="610"/>
      <c r="D23" s="611"/>
      <c r="E23" s="455"/>
      <c r="F23" s="460"/>
      <c r="G23" s="460"/>
      <c r="H23" s="460"/>
      <c r="I23" s="460"/>
      <c r="J23" s="460"/>
      <c r="K23" s="449"/>
      <c r="L23" s="455"/>
      <c r="M23" s="460"/>
      <c r="N23" s="460"/>
      <c r="O23" s="460"/>
      <c r="P23" s="449"/>
      <c r="Q23" s="618"/>
      <c r="R23" s="619"/>
      <c r="S23" s="619"/>
      <c r="T23" s="619"/>
      <c r="U23" s="619"/>
      <c r="V23" s="620"/>
      <c r="W23" s="622"/>
      <c r="X23" s="610"/>
      <c r="Y23" s="611"/>
      <c r="Z23" s="455"/>
      <c r="AA23" s="460"/>
      <c r="AB23" s="460"/>
      <c r="AC23" s="460"/>
      <c r="AD23" s="460"/>
      <c r="AE23" s="460"/>
      <c r="AF23" s="460"/>
      <c r="AG23" s="449"/>
      <c r="AH23" s="455"/>
      <c r="AI23" s="460"/>
      <c r="AJ23" s="460"/>
      <c r="AK23" s="460"/>
      <c r="AL23" s="449"/>
      <c r="AM23" s="637"/>
      <c r="AN23" s="638"/>
      <c r="AO23" s="638"/>
      <c r="AP23" s="638"/>
      <c r="AQ23" s="638"/>
      <c r="AR23" s="639"/>
      <c r="AS23" s="618"/>
      <c r="AT23" s="619"/>
      <c r="AU23" s="619"/>
      <c r="AV23" s="619"/>
      <c r="AW23" s="619"/>
      <c r="AX23" s="641"/>
      <c r="AY23" s="429" t="s">
        <v>169</v>
      </c>
      <c r="AZ23" s="430"/>
      <c r="BA23" s="430"/>
      <c r="BB23" s="430"/>
      <c r="BC23" s="430"/>
      <c r="BD23" s="430"/>
      <c r="BE23" s="430"/>
      <c r="BF23" s="430"/>
      <c r="BG23" s="430"/>
      <c r="BH23" s="430"/>
      <c r="BI23" s="430"/>
      <c r="BJ23" s="430"/>
      <c r="BK23" s="430"/>
      <c r="BL23" s="430"/>
      <c r="BM23" s="431"/>
      <c r="BN23" s="469">
        <v>6397718</v>
      </c>
      <c r="BO23" s="470"/>
      <c r="BP23" s="470"/>
      <c r="BQ23" s="470"/>
      <c r="BR23" s="470"/>
      <c r="BS23" s="470"/>
      <c r="BT23" s="470"/>
      <c r="BU23" s="471"/>
      <c r="BV23" s="469">
        <v>6029988</v>
      </c>
      <c r="BW23" s="470"/>
      <c r="BX23" s="470"/>
      <c r="BY23" s="470"/>
      <c r="BZ23" s="470"/>
      <c r="CA23" s="470"/>
      <c r="CB23" s="470"/>
      <c r="CC23" s="471"/>
      <c r="CD23" s="201"/>
      <c r="CE23" s="579"/>
      <c r="CF23" s="579"/>
      <c r="CG23" s="579"/>
      <c r="CH23" s="579"/>
      <c r="CI23" s="579"/>
      <c r="CJ23" s="579"/>
      <c r="CK23" s="579"/>
      <c r="CL23" s="579"/>
      <c r="CM23" s="579"/>
      <c r="CN23" s="579"/>
      <c r="CO23" s="579"/>
      <c r="CP23" s="579"/>
      <c r="CQ23" s="579"/>
      <c r="CR23" s="579"/>
      <c r="CS23" s="580"/>
      <c r="CT23" s="466"/>
      <c r="CU23" s="467"/>
      <c r="CV23" s="467"/>
      <c r="CW23" s="467"/>
      <c r="CX23" s="467"/>
      <c r="CY23" s="467"/>
      <c r="CZ23" s="467"/>
      <c r="DA23" s="468"/>
      <c r="DB23" s="466"/>
      <c r="DC23" s="467"/>
      <c r="DD23" s="467"/>
      <c r="DE23" s="467"/>
      <c r="DF23" s="467"/>
      <c r="DG23" s="467"/>
      <c r="DH23" s="467"/>
      <c r="DI23" s="468"/>
      <c r="DJ23" s="186"/>
      <c r="DK23" s="186"/>
      <c r="DL23" s="186"/>
      <c r="DM23" s="186"/>
      <c r="DN23" s="186"/>
      <c r="DO23" s="186"/>
    </row>
    <row r="24" spans="1:119" ht="18.75" customHeight="1" thickBot="1" x14ac:dyDescent="0.25">
      <c r="A24" s="187"/>
      <c r="B24" s="609"/>
      <c r="C24" s="610"/>
      <c r="D24" s="611"/>
      <c r="E24" s="519" t="s">
        <v>170</v>
      </c>
      <c r="F24" s="499"/>
      <c r="G24" s="499"/>
      <c r="H24" s="499"/>
      <c r="I24" s="499"/>
      <c r="J24" s="499"/>
      <c r="K24" s="500"/>
      <c r="L24" s="520">
        <v>1</v>
      </c>
      <c r="M24" s="521"/>
      <c r="N24" s="521"/>
      <c r="O24" s="521"/>
      <c r="P24" s="563"/>
      <c r="Q24" s="520">
        <v>6777</v>
      </c>
      <c r="R24" s="521"/>
      <c r="S24" s="521"/>
      <c r="T24" s="521"/>
      <c r="U24" s="521"/>
      <c r="V24" s="563"/>
      <c r="W24" s="622"/>
      <c r="X24" s="610"/>
      <c r="Y24" s="611"/>
      <c r="Z24" s="519" t="s">
        <v>171</v>
      </c>
      <c r="AA24" s="499"/>
      <c r="AB24" s="499"/>
      <c r="AC24" s="499"/>
      <c r="AD24" s="499"/>
      <c r="AE24" s="499"/>
      <c r="AF24" s="499"/>
      <c r="AG24" s="500"/>
      <c r="AH24" s="520">
        <v>77</v>
      </c>
      <c r="AI24" s="521"/>
      <c r="AJ24" s="521"/>
      <c r="AK24" s="521"/>
      <c r="AL24" s="563"/>
      <c r="AM24" s="520">
        <v>236236</v>
      </c>
      <c r="AN24" s="521"/>
      <c r="AO24" s="521"/>
      <c r="AP24" s="521"/>
      <c r="AQ24" s="521"/>
      <c r="AR24" s="563"/>
      <c r="AS24" s="520">
        <v>3068</v>
      </c>
      <c r="AT24" s="521"/>
      <c r="AU24" s="521"/>
      <c r="AV24" s="521"/>
      <c r="AW24" s="521"/>
      <c r="AX24" s="522"/>
      <c r="AY24" s="642" t="s">
        <v>172</v>
      </c>
      <c r="AZ24" s="643"/>
      <c r="BA24" s="643"/>
      <c r="BB24" s="643"/>
      <c r="BC24" s="643"/>
      <c r="BD24" s="643"/>
      <c r="BE24" s="643"/>
      <c r="BF24" s="643"/>
      <c r="BG24" s="643"/>
      <c r="BH24" s="643"/>
      <c r="BI24" s="643"/>
      <c r="BJ24" s="643"/>
      <c r="BK24" s="643"/>
      <c r="BL24" s="643"/>
      <c r="BM24" s="644"/>
      <c r="BN24" s="469">
        <v>5775582</v>
      </c>
      <c r="BO24" s="470"/>
      <c r="BP24" s="470"/>
      <c r="BQ24" s="470"/>
      <c r="BR24" s="470"/>
      <c r="BS24" s="470"/>
      <c r="BT24" s="470"/>
      <c r="BU24" s="471"/>
      <c r="BV24" s="469">
        <v>5278619</v>
      </c>
      <c r="BW24" s="470"/>
      <c r="BX24" s="470"/>
      <c r="BY24" s="470"/>
      <c r="BZ24" s="470"/>
      <c r="CA24" s="470"/>
      <c r="CB24" s="470"/>
      <c r="CC24" s="471"/>
      <c r="CD24" s="201"/>
      <c r="CE24" s="579"/>
      <c r="CF24" s="579"/>
      <c r="CG24" s="579"/>
      <c r="CH24" s="579"/>
      <c r="CI24" s="579"/>
      <c r="CJ24" s="579"/>
      <c r="CK24" s="579"/>
      <c r="CL24" s="579"/>
      <c r="CM24" s="579"/>
      <c r="CN24" s="579"/>
      <c r="CO24" s="579"/>
      <c r="CP24" s="579"/>
      <c r="CQ24" s="579"/>
      <c r="CR24" s="579"/>
      <c r="CS24" s="580"/>
      <c r="CT24" s="466"/>
      <c r="CU24" s="467"/>
      <c r="CV24" s="467"/>
      <c r="CW24" s="467"/>
      <c r="CX24" s="467"/>
      <c r="CY24" s="467"/>
      <c r="CZ24" s="467"/>
      <c r="DA24" s="468"/>
      <c r="DB24" s="466"/>
      <c r="DC24" s="467"/>
      <c r="DD24" s="467"/>
      <c r="DE24" s="467"/>
      <c r="DF24" s="467"/>
      <c r="DG24" s="467"/>
      <c r="DH24" s="467"/>
      <c r="DI24" s="468"/>
      <c r="DJ24" s="186"/>
      <c r="DK24" s="186"/>
      <c r="DL24" s="186"/>
      <c r="DM24" s="186"/>
      <c r="DN24" s="186"/>
      <c r="DO24" s="186"/>
    </row>
    <row r="25" spans="1:119" s="186" customFormat="1" ht="18.75" customHeight="1" x14ac:dyDescent="0.2">
      <c r="A25" s="187"/>
      <c r="B25" s="609"/>
      <c r="C25" s="610"/>
      <c r="D25" s="611"/>
      <c r="E25" s="519" t="s">
        <v>173</v>
      </c>
      <c r="F25" s="499"/>
      <c r="G25" s="499"/>
      <c r="H25" s="499"/>
      <c r="I25" s="499"/>
      <c r="J25" s="499"/>
      <c r="K25" s="500"/>
      <c r="L25" s="520">
        <v>1</v>
      </c>
      <c r="M25" s="521"/>
      <c r="N25" s="521"/>
      <c r="O25" s="521"/>
      <c r="P25" s="563"/>
      <c r="Q25" s="520">
        <v>5418</v>
      </c>
      <c r="R25" s="521"/>
      <c r="S25" s="521"/>
      <c r="T25" s="521"/>
      <c r="U25" s="521"/>
      <c r="V25" s="563"/>
      <c r="W25" s="622"/>
      <c r="X25" s="610"/>
      <c r="Y25" s="611"/>
      <c r="Z25" s="519" t="s">
        <v>174</v>
      </c>
      <c r="AA25" s="499"/>
      <c r="AB25" s="499"/>
      <c r="AC25" s="499"/>
      <c r="AD25" s="499"/>
      <c r="AE25" s="499"/>
      <c r="AF25" s="499"/>
      <c r="AG25" s="500"/>
      <c r="AH25" s="520" t="s">
        <v>175</v>
      </c>
      <c r="AI25" s="521"/>
      <c r="AJ25" s="521"/>
      <c r="AK25" s="521"/>
      <c r="AL25" s="563"/>
      <c r="AM25" s="520" t="s">
        <v>129</v>
      </c>
      <c r="AN25" s="521"/>
      <c r="AO25" s="521"/>
      <c r="AP25" s="521"/>
      <c r="AQ25" s="521"/>
      <c r="AR25" s="563"/>
      <c r="AS25" s="520" t="s">
        <v>130</v>
      </c>
      <c r="AT25" s="521"/>
      <c r="AU25" s="521"/>
      <c r="AV25" s="521"/>
      <c r="AW25" s="521"/>
      <c r="AX25" s="522"/>
      <c r="AY25" s="429" t="s">
        <v>176</v>
      </c>
      <c r="AZ25" s="430"/>
      <c r="BA25" s="430"/>
      <c r="BB25" s="430"/>
      <c r="BC25" s="430"/>
      <c r="BD25" s="430"/>
      <c r="BE25" s="430"/>
      <c r="BF25" s="430"/>
      <c r="BG25" s="430"/>
      <c r="BH25" s="430"/>
      <c r="BI25" s="430"/>
      <c r="BJ25" s="430"/>
      <c r="BK25" s="430"/>
      <c r="BL25" s="430"/>
      <c r="BM25" s="431"/>
      <c r="BN25" s="432">
        <v>64223</v>
      </c>
      <c r="BO25" s="433"/>
      <c r="BP25" s="433"/>
      <c r="BQ25" s="433"/>
      <c r="BR25" s="433"/>
      <c r="BS25" s="433"/>
      <c r="BT25" s="433"/>
      <c r="BU25" s="434"/>
      <c r="BV25" s="432" t="s">
        <v>146</v>
      </c>
      <c r="BW25" s="433"/>
      <c r="BX25" s="433"/>
      <c r="BY25" s="433"/>
      <c r="BZ25" s="433"/>
      <c r="CA25" s="433"/>
      <c r="CB25" s="433"/>
      <c r="CC25" s="434"/>
      <c r="CD25" s="201"/>
      <c r="CE25" s="579"/>
      <c r="CF25" s="579"/>
      <c r="CG25" s="579"/>
      <c r="CH25" s="579"/>
      <c r="CI25" s="579"/>
      <c r="CJ25" s="579"/>
      <c r="CK25" s="579"/>
      <c r="CL25" s="579"/>
      <c r="CM25" s="579"/>
      <c r="CN25" s="579"/>
      <c r="CO25" s="579"/>
      <c r="CP25" s="579"/>
      <c r="CQ25" s="579"/>
      <c r="CR25" s="579"/>
      <c r="CS25" s="580"/>
      <c r="CT25" s="466"/>
      <c r="CU25" s="467"/>
      <c r="CV25" s="467"/>
      <c r="CW25" s="467"/>
      <c r="CX25" s="467"/>
      <c r="CY25" s="467"/>
      <c r="CZ25" s="467"/>
      <c r="DA25" s="468"/>
      <c r="DB25" s="466"/>
      <c r="DC25" s="467"/>
      <c r="DD25" s="467"/>
      <c r="DE25" s="467"/>
      <c r="DF25" s="467"/>
      <c r="DG25" s="467"/>
      <c r="DH25" s="467"/>
      <c r="DI25" s="468"/>
    </row>
    <row r="26" spans="1:119" s="186" customFormat="1" ht="18.75" customHeight="1" x14ac:dyDescent="0.2">
      <c r="A26" s="187"/>
      <c r="B26" s="609"/>
      <c r="C26" s="610"/>
      <c r="D26" s="611"/>
      <c r="E26" s="519" t="s">
        <v>177</v>
      </c>
      <c r="F26" s="499"/>
      <c r="G26" s="499"/>
      <c r="H26" s="499"/>
      <c r="I26" s="499"/>
      <c r="J26" s="499"/>
      <c r="K26" s="500"/>
      <c r="L26" s="520">
        <v>1</v>
      </c>
      <c r="M26" s="521"/>
      <c r="N26" s="521"/>
      <c r="O26" s="521"/>
      <c r="P26" s="563"/>
      <c r="Q26" s="520">
        <v>5148</v>
      </c>
      <c r="R26" s="521"/>
      <c r="S26" s="521"/>
      <c r="T26" s="521"/>
      <c r="U26" s="521"/>
      <c r="V26" s="563"/>
      <c r="W26" s="622"/>
      <c r="X26" s="610"/>
      <c r="Y26" s="611"/>
      <c r="Z26" s="519" t="s">
        <v>178</v>
      </c>
      <c r="AA26" s="632"/>
      <c r="AB26" s="632"/>
      <c r="AC26" s="632"/>
      <c r="AD26" s="632"/>
      <c r="AE26" s="632"/>
      <c r="AF26" s="632"/>
      <c r="AG26" s="633"/>
      <c r="AH26" s="520">
        <v>2</v>
      </c>
      <c r="AI26" s="521"/>
      <c r="AJ26" s="521"/>
      <c r="AK26" s="521"/>
      <c r="AL26" s="563"/>
      <c r="AM26" s="520" t="s">
        <v>179</v>
      </c>
      <c r="AN26" s="521"/>
      <c r="AO26" s="521"/>
      <c r="AP26" s="521"/>
      <c r="AQ26" s="521"/>
      <c r="AR26" s="563"/>
      <c r="AS26" s="520" t="s">
        <v>180</v>
      </c>
      <c r="AT26" s="521"/>
      <c r="AU26" s="521"/>
      <c r="AV26" s="521"/>
      <c r="AW26" s="521"/>
      <c r="AX26" s="522"/>
      <c r="AY26" s="472" t="s">
        <v>181</v>
      </c>
      <c r="AZ26" s="473"/>
      <c r="BA26" s="473"/>
      <c r="BB26" s="473"/>
      <c r="BC26" s="473"/>
      <c r="BD26" s="473"/>
      <c r="BE26" s="473"/>
      <c r="BF26" s="473"/>
      <c r="BG26" s="473"/>
      <c r="BH26" s="473"/>
      <c r="BI26" s="473"/>
      <c r="BJ26" s="473"/>
      <c r="BK26" s="473"/>
      <c r="BL26" s="473"/>
      <c r="BM26" s="474"/>
      <c r="BN26" s="469" t="s">
        <v>146</v>
      </c>
      <c r="BO26" s="470"/>
      <c r="BP26" s="470"/>
      <c r="BQ26" s="470"/>
      <c r="BR26" s="470"/>
      <c r="BS26" s="470"/>
      <c r="BT26" s="470"/>
      <c r="BU26" s="471"/>
      <c r="BV26" s="469" t="s">
        <v>130</v>
      </c>
      <c r="BW26" s="470"/>
      <c r="BX26" s="470"/>
      <c r="BY26" s="470"/>
      <c r="BZ26" s="470"/>
      <c r="CA26" s="470"/>
      <c r="CB26" s="470"/>
      <c r="CC26" s="471"/>
      <c r="CD26" s="201"/>
      <c r="CE26" s="579"/>
      <c r="CF26" s="579"/>
      <c r="CG26" s="579"/>
      <c r="CH26" s="579"/>
      <c r="CI26" s="579"/>
      <c r="CJ26" s="579"/>
      <c r="CK26" s="579"/>
      <c r="CL26" s="579"/>
      <c r="CM26" s="579"/>
      <c r="CN26" s="579"/>
      <c r="CO26" s="579"/>
      <c r="CP26" s="579"/>
      <c r="CQ26" s="579"/>
      <c r="CR26" s="579"/>
      <c r="CS26" s="580"/>
      <c r="CT26" s="466"/>
      <c r="CU26" s="467"/>
      <c r="CV26" s="467"/>
      <c r="CW26" s="467"/>
      <c r="CX26" s="467"/>
      <c r="CY26" s="467"/>
      <c r="CZ26" s="467"/>
      <c r="DA26" s="468"/>
      <c r="DB26" s="466"/>
      <c r="DC26" s="467"/>
      <c r="DD26" s="467"/>
      <c r="DE26" s="467"/>
      <c r="DF26" s="467"/>
      <c r="DG26" s="467"/>
      <c r="DH26" s="467"/>
      <c r="DI26" s="468"/>
    </row>
    <row r="27" spans="1:119" ht="18.75" customHeight="1" thickBot="1" x14ac:dyDescent="0.25">
      <c r="A27" s="187"/>
      <c r="B27" s="609"/>
      <c r="C27" s="610"/>
      <c r="D27" s="611"/>
      <c r="E27" s="519" t="s">
        <v>182</v>
      </c>
      <c r="F27" s="499"/>
      <c r="G27" s="499"/>
      <c r="H27" s="499"/>
      <c r="I27" s="499"/>
      <c r="J27" s="499"/>
      <c r="K27" s="500"/>
      <c r="L27" s="520">
        <v>1</v>
      </c>
      <c r="M27" s="521"/>
      <c r="N27" s="521"/>
      <c r="O27" s="521"/>
      <c r="P27" s="563"/>
      <c r="Q27" s="520">
        <v>2709</v>
      </c>
      <c r="R27" s="521"/>
      <c r="S27" s="521"/>
      <c r="T27" s="521"/>
      <c r="U27" s="521"/>
      <c r="V27" s="563"/>
      <c r="W27" s="622"/>
      <c r="X27" s="610"/>
      <c r="Y27" s="611"/>
      <c r="Z27" s="519" t="s">
        <v>183</v>
      </c>
      <c r="AA27" s="499"/>
      <c r="AB27" s="499"/>
      <c r="AC27" s="499"/>
      <c r="AD27" s="499"/>
      <c r="AE27" s="499"/>
      <c r="AF27" s="499"/>
      <c r="AG27" s="500"/>
      <c r="AH27" s="520">
        <v>2</v>
      </c>
      <c r="AI27" s="521"/>
      <c r="AJ27" s="521"/>
      <c r="AK27" s="521"/>
      <c r="AL27" s="563"/>
      <c r="AM27" s="520" t="s">
        <v>179</v>
      </c>
      <c r="AN27" s="521"/>
      <c r="AO27" s="521"/>
      <c r="AP27" s="521"/>
      <c r="AQ27" s="521"/>
      <c r="AR27" s="563"/>
      <c r="AS27" s="520" t="s">
        <v>184</v>
      </c>
      <c r="AT27" s="521"/>
      <c r="AU27" s="521"/>
      <c r="AV27" s="521"/>
      <c r="AW27" s="521"/>
      <c r="AX27" s="522"/>
      <c r="AY27" s="564" t="s">
        <v>185</v>
      </c>
      <c r="AZ27" s="565"/>
      <c r="BA27" s="565"/>
      <c r="BB27" s="565"/>
      <c r="BC27" s="565"/>
      <c r="BD27" s="565"/>
      <c r="BE27" s="565"/>
      <c r="BF27" s="565"/>
      <c r="BG27" s="565"/>
      <c r="BH27" s="565"/>
      <c r="BI27" s="565"/>
      <c r="BJ27" s="565"/>
      <c r="BK27" s="565"/>
      <c r="BL27" s="565"/>
      <c r="BM27" s="566"/>
      <c r="BN27" s="645">
        <v>127513</v>
      </c>
      <c r="BO27" s="646"/>
      <c r="BP27" s="646"/>
      <c r="BQ27" s="646"/>
      <c r="BR27" s="646"/>
      <c r="BS27" s="646"/>
      <c r="BT27" s="646"/>
      <c r="BU27" s="647"/>
      <c r="BV27" s="645">
        <v>127508</v>
      </c>
      <c r="BW27" s="646"/>
      <c r="BX27" s="646"/>
      <c r="BY27" s="646"/>
      <c r="BZ27" s="646"/>
      <c r="CA27" s="646"/>
      <c r="CB27" s="646"/>
      <c r="CC27" s="647"/>
      <c r="CD27" s="203"/>
      <c r="CE27" s="579"/>
      <c r="CF27" s="579"/>
      <c r="CG27" s="579"/>
      <c r="CH27" s="579"/>
      <c r="CI27" s="579"/>
      <c r="CJ27" s="579"/>
      <c r="CK27" s="579"/>
      <c r="CL27" s="579"/>
      <c r="CM27" s="579"/>
      <c r="CN27" s="579"/>
      <c r="CO27" s="579"/>
      <c r="CP27" s="579"/>
      <c r="CQ27" s="579"/>
      <c r="CR27" s="579"/>
      <c r="CS27" s="580"/>
      <c r="CT27" s="466"/>
      <c r="CU27" s="467"/>
      <c r="CV27" s="467"/>
      <c r="CW27" s="467"/>
      <c r="CX27" s="467"/>
      <c r="CY27" s="467"/>
      <c r="CZ27" s="467"/>
      <c r="DA27" s="468"/>
      <c r="DB27" s="466"/>
      <c r="DC27" s="467"/>
      <c r="DD27" s="467"/>
      <c r="DE27" s="467"/>
      <c r="DF27" s="467"/>
      <c r="DG27" s="467"/>
      <c r="DH27" s="467"/>
      <c r="DI27" s="468"/>
      <c r="DJ27" s="186"/>
      <c r="DK27" s="186"/>
      <c r="DL27" s="186"/>
      <c r="DM27" s="186"/>
      <c r="DN27" s="186"/>
      <c r="DO27" s="186"/>
    </row>
    <row r="28" spans="1:119" ht="18.75" customHeight="1" x14ac:dyDescent="0.2">
      <c r="A28" s="187"/>
      <c r="B28" s="609"/>
      <c r="C28" s="610"/>
      <c r="D28" s="611"/>
      <c r="E28" s="519" t="s">
        <v>186</v>
      </c>
      <c r="F28" s="499"/>
      <c r="G28" s="499"/>
      <c r="H28" s="499"/>
      <c r="I28" s="499"/>
      <c r="J28" s="499"/>
      <c r="K28" s="500"/>
      <c r="L28" s="520">
        <v>1</v>
      </c>
      <c r="M28" s="521"/>
      <c r="N28" s="521"/>
      <c r="O28" s="521"/>
      <c r="P28" s="563"/>
      <c r="Q28" s="520">
        <v>2097</v>
      </c>
      <c r="R28" s="521"/>
      <c r="S28" s="521"/>
      <c r="T28" s="521"/>
      <c r="U28" s="521"/>
      <c r="V28" s="563"/>
      <c r="W28" s="622"/>
      <c r="X28" s="610"/>
      <c r="Y28" s="611"/>
      <c r="Z28" s="519" t="s">
        <v>187</v>
      </c>
      <c r="AA28" s="499"/>
      <c r="AB28" s="499"/>
      <c r="AC28" s="499"/>
      <c r="AD28" s="499"/>
      <c r="AE28" s="499"/>
      <c r="AF28" s="499"/>
      <c r="AG28" s="500"/>
      <c r="AH28" s="520" t="s">
        <v>146</v>
      </c>
      <c r="AI28" s="521"/>
      <c r="AJ28" s="521"/>
      <c r="AK28" s="521"/>
      <c r="AL28" s="563"/>
      <c r="AM28" s="520" t="s">
        <v>188</v>
      </c>
      <c r="AN28" s="521"/>
      <c r="AO28" s="521"/>
      <c r="AP28" s="521"/>
      <c r="AQ28" s="521"/>
      <c r="AR28" s="563"/>
      <c r="AS28" s="520" t="s">
        <v>146</v>
      </c>
      <c r="AT28" s="521"/>
      <c r="AU28" s="521"/>
      <c r="AV28" s="521"/>
      <c r="AW28" s="521"/>
      <c r="AX28" s="522"/>
      <c r="AY28" s="648" t="s">
        <v>189</v>
      </c>
      <c r="AZ28" s="649"/>
      <c r="BA28" s="649"/>
      <c r="BB28" s="650"/>
      <c r="BC28" s="429" t="s">
        <v>47</v>
      </c>
      <c r="BD28" s="430"/>
      <c r="BE28" s="430"/>
      <c r="BF28" s="430"/>
      <c r="BG28" s="430"/>
      <c r="BH28" s="430"/>
      <c r="BI28" s="430"/>
      <c r="BJ28" s="430"/>
      <c r="BK28" s="430"/>
      <c r="BL28" s="430"/>
      <c r="BM28" s="431"/>
      <c r="BN28" s="432">
        <v>906585</v>
      </c>
      <c r="BO28" s="433"/>
      <c r="BP28" s="433"/>
      <c r="BQ28" s="433"/>
      <c r="BR28" s="433"/>
      <c r="BS28" s="433"/>
      <c r="BT28" s="433"/>
      <c r="BU28" s="434"/>
      <c r="BV28" s="432">
        <v>1036511</v>
      </c>
      <c r="BW28" s="433"/>
      <c r="BX28" s="433"/>
      <c r="BY28" s="433"/>
      <c r="BZ28" s="433"/>
      <c r="CA28" s="433"/>
      <c r="CB28" s="433"/>
      <c r="CC28" s="434"/>
      <c r="CD28" s="201"/>
      <c r="CE28" s="579"/>
      <c r="CF28" s="579"/>
      <c r="CG28" s="579"/>
      <c r="CH28" s="579"/>
      <c r="CI28" s="579"/>
      <c r="CJ28" s="579"/>
      <c r="CK28" s="579"/>
      <c r="CL28" s="579"/>
      <c r="CM28" s="579"/>
      <c r="CN28" s="579"/>
      <c r="CO28" s="579"/>
      <c r="CP28" s="579"/>
      <c r="CQ28" s="579"/>
      <c r="CR28" s="579"/>
      <c r="CS28" s="580"/>
      <c r="CT28" s="466"/>
      <c r="CU28" s="467"/>
      <c r="CV28" s="467"/>
      <c r="CW28" s="467"/>
      <c r="CX28" s="467"/>
      <c r="CY28" s="467"/>
      <c r="CZ28" s="467"/>
      <c r="DA28" s="468"/>
      <c r="DB28" s="466"/>
      <c r="DC28" s="467"/>
      <c r="DD28" s="467"/>
      <c r="DE28" s="467"/>
      <c r="DF28" s="467"/>
      <c r="DG28" s="467"/>
      <c r="DH28" s="467"/>
      <c r="DI28" s="468"/>
      <c r="DJ28" s="186"/>
      <c r="DK28" s="186"/>
      <c r="DL28" s="186"/>
      <c r="DM28" s="186"/>
      <c r="DN28" s="186"/>
      <c r="DO28" s="186"/>
    </row>
    <row r="29" spans="1:119" ht="18.75" customHeight="1" x14ac:dyDescent="0.2">
      <c r="A29" s="187"/>
      <c r="B29" s="609"/>
      <c r="C29" s="610"/>
      <c r="D29" s="611"/>
      <c r="E29" s="519" t="s">
        <v>190</v>
      </c>
      <c r="F29" s="499"/>
      <c r="G29" s="499"/>
      <c r="H29" s="499"/>
      <c r="I29" s="499"/>
      <c r="J29" s="499"/>
      <c r="K29" s="500"/>
      <c r="L29" s="520">
        <v>10</v>
      </c>
      <c r="M29" s="521"/>
      <c r="N29" s="521"/>
      <c r="O29" s="521"/>
      <c r="P29" s="563"/>
      <c r="Q29" s="520">
        <v>1899</v>
      </c>
      <c r="R29" s="521"/>
      <c r="S29" s="521"/>
      <c r="T29" s="521"/>
      <c r="U29" s="521"/>
      <c r="V29" s="563"/>
      <c r="W29" s="623"/>
      <c r="X29" s="624"/>
      <c r="Y29" s="625"/>
      <c r="Z29" s="519" t="s">
        <v>191</v>
      </c>
      <c r="AA29" s="499"/>
      <c r="AB29" s="499"/>
      <c r="AC29" s="499"/>
      <c r="AD29" s="499"/>
      <c r="AE29" s="499"/>
      <c r="AF29" s="499"/>
      <c r="AG29" s="500"/>
      <c r="AH29" s="520">
        <v>79</v>
      </c>
      <c r="AI29" s="521"/>
      <c r="AJ29" s="521"/>
      <c r="AK29" s="521"/>
      <c r="AL29" s="563"/>
      <c r="AM29" s="520">
        <v>243178</v>
      </c>
      <c r="AN29" s="521"/>
      <c r="AO29" s="521"/>
      <c r="AP29" s="521"/>
      <c r="AQ29" s="521"/>
      <c r="AR29" s="563"/>
      <c r="AS29" s="520">
        <v>3078</v>
      </c>
      <c r="AT29" s="521"/>
      <c r="AU29" s="521"/>
      <c r="AV29" s="521"/>
      <c r="AW29" s="521"/>
      <c r="AX29" s="522"/>
      <c r="AY29" s="651"/>
      <c r="AZ29" s="652"/>
      <c r="BA29" s="652"/>
      <c r="BB29" s="653"/>
      <c r="BC29" s="503" t="s">
        <v>192</v>
      </c>
      <c r="BD29" s="504"/>
      <c r="BE29" s="504"/>
      <c r="BF29" s="504"/>
      <c r="BG29" s="504"/>
      <c r="BH29" s="504"/>
      <c r="BI29" s="504"/>
      <c r="BJ29" s="504"/>
      <c r="BK29" s="504"/>
      <c r="BL29" s="504"/>
      <c r="BM29" s="505"/>
      <c r="BN29" s="469">
        <v>751621</v>
      </c>
      <c r="BO29" s="470"/>
      <c r="BP29" s="470"/>
      <c r="BQ29" s="470"/>
      <c r="BR29" s="470"/>
      <c r="BS29" s="470"/>
      <c r="BT29" s="470"/>
      <c r="BU29" s="471"/>
      <c r="BV29" s="469">
        <v>701558</v>
      </c>
      <c r="BW29" s="470"/>
      <c r="BX29" s="470"/>
      <c r="BY29" s="470"/>
      <c r="BZ29" s="470"/>
      <c r="CA29" s="470"/>
      <c r="CB29" s="470"/>
      <c r="CC29" s="471"/>
      <c r="CD29" s="203"/>
      <c r="CE29" s="579"/>
      <c r="CF29" s="579"/>
      <c r="CG29" s="579"/>
      <c r="CH29" s="579"/>
      <c r="CI29" s="579"/>
      <c r="CJ29" s="579"/>
      <c r="CK29" s="579"/>
      <c r="CL29" s="579"/>
      <c r="CM29" s="579"/>
      <c r="CN29" s="579"/>
      <c r="CO29" s="579"/>
      <c r="CP29" s="579"/>
      <c r="CQ29" s="579"/>
      <c r="CR29" s="579"/>
      <c r="CS29" s="580"/>
      <c r="CT29" s="466"/>
      <c r="CU29" s="467"/>
      <c r="CV29" s="467"/>
      <c r="CW29" s="467"/>
      <c r="CX29" s="467"/>
      <c r="CY29" s="467"/>
      <c r="CZ29" s="467"/>
      <c r="DA29" s="468"/>
      <c r="DB29" s="466"/>
      <c r="DC29" s="467"/>
      <c r="DD29" s="467"/>
      <c r="DE29" s="467"/>
      <c r="DF29" s="467"/>
      <c r="DG29" s="467"/>
      <c r="DH29" s="467"/>
      <c r="DI29" s="468"/>
      <c r="DJ29" s="186"/>
      <c r="DK29" s="186"/>
      <c r="DL29" s="186"/>
      <c r="DM29" s="186"/>
      <c r="DN29" s="186"/>
      <c r="DO29" s="186"/>
    </row>
    <row r="30" spans="1:119" ht="18.75" customHeight="1" thickBot="1" x14ac:dyDescent="0.25">
      <c r="A30" s="187"/>
      <c r="B30" s="612"/>
      <c r="C30" s="613"/>
      <c r="D30" s="614"/>
      <c r="E30" s="523"/>
      <c r="F30" s="524"/>
      <c r="G30" s="524"/>
      <c r="H30" s="524"/>
      <c r="I30" s="524"/>
      <c r="J30" s="524"/>
      <c r="K30" s="525"/>
      <c r="L30" s="626"/>
      <c r="M30" s="627"/>
      <c r="N30" s="627"/>
      <c r="O30" s="627"/>
      <c r="P30" s="628"/>
      <c r="Q30" s="626"/>
      <c r="R30" s="627"/>
      <c r="S30" s="627"/>
      <c r="T30" s="627"/>
      <c r="U30" s="627"/>
      <c r="V30" s="628"/>
      <c r="W30" s="629" t="s">
        <v>193</v>
      </c>
      <c r="X30" s="630"/>
      <c r="Y30" s="630"/>
      <c r="Z30" s="630"/>
      <c r="AA30" s="630"/>
      <c r="AB30" s="630"/>
      <c r="AC30" s="630"/>
      <c r="AD30" s="630"/>
      <c r="AE30" s="630"/>
      <c r="AF30" s="630"/>
      <c r="AG30" s="631"/>
      <c r="AH30" s="588">
        <v>98.1</v>
      </c>
      <c r="AI30" s="589"/>
      <c r="AJ30" s="589"/>
      <c r="AK30" s="589"/>
      <c r="AL30" s="589"/>
      <c r="AM30" s="589"/>
      <c r="AN30" s="589"/>
      <c r="AO30" s="589"/>
      <c r="AP30" s="589"/>
      <c r="AQ30" s="589"/>
      <c r="AR30" s="589"/>
      <c r="AS30" s="589"/>
      <c r="AT30" s="589"/>
      <c r="AU30" s="589"/>
      <c r="AV30" s="589"/>
      <c r="AW30" s="589"/>
      <c r="AX30" s="591"/>
      <c r="AY30" s="654"/>
      <c r="AZ30" s="655"/>
      <c r="BA30" s="655"/>
      <c r="BB30" s="656"/>
      <c r="BC30" s="642" t="s">
        <v>49</v>
      </c>
      <c r="BD30" s="643"/>
      <c r="BE30" s="643"/>
      <c r="BF30" s="643"/>
      <c r="BG30" s="643"/>
      <c r="BH30" s="643"/>
      <c r="BI30" s="643"/>
      <c r="BJ30" s="643"/>
      <c r="BK30" s="643"/>
      <c r="BL30" s="643"/>
      <c r="BM30" s="644"/>
      <c r="BN30" s="645">
        <v>3820106</v>
      </c>
      <c r="BO30" s="646"/>
      <c r="BP30" s="646"/>
      <c r="BQ30" s="646"/>
      <c r="BR30" s="646"/>
      <c r="BS30" s="646"/>
      <c r="BT30" s="646"/>
      <c r="BU30" s="647"/>
      <c r="BV30" s="645">
        <v>3473689</v>
      </c>
      <c r="BW30" s="646"/>
      <c r="BX30" s="646"/>
      <c r="BY30" s="646"/>
      <c r="BZ30" s="646"/>
      <c r="CA30" s="646"/>
      <c r="CB30" s="646"/>
      <c r="CC30" s="647"/>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2">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2">
      <c r="A32" s="187"/>
      <c r="B32" s="213"/>
      <c r="C32" s="214" t="s">
        <v>194</v>
      </c>
      <c r="D32" s="214"/>
      <c r="E32" s="214"/>
      <c r="F32" s="211"/>
      <c r="G32" s="211"/>
      <c r="H32" s="211"/>
      <c r="I32" s="211"/>
      <c r="J32" s="211"/>
      <c r="K32" s="211"/>
      <c r="L32" s="211"/>
      <c r="M32" s="211"/>
      <c r="N32" s="211"/>
      <c r="O32" s="211"/>
      <c r="P32" s="211"/>
      <c r="Q32" s="211"/>
      <c r="R32" s="211"/>
      <c r="S32" s="211"/>
      <c r="T32" s="211"/>
      <c r="U32" s="211" t="s">
        <v>195</v>
      </c>
      <c r="V32" s="211"/>
      <c r="W32" s="211"/>
      <c r="X32" s="211"/>
      <c r="Y32" s="211"/>
      <c r="Z32" s="211"/>
      <c r="AA32" s="211"/>
      <c r="AB32" s="211"/>
      <c r="AC32" s="211"/>
      <c r="AD32" s="211"/>
      <c r="AE32" s="211"/>
      <c r="AF32" s="211"/>
      <c r="AG32" s="211"/>
      <c r="AH32" s="211"/>
      <c r="AI32" s="211"/>
      <c r="AJ32" s="211"/>
      <c r="AK32" s="211"/>
      <c r="AL32" s="211"/>
      <c r="AM32" s="215" t="s">
        <v>196</v>
      </c>
      <c r="AN32" s="211"/>
      <c r="AO32" s="211"/>
      <c r="AP32" s="211"/>
      <c r="AQ32" s="211"/>
      <c r="AR32" s="211"/>
      <c r="AS32" s="215"/>
      <c r="AT32" s="215"/>
      <c r="AU32" s="215"/>
      <c r="AV32" s="215"/>
      <c r="AW32" s="215"/>
      <c r="AX32" s="215"/>
      <c r="AY32" s="215"/>
      <c r="AZ32" s="215"/>
      <c r="BA32" s="215"/>
      <c r="BB32" s="211"/>
      <c r="BC32" s="215"/>
      <c r="BD32" s="211"/>
      <c r="BE32" s="215" t="s">
        <v>197</v>
      </c>
      <c r="BF32" s="211"/>
      <c r="BG32" s="211"/>
      <c r="BH32" s="211"/>
      <c r="BI32" s="211"/>
      <c r="BJ32" s="215"/>
      <c r="BK32" s="215"/>
      <c r="BL32" s="215"/>
      <c r="BM32" s="215"/>
      <c r="BN32" s="215"/>
      <c r="BO32" s="215"/>
      <c r="BP32" s="215"/>
      <c r="BQ32" s="215"/>
      <c r="BR32" s="211"/>
      <c r="BS32" s="211"/>
      <c r="BT32" s="211"/>
      <c r="BU32" s="211"/>
      <c r="BV32" s="211"/>
      <c r="BW32" s="211" t="s">
        <v>198</v>
      </c>
      <c r="BX32" s="211"/>
      <c r="BY32" s="211"/>
      <c r="BZ32" s="211"/>
      <c r="CA32" s="211"/>
      <c r="CB32" s="215"/>
      <c r="CC32" s="215"/>
      <c r="CD32" s="215"/>
      <c r="CE32" s="215"/>
      <c r="CF32" s="215"/>
      <c r="CG32" s="215"/>
      <c r="CH32" s="215"/>
      <c r="CI32" s="215"/>
      <c r="CJ32" s="215"/>
      <c r="CK32" s="215"/>
      <c r="CL32" s="215"/>
      <c r="CM32" s="215"/>
      <c r="CN32" s="215"/>
      <c r="CO32" s="215" t="s">
        <v>199</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2">
      <c r="A33" s="187"/>
      <c r="B33" s="213"/>
      <c r="C33" s="493" t="s">
        <v>200</v>
      </c>
      <c r="D33" s="493"/>
      <c r="E33" s="458" t="s">
        <v>201</v>
      </c>
      <c r="F33" s="458"/>
      <c r="G33" s="458"/>
      <c r="H33" s="458"/>
      <c r="I33" s="458"/>
      <c r="J33" s="458"/>
      <c r="K33" s="458"/>
      <c r="L33" s="458"/>
      <c r="M33" s="458"/>
      <c r="N33" s="458"/>
      <c r="O33" s="458"/>
      <c r="P33" s="458"/>
      <c r="Q33" s="458"/>
      <c r="R33" s="458"/>
      <c r="S33" s="458"/>
      <c r="T33" s="216"/>
      <c r="U33" s="493" t="s">
        <v>202</v>
      </c>
      <c r="V33" s="493"/>
      <c r="W33" s="458" t="s">
        <v>203</v>
      </c>
      <c r="X33" s="458"/>
      <c r="Y33" s="458"/>
      <c r="Z33" s="458"/>
      <c r="AA33" s="458"/>
      <c r="AB33" s="458"/>
      <c r="AC33" s="458"/>
      <c r="AD33" s="458"/>
      <c r="AE33" s="458"/>
      <c r="AF33" s="458"/>
      <c r="AG33" s="458"/>
      <c r="AH33" s="458"/>
      <c r="AI33" s="458"/>
      <c r="AJ33" s="458"/>
      <c r="AK33" s="458"/>
      <c r="AL33" s="216"/>
      <c r="AM33" s="493" t="s">
        <v>204</v>
      </c>
      <c r="AN33" s="493"/>
      <c r="AO33" s="458" t="s">
        <v>203</v>
      </c>
      <c r="AP33" s="458"/>
      <c r="AQ33" s="458"/>
      <c r="AR33" s="458"/>
      <c r="AS33" s="458"/>
      <c r="AT33" s="458"/>
      <c r="AU33" s="458"/>
      <c r="AV33" s="458"/>
      <c r="AW33" s="458"/>
      <c r="AX33" s="458"/>
      <c r="AY33" s="458"/>
      <c r="AZ33" s="458"/>
      <c r="BA33" s="458"/>
      <c r="BB33" s="458"/>
      <c r="BC33" s="458"/>
      <c r="BD33" s="217"/>
      <c r="BE33" s="458" t="s">
        <v>205</v>
      </c>
      <c r="BF33" s="458"/>
      <c r="BG33" s="458" t="s">
        <v>206</v>
      </c>
      <c r="BH33" s="458"/>
      <c r="BI33" s="458"/>
      <c r="BJ33" s="458"/>
      <c r="BK33" s="458"/>
      <c r="BL33" s="458"/>
      <c r="BM33" s="458"/>
      <c r="BN33" s="458"/>
      <c r="BO33" s="458"/>
      <c r="BP33" s="458"/>
      <c r="BQ33" s="458"/>
      <c r="BR33" s="458"/>
      <c r="BS33" s="458"/>
      <c r="BT33" s="458"/>
      <c r="BU33" s="458"/>
      <c r="BV33" s="217"/>
      <c r="BW33" s="493" t="s">
        <v>205</v>
      </c>
      <c r="BX33" s="493"/>
      <c r="BY33" s="458" t="s">
        <v>207</v>
      </c>
      <c r="BZ33" s="458"/>
      <c r="CA33" s="458"/>
      <c r="CB33" s="458"/>
      <c r="CC33" s="458"/>
      <c r="CD33" s="458"/>
      <c r="CE33" s="458"/>
      <c r="CF33" s="458"/>
      <c r="CG33" s="458"/>
      <c r="CH33" s="458"/>
      <c r="CI33" s="458"/>
      <c r="CJ33" s="458"/>
      <c r="CK33" s="458"/>
      <c r="CL33" s="458"/>
      <c r="CM33" s="458"/>
      <c r="CN33" s="216"/>
      <c r="CO33" s="493" t="s">
        <v>204</v>
      </c>
      <c r="CP33" s="493"/>
      <c r="CQ33" s="458" t="s">
        <v>208</v>
      </c>
      <c r="CR33" s="458"/>
      <c r="CS33" s="458"/>
      <c r="CT33" s="458"/>
      <c r="CU33" s="458"/>
      <c r="CV33" s="458"/>
      <c r="CW33" s="458"/>
      <c r="CX33" s="458"/>
      <c r="CY33" s="458"/>
      <c r="CZ33" s="458"/>
      <c r="DA33" s="458"/>
      <c r="DB33" s="458"/>
      <c r="DC33" s="458"/>
      <c r="DD33" s="458"/>
      <c r="DE33" s="458"/>
      <c r="DF33" s="216"/>
      <c r="DG33" s="657" t="s">
        <v>209</v>
      </c>
      <c r="DH33" s="657"/>
      <c r="DI33" s="218"/>
      <c r="DJ33" s="186"/>
      <c r="DK33" s="186"/>
      <c r="DL33" s="186"/>
      <c r="DM33" s="186"/>
      <c r="DN33" s="186"/>
      <c r="DO33" s="186"/>
    </row>
    <row r="34" spans="1:119" ht="32.25" customHeight="1" x14ac:dyDescent="0.2">
      <c r="A34" s="187"/>
      <c r="B34" s="213"/>
      <c r="C34" s="658">
        <f>IF(E34="","",1)</f>
        <v>1</v>
      </c>
      <c r="D34" s="658"/>
      <c r="E34" s="659" t="str">
        <f>IF('各会計、関係団体の財政状況及び健全化判断比率'!B7="","",'各会計、関係団体の財政状況及び健全化判断比率'!B7)</f>
        <v>一般会計</v>
      </c>
      <c r="F34" s="659"/>
      <c r="G34" s="659"/>
      <c r="H34" s="659"/>
      <c r="I34" s="659"/>
      <c r="J34" s="659"/>
      <c r="K34" s="659"/>
      <c r="L34" s="659"/>
      <c r="M34" s="659"/>
      <c r="N34" s="659"/>
      <c r="O34" s="659"/>
      <c r="P34" s="659"/>
      <c r="Q34" s="659"/>
      <c r="R34" s="659"/>
      <c r="S34" s="659"/>
      <c r="T34" s="214"/>
      <c r="U34" s="658">
        <f>IF(W34="","",MAX(C34:D43)+1)</f>
        <v>2</v>
      </c>
      <c r="V34" s="658"/>
      <c r="W34" s="659" t="str">
        <f>IF('各会計、関係団体の財政状況及び健全化判断比率'!B28="","",'各会計、関係団体の財政状況及び健全化判断比率'!B28)</f>
        <v>只見町国民健康保険事業特別会計</v>
      </c>
      <c r="X34" s="659"/>
      <c r="Y34" s="659"/>
      <c r="Z34" s="659"/>
      <c r="AA34" s="659"/>
      <c r="AB34" s="659"/>
      <c r="AC34" s="659"/>
      <c r="AD34" s="659"/>
      <c r="AE34" s="659"/>
      <c r="AF34" s="659"/>
      <c r="AG34" s="659"/>
      <c r="AH34" s="659"/>
      <c r="AI34" s="659"/>
      <c r="AJ34" s="659"/>
      <c r="AK34" s="659"/>
      <c r="AL34" s="214"/>
      <c r="AM34" s="658" t="str">
        <f>IF(AO34="","",MAX(C34:D43,U34:V43)+1)</f>
        <v/>
      </c>
      <c r="AN34" s="658"/>
      <c r="AO34" s="659"/>
      <c r="AP34" s="659"/>
      <c r="AQ34" s="659"/>
      <c r="AR34" s="659"/>
      <c r="AS34" s="659"/>
      <c r="AT34" s="659"/>
      <c r="AU34" s="659"/>
      <c r="AV34" s="659"/>
      <c r="AW34" s="659"/>
      <c r="AX34" s="659"/>
      <c r="AY34" s="659"/>
      <c r="AZ34" s="659"/>
      <c r="BA34" s="659"/>
      <c r="BB34" s="659"/>
      <c r="BC34" s="659"/>
      <c r="BD34" s="214"/>
      <c r="BE34" s="658">
        <f>IF(BG34="","",MAX(C34:D43,U34:V43,AM34:AN43)+1)</f>
        <v>8</v>
      </c>
      <c r="BF34" s="658"/>
      <c r="BG34" s="659" t="str">
        <f>IF('各会計、関係団体の財政状況及び健全化判断比率'!B34="","",'各会計、関係団体の財政状況及び健全化判断比率'!B34)</f>
        <v>只見町簡易水道特別会計</v>
      </c>
      <c r="BH34" s="659"/>
      <c r="BI34" s="659"/>
      <c r="BJ34" s="659"/>
      <c r="BK34" s="659"/>
      <c r="BL34" s="659"/>
      <c r="BM34" s="659"/>
      <c r="BN34" s="659"/>
      <c r="BO34" s="659"/>
      <c r="BP34" s="659"/>
      <c r="BQ34" s="659"/>
      <c r="BR34" s="659"/>
      <c r="BS34" s="659"/>
      <c r="BT34" s="659"/>
      <c r="BU34" s="659"/>
      <c r="BV34" s="214"/>
      <c r="BW34" s="658">
        <f>IF(BY34="","",MAX(C34:D43,U34:V43,AM34:AN43,BE34:BF43)+1)</f>
        <v>10</v>
      </c>
      <c r="BX34" s="658"/>
      <c r="BY34" s="659" t="str">
        <f>IF('各会計、関係団体の財政状況及び健全化判断比率'!B68="","",'各会計、関係団体の財政状況及び健全化判断比率'!B68)</f>
        <v>福島県市町村総合事務組合　一般会計</v>
      </c>
      <c r="BZ34" s="659"/>
      <c r="CA34" s="659"/>
      <c r="CB34" s="659"/>
      <c r="CC34" s="659"/>
      <c r="CD34" s="659"/>
      <c r="CE34" s="659"/>
      <c r="CF34" s="659"/>
      <c r="CG34" s="659"/>
      <c r="CH34" s="659"/>
      <c r="CI34" s="659"/>
      <c r="CJ34" s="659"/>
      <c r="CK34" s="659"/>
      <c r="CL34" s="659"/>
      <c r="CM34" s="659"/>
      <c r="CN34" s="214"/>
      <c r="CO34" s="658">
        <f>IF(CQ34="","",MAX(C34:D43,U34:V43,AM34:AN43,BE34:BF43,BW34:BX43)+1)</f>
        <v>20</v>
      </c>
      <c r="CP34" s="658"/>
      <c r="CQ34" s="659" t="str">
        <f>IF('各会計、関係団体の財政状況及び健全化判断比率'!BS7="","",'各会計、関係団体の財政状況及び健全化判断比率'!BS7)</f>
        <v>南会津地方土地開発公社</v>
      </c>
      <c r="CR34" s="659"/>
      <c r="CS34" s="659"/>
      <c r="CT34" s="659"/>
      <c r="CU34" s="659"/>
      <c r="CV34" s="659"/>
      <c r="CW34" s="659"/>
      <c r="CX34" s="659"/>
      <c r="CY34" s="659"/>
      <c r="CZ34" s="659"/>
      <c r="DA34" s="659"/>
      <c r="DB34" s="659"/>
      <c r="DC34" s="659"/>
      <c r="DD34" s="659"/>
      <c r="DE34" s="659"/>
      <c r="DF34" s="211"/>
      <c r="DG34" s="660" t="str">
        <f>IF('各会計、関係団体の財政状況及び健全化判断比率'!BR7="","",'各会計、関係団体の財政状況及び健全化判断比率'!BR7)</f>
        <v/>
      </c>
      <c r="DH34" s="660"/>
      <c r="DI34" s="218"/>
      <c r="DJ34" s="186"/>
      <c r="DK34" s="186"/>
      <c r="DL34" s="186"/>
      <c r="DM34" s="186"/>
      <c r="DN34" s="186"/>
      <c r="DO34" s="186"/>
    </row>
    <row r="35" spans="1:119" ht="32.25" customHeight="1" x14ac:dyDescent="0.2">
      <c r="A35" s="187"/>
      <c r="B35" s="213"/>
      <c r="C35" s="658" t="str">
        <f>IF(E35="","",C34+1)</f>
        <v/>
      </c>
      <c r="D35" s="658"/>
      <c r="E35" s="659" t="str">
        <f>IF('各会計、関係団体の財政状況及び健全化判断比率'!B8="","",'各会計、関係団体の財政状況及び健全化判断比率'!B8)</f>
        <v/>
      </c>
      <c r="F35" s="659"/>
      <c r="G35" s="659"/>
      <c r="H35" s="659"/>
      <c r="I35" s="659"/>
      <c r="J35" s="659"/>
      <c r="K35" s="659"/>
      <c r="L35" s="659"/>
      <c r="M35" s="659"/>
      <c r="N35" s="659"/>
      <c r="O35" s="659"/>
      <c r="P35" s="659"/>
      <c r="Q35" s="659"/>
      <c r="R35" s="659"/>
      <c r="S35" s="659"/>
      <c r="T35" s="214"/>
      <c r="U35" s="658">
        <f>IF(W35="","",U34+1)</f>
        <v>3</v>
      </c>
      <c r="V35" s="658"/>
      <c r="W35" s="659" t="str">
        <f>IF('各会計、関係団体の財政状況及び健全化判断比率'!B29="","",'各会計、関係団体の財政状況及び健全化判断比率'!B29)</f>
        <v>只見町国民健康保険施設特別会計</v>
      </c>
      <c r="X35" s="659"/>
      <c r="Y35" s="659"/>
      <c r="Z35" s="659"/>
      <c r="AA35" s="659"/>
      <c r="AB35" s="659"/>
      <c r="AC35" s="659"/>
      <c r="AD35" s="659"/>
      <c r="AE35" s="659"/>
      <c r="AF35" s="659"/>
      <c r="AG35" s="659"/>
      <c r="AH35" s="659"/>
      <c r="AI35" s="659"/>
      <c r="AJ35" s="659"/>
      <c r="AK35" s="659"/>
      <c r="AL35" s="214"/>
      <c r="AM35" s="658" t="str">
        <f t="shared" ref="AM35:AM43" si="0">IF(AO35="","",AM34+1)</f>
        <v/>
      </c>
      <c r="AN35" s="658"/>
      <c r="AO35" s="659"/>
      <c r="AP35" s="659"/>
      <c r="AQ35" s="659"/>
      <c r="AR35" s="659"/>
      <c r="AS35" s="659"/>
      <c r="AT35" s="659"/>
      <c r="AU35" s="659"/>
      <c r="AV35" s="659"/>
      <c r="AW35" s="659"/>
      <c r="AX35" s="659"/>
      <c r="AY35" s="659"/>
      <c r="AZ35" s="659"/>
      <c r="BA35" s="659"/>
      <c r="BB35" s="659"/>
      <c r="BC35" s="659"/>
      <c r="BD35" s="214"/>
      <c r="BE35" s="658">
        <f t="shared" ref="BE35:BE43" si="1">IF(BG35="","",BE34+1)</f>
        <v>9</v>
      </c>
      <c r="BF35" s="658"/>
      <c r="BG35" s="659" t="str">
        <f>IF('各会計、関係団体の財政状況及び健全化判断比率'!B35="","",'各会計、関係団体の財政状況及び健全化判断比率'!B35)</f>
        <v>只見町集落排水事業特別会計</v>
      </c>
      <c r="BH35" s="659"/>
      <c r="BI35" s="659"/>
      <c r="BJ35" s="659"/>
      <c r="BK35" s="659"/>
      <c r="BL35" s="659"/>
      <c r="BM35" s="659"/>
      <c r="BN35" s="659"/>
      <c r="BO35" s="659"/>
      <c r="BP35" s="659"/>
      <c r="BQ35" s="659"/>
      <c r="BR35" s="659"/>
      <c r="BS35" s="659"/>
      <c r="BT35" s="659"/>
      <c r="BU35" s="659"/>
      <c r="BV35" s="214"/>
      <c r="BW35" s="658">
        <f t="shared" ref="BW35:BW43" si="2">IF(BY35="","",BW34+1)</f>
        <v>11</v>
      </c>
      <c r="BX35" s="658"/>
      <c r="BY35" s="659" t="str">
        <f>IF('各会計、関係団体の財政状況及び健全化判断比率'!B69="","",'各会計、関係団体の財政状況及び健全化判断比率'!B69)</f>
        <v>福島県市町村総合事務組合　消防補償等特別会計</v>
      </c>
      <c r="BZ35" s="659"/>
      <c r="CA35" s="659"/>
      <c r="CB35" s="659"/>
      <c r="CC35" s="659"/>
      <c r="CD35" s="659"/>
      <c r="CE35" s="659"/>
      <c r="CF35" s="659"/>
      <c r="CG35" s="659"/>
      <c r="CH35" s="659"/>
      <c r="CI35" s="659"/>
      <c r="CJ35" s="659"/>
      <c r="CK35" s="659"/>
      <c r="CL35" s="659"/>
      <c r="CM35" s="659"/>
      <c r="CN35" s="214"/>
      <c r="CO35" s="658">
        <f t="shared" ref="CO35:CO43" si="3">IF(CQ35="","",CO34+1)</f>
        <v>21</v>
      </c>
      <c r="CP35" s="658"/>
      <c r="CQ35" s="659" t="str">
        <f>IF('各会計、関係団体の財政状況及び健全化判断比率'!BS8="","",'各会計、関係団体の財政状況及び健全化判断比率'!BS8)</f>
        <v>株式会社ただみ振興公社</v>
      </c>
      <c r="CR35" s="659"/>
      <c r="CS35" s="659"/>
      <c r="CT35" s="659"/>
      <c r="CU35" s="659"/>
      <c r="CV35" s="659"/>
      <c r="CW35" s="659"/>
      <c r="CX35" s="659"/>
      <c r="CY35" s="659"/>
      <c r="CZ35" s="659"/>
      <c r="DA35" s="659"/>
      <c r="DB35" s="659"/>
      <c r="DC35" s="659"/>
      <c r="DD35" s="659"/>
      <c r="DE35" s="659"/>
      <c r="DF35" s="211"/>
      <c r="DG35" s="660" t="str">
        <f>IF('各会計、関係団体の財政状況及び健全化判断比率'!BR8="","",'各会計、関係団体の財政状況及び健全化判断比率'!BR8)</f>
        <v/>
      </c>
      <c r="DH35" s="660"/>
      <c r="DI35" s="218"/>
      <c r="DJ35" s="186"/>
      <c r="DK35" s="186"/>
      <c r="DL35" s="186"/>
      <c r="DM35" s="186"/>
      <c r="DN35" s="186"/>
      <c r="DO35" s="186"/>
    </row>
    <row r="36" spans="1:119" ht="32.25" customHeight="1" x14ac:dyDescent="0.2">
      <c r="A36" s="187"/>
      <c r="B36" s="213"/>
      <c r="C36" s="658" t="str">
        <f>IF(E36="","",C35+1)</f>
        <v/>
      </c>
      <c r="D36" s="658"/>
      <c r="E36" s="659" t="str">
        <f>IF('各会計、関係団体の財政状況及び健全化判断比率'!B9="","",'各会計、関係団体の財政状況及び健全化判断比率'!B9)</f>
        <v/>
      </c>
      <c r="F36" s="659"/>
      <c r="G36" s="659"/>
      <c r="H36" s="659"/>
      <c r="I36" s="659"/>
      <c r="J36" s="659"/>
      <c r="K36" s="659"/>
      <c r="L36" s="659"/>
      <c r="M36" s="659"/>
      <c r="N36" s="659"/>
      <c r="O36" s="659"/>
      <c r="P36" s="659"/>
      <c r="Q36" s="659"/>
      <c r="R36" s="659"/>
      <c r="S36" s="659"/>
      <c r="T36" s="214"/>
      <c r="U36" s="658">
        <f t="shared" ref="U36:U43" si="4">IF(W36="","",U35+1)</f>
        <v>4</v>
      </c>
      <c r="V36" s="658"/>
      <c r="W36" s="659" t="str">
        <f>IF('各会計、関係団体の財政状況及び健全化判断比率'!B30="","",'各会計、関係団体の財政状況及び健全化判断比率'!B30)</f>
        <v>只見町後期高齢者医療特別会計</v>
      </c>
      <c r="X36" s="659"/>
      <c r="Y36" s="659"/>
      <c r="Z36" s="659"/>
      <c r="AA36" s="659"/>
      <c r="AB36" s="659"/>
      <c r="AC36" s="659"/>
      <c r="AD36" s="659"/>
      <c r="AE36" s="659"/>
      <c r="AF36" s="659"/>
      <c r="AG36" s="659"/>
      <c r="AH36" s="659"/>
      <c r="AI36" s="659"/>
      <c r="AJ36" s="659"/>
      <c r="AK36" s="659"/>
      <c r="AL36" s="214"/>
      <c r="AM36" s="658" t="str">
        <f t="shared" si="0"/>
        <v/>
      </c>
      <c r="AN36" s="658"/>
      <c r="AO36" s="659"/>
      <c r="AP36" s="659"/>
      <c r="AQ36" s="659"/>
      <c r="AR36" s="659"/>
      <c r="AS36" s="659"/>
      <c r="AT36" s="659"/>
      <c r="AU36" s="659"/>
      <c r="AV36" s="659"/>
      <c r="AW36" s="659"/>
      <c r="AX36" s="659"/>
      <c r="AY36" s="659"/>
      <c r="AZ36" s="659"/>
      <c r="BA36" s="659"/>
      <c r="BB36" s="659"/>
      <c r="BC36" s="659"/>
      <c r="BD36" s="214"/>
      <c r="BE36" s="658" t="str">
        <f t="shared" si="1"/>
        <v/>
      </c>
      <c r="BF36" s="658"/>
      <c r="BG36" s="659"/>
      <c r="BH36" s="659"/>
      <c r="BI36" s="659"/>
      <c r="BJ36" s="659"/>
      <c r="BK36" s="659"/>
      <c r="BL36" s="659"/>
      <c r="BM36" s="659"/>
      <c r="BN36" s="659"/>
      <c r="BO36" s="659"/>
      <c r="BP36" s="659"/>
      <c r="BQ36" s="659"/>
      <c r="BR36" s="659"/>
      <c r="BS36" s="659"/>
      <c r="BT36" s="659"/>
      <c r="BU36" s="659"/>
      <c r="BV36" s="214"/>
      <c r="BW36" s="658">
        <f t="shared" si="2"/>
        <v>12</v>
      </c>
      <c r="BX36" s="658"/>
      <c r="BY36" s="659" t="str">
        <f>IF('各会計、関係団体の財政状況及び健全化判断比率'!B70="","",'各会計、関係団体の財政状況及び健全化判断比率'!B70)</f>
        <v>福島県市町村総合事務組合　消防賞じゅつ金特別会計</v>
      </c>
      <c r="BZ36" s="659"/>
      <c r="CA36" s="659"/>
      <c r="CB36" s="659"/>
      <c r="CC36" s="659"/>
      <c r="CD36" s="659"/>
      <c r="CE36" s="659"/>
      <c r="CF36" s="659"/>
      <c r="CG36" s="659"/>
      <c r="CH36" s="659"/>
      <c r="CI36" s="659"/>
      <c r="CJ36" s="659"/>
      <c r="CK36" s="659"/>
      <c r="CL36" s="659"/>
      <c r="CM36" s="659"/>
      <c r="CN36" s="214"/>
      <c r="CO36" s="658">
        <f t="shared" si="3"/>
        <v>22</v>
      </c>
      <c r="CP36" s="658"/>
      <c r="CQ36" s="659" t="str">
        <f>IF('各会計、関係団体の財政状況及び健全化判断比率'!BS9="","",'各会計、関係団体の財政状況及び健全化判断比率'!BS9)</f>
        <v>株式会社季の郷湯ら里</v>
      </c>
      <c r="CR36" s="659"/>
      <c r="CS36" s="659"/>
      <c r="CT36" s="659"/>
      <c r="CU36" s="659"/>
      <c r="CV36" s="659"/>
      <c r="CW36" s="659"/>
      <c r="CX36" s="659"/>
      <c r="CY36" s="659"/>
      <c r="CZ36" s="659"/>
      <c r="DA36" s="659"/>
      <c r="DB36" s="659"/>
      <c r="DC36" s="659"/>
      <c r="DD36" s="659"/>
      <c r="DE36" s="659"/>
      <c r="DF36" s="211"/>
      <c r="DG36" s="660" t="str">
        <f>IF('各会計、関係団体の財政状況及び健全化判断比率'!BR9="","",'各会計、関係団体の財政状況及び健全化判断比率'!BR9)</f>
        <v/>
      </c>
      <c r="DH36" s="660"/>
      <c r="DI36" s="218"/>
      <c r="DJ36" s="186"/>
      <c r="DK36" s="186"/>
      <c r="DL36" s="186"/>
      <c r="DM36" s="186"/>
      <c r="DN36" s="186"/>
      <c r="DO36" s="186"/>
    </row>
    <row r="37" spans="1:119" ht="32.25" customHeight="1" x14ac:dyDescent="0.2">
      <c r="A37" s="187"/>
      <c r="B37" s="213"/>
      <c r="C37" s="658" t="str">
        <f>IF(E37="","",C36+1)</f>
        <v/>
      </c>
      <c r="D37" s="658"/>
      <c r="E37" s="659" t="str">
        <f>IF('各会計、関係団体の財政状況及び健全化判断比率'!B10="","",'各会計、関係団体の財政状況及び健全化判断比率'!B10)</f>
        <v/>
      </c>
      <c r="F37" s="659"/>
      <c r="G37" s="659"/>
      <c r="H37" s="659"/>
      <c r="I37" s="659"/>
      <c r="J37" s="659"/>
      <c r="K37" s="659"/>
      <c r="L37" s="659"/>
      <c r="M37" s="659"/>
      <c r="N37" s="659"/>
      <c r="O37" s="659"/>
      <c r="P37" s="659"/>
      <c r="Q37" s="659"/>
      <c r="R37" s="659"/>
      <c r="S37" s="659"/>
      <c r="T37" s="214"/>
      <c r="U37" s="658">
        <f t="shared" si="4"/>
        <v>5</v>
      </c>
      <c r="V37" s="658"/>
      <c r="W37" s="659" t="str">
        <f>IF('各会計、関係団体の財政状況及び健全化判断比率'!B31="","",'各会計、関係団体の財政状況及び健全化判断比率'!B31)</f>
        <v>只見町介護保険事業特別会計</v>
      </c>
      <c r="X37" s="659"/>
      <c r="Y37" s="659"/>
      <c r="Z37" s="659"/>
      <c r="AA37" s="659"/>
      <c r="AB37" s="659"/>
      <c r="AC37" s="659"/>
      <c r="AD37" s="659"/>
      <c r="AE37" s="659"/>
      <c r="AF37" s="659"/>
      <c r="AG37" s="659"/>
      <c r="AH37" s="659"/>
      <c r="AI37" s="659"/>
      <c r="AJ37" s="659"/>
      <c r="AK37" s="659"/>
      <c r="AL37" s="214"/>
      <c r="AM37" s="658" t="str">
        <f t="shared" si="0"/>
        <v/>
      </c>
      <c r="AN37" s="658"/>
      <c r="AO37" s="659"/>
      <c r="AP37" s="659"/>
      <c r="AQ37" s="659"/>
      <c r="AR37" s="659"/>
      <c r="AS37" s="659"/>
      <c r="AT37" s="659"/>
      <c r="AU37" s="659"/>
      <c r="AV37" s="659"/>
      <c r="AW37" s="659"/>
      <c r="AX37" s="659"/>
      <c r="AY37" s="659"/>
      <c r="AZ37" s="659"/>
      <c r="BA37" s="659"/>
      <c r="BB37" s="659"/>
      <c r="BC37" s="659"/>
      <c r="BD37" s="214"/>
      <c r="BE37" s="658" t="str">
        <f t="shared" si="1"/>
        <v/>
      </c>
      <c r="BF37" s="658"/>
      <c r="BG37" s="659"/>
      <c r="BH37" s="659"/>
      <c r="BI37" s="659"/>
      <c r="BJ37" s="659"/>
      <c r="BK37" s="659"/>
      <c r="BL37" s="659"/>
      <c r="BM37" s="659"/>
      <c r="BN37" s="659"/>
      <c r="BO37" s="659"/>
      <c r="BP37" s="659"/>
      <c r="BQ37" s="659"/>
      <c r="BR37" s="659"/>
      <c r="BS37" s="659"/>
      <c r="BT37" s="659"/>
      <c r="BU37" s="659"/>
      <c r="BV37" s="214"/>
      <c r="BW37" s="658">
        <f t="shared" si="2"/>
        <v>13</v>
      </c>
      <c r="BX37" s="658"/>
      <c r="BY37" s="659" t="str">
        <f>IF('各会計、関係団体の財政状況及び健全化判断比率'!B71="","",'各会計、関係団体の財政状況及び健全化判断比率'!B71)</f>
        <v>福島県市町村総合事務組合　非常勤職員公務災害補償特別会計</v>
      </c>
      <c r="BZ37" s="659"/>
      <c r="CA37" s="659"/>
      <c r="CB37" s="659"/>
      <c r="CC37" s="659"/>
      <c r="CD37" s="659"/>
      <c r="CE37" s="659"/>
      <c r="CF37" s="659"/>
      <c r="CG37" s="659"/>
      <c r="CH37" s="659"/>
      <c r="CI37" s="659"/>
      <c r="CJ37" s="659"/>
      <c r="CK37" s="659"/>
      <c r="CL37" s="659"/>
      <c r="CM37" s="659"/>
      <c r="CN37" s="214"/>
      <c r="CO37" s="658">
        <f t="shared" si="3"/>
        <v>23</v>
      </c>
      <c r="CP37" s="658"/>
      <c r="CQ37" s="659" t="str">
        <f>IF('各会計、関係団体の財政状況及び健全化判断比率'!BS10="","",'各会計、関係団体の財政状況及び健全化判断比率'!BS10)</f>
        <v>只見特産株式会社</v>
      </c>
      <c r="CR37" s="659"/>
      <c r="CS37" s="659"/>
      <c r="CT37" s="659"/>
      <c r="CU37" s="659"/>
      <c r="CV37" s="659"/>
      <c r="CW37" s="659"/>
      <c r="CX37" s="659"/>
      <c r="CY37" s="659"/>
      <c r="CZ37" s="659"/>
      <c r="DA37" s="659"/>
      <c r="DB37" s="659"/>
      <c r="DC37" s="659"/>
      <c r="DD37" s="659"/>
      <c r="DE37" s="659"/>
      <c r="DF37" s="211"/>
      <c r="DG37" s="660" t="str">
        <f>IF('各会計、関係団体の財政状況及び健全化判断比率'!BR10="","",'各会計、関係団体の財政状況及び健全化判断比率'!BR10)</f>
        <v/>
      </c>
      <c r="DH37" s="660"/>
      <c r="DI37" s="218"/>
      <c r="DJ37" s="186"/>
      <c r="DK37" s="186"/>
      <c r="DL37" s="186"/>
      <c r="DM37" s="186"/>
      <c r="DN37" s="186"/>
      <c r="DO37" s="186"/>
    </row>
    <row r="38" spans="1:119" ht="32.25" customHeight="1" x14ac:dyDescent="0.2">
      <c r="A38" s="187"/>
      <c r="B38" s="213"/>
      <c r="C38" s="658" t="str">
        <f t="shared" ref="C38:C43" si="5">IF(E38="","",C37+1)</f>
        <v/>
      </c>
      <c r="D38" s="658"/>
      <c r="E38" s="659" t="str">
        <f>IF('各会計、関係団体の財政状況及び健全化判断比率'!B11="","",'各会計、関係団体の財政状況及び健全化判断比率'!B11)</f>
        <v/>
      </c>
      <c r="F38" s="659"/>
      <c r="G38" s="659"/>
      <c r="H38" s="659"/>
      <c r="I38" s="659"/>
      <c r="J38" s="659"/>
      <c r="K38" s="659"/>
      <c r="L38" s="659"/>
      <c r="M38" s="659"/>
      <c r="N38" s="659"/>
      <c r="O38" s="659"/>
      <c r="P38" s="659"/>
      <c r="Q38" s="659"/>
      <c r="R38" s="659"/>
      <c r="S38" s="659"/>
      <c r="T38" s="214"/>
      <c r="U38" s="658">
        <f t="shared" si="4"/>
        <v>6</v>
      </c>
      <c r="V38" s="658"/>
      <c r="W38" s="659" t="str">
        <f>IF('各会計、関係団体の財政状況及び健全化判断比率'!B32="","",'各会計、関係団体の財政状況及び健全化判断比率'!B32)</f>
        <v>只見町介護老人保健施設特別会計</v>
      </c>
      <c r="X38" s="659"/>
      <c r="Y38" s="659"/>
      <c r="Z38" s="659"/>
      <c r="AA38" s="659"/>
      <c r="AB38" s="659"/>
      <c r="AC38" s="659"/>
      <c r="AD38" s="659"/>
      <c r="AE38" s="659"/>
      <c r="AF38" s="659"/>
      <c r="AG38" s="659"/>
      <c r="AH38" s="659"/>
      <c r="AI38" s="659"/>
      <c r="AJ38" s="659"/>
      <c r="AK38" s="659"/>
      <c r="AL38" s="214"/>
      <c r="AM38" s="658" t="str">
        <f t="shared" si="0"/>
        <v/>
      </c>
      <c r="AN38" s="658"/>
      <c r="AO38" s="659"/>
      <c r="AP38" s="659"/>
      <c r="AQ38" s="659"/>
      <c r="AR38" s="659"/>
      <c r="AS38" s="659"/>
      <c r="AT38" s="659"/>
      <c r="AU38" s="659"/>
      <c r="AV38" s="659"/>
      <c r="AW38" s="659"/>
      <c r="AX38" s="659"/>
      <c r="AY38" s="659"/>
      <c r="AZ38" s="659"/>
      <c r="BA38" s="659"/>
      <c r="BB38" s="659"/>
      <c r="BC38" s="659"/>
      <c r="BD38" s="214"/>
      <c r="BE38" s="658" t="str">
        <f t="shared" si="1"/>
        <v/>
      </c>
      <c r="BF38" s="658"/>
      <c r="BG38" s="659"/>
      <c r="BH38" s="659"/>
      <c r="BI38" s="659"/>
      <c r="BJ38" s="659"/>
      <c r="BK38" s="659"/>
      <c r="BL38" s="659"/>
      <c r="BM38" s="659"/>
      <c r="BN38" s="659"/>
      <c r="BO38" s="659"/>
      <c r="BP38" s="659"/>
      <c r="BQ38" s="659"/>
      <c r="BR38" s="659"/>
      <c r="BS38" s="659"/>
      <c r="BT38" s="659"/>
      <c r="BU38" s="659"/>
      <c r="BV38" s="214"/>
      <c r="BW38" s="658">
        <f t="shared" si="2"/>
        <v>14</v>
      </c>
      <c r="BX38" s="658"/>
      <c r="BY38" s="659" t="str">
        <f>IF('各会計、関係団体の財政状況及び健全化判断比率'!B72="","",'各会計、関係団体の財政状況及び健全化判断比率'!B72)</f>
        <v>福島県市町村総合事務組合　自治会館管理特別会計</v>
      </c>
      <c r="BZ38" s="659"/>
      <c r="CA38" s="659"/>
      <c r="CB38" s="659"/>
      <c r="CC38" s="659"/>
      <c r="CD38" s="659"/>
      <c r="CE38" s="659"/>
      <c r="CF38" s="659"/>
      <c r="CG38" s="659"/>
      <c r="CH38" s="659"/>
      <c r="CI38" s="659"/>
      <c r="CJ38" s="659"/>
      <c r="CK38" s="659"/>
      <c r="CL38" s="659"/>
      <c r="CM38" s="659"/>
      <c r="CN38" s="214"/>
      <c r="CO38" s="658" t="str">
        <f t="shared" si="3"/>
        <v/>
      </c>
      <c r="CP38" s="658"/>
      <c r="CQ38" s="659" t="str">
        <f>IF('各会計、関係団体の財政状況及び健全化判断比率'!BS11="","",'各会計、関係団体の財政状況及び健全化判断比率'!BS11)</f>
        <v/>
      </c>
      <c r="CR38" s="659"/>
      <c r="CS38" s="659"/>
      <c r="CT38" s="659"/>
      <c r="CU38" s="659"/>
      <c r="CV38" s="659"/>
      <c r="CW38" s="659"/>
      <c r="CX38" s="659"/>
      <c r="CY38" s="659"/>
      <c r="CZ38" s="659"/>
      <c r="DA38" s="659"/>
      <c r="DB38" s="659"/>
      <c r="DC38" s="659"/>
      <c r="DD38" s="659"/>
      <c r="DE38" s="659"/>
      <c r="DF38" s="211"/>
      <c r="DG38" s="660" t="str">
        <f>IF('各会計、関係団体の財政状況及び健全化判断比率'!BR11="","",'各会計、関係団体の財政状況及び健全化判断比率'!BR11)</f>
        <v/>
      </c>
      <c r="DH38" s="660"/>
      <c r="DI38" s="218"/>
      <c r="DJ38" s="186"/>
      <c r="DK38" s="186"/>
      <c r="DL38" s="186"/>
      <c r="DM38" s="186"/>
      <c r="DN38" s="186"/>
      <c r="DO38" s="186"/>
    </row>
    <row r="39" spans="1:119" ht="32.25" customHeight="1" x14ac:dyDescent="0.2">
      <c r="A39" s="187"/>
      <c r="B39" s="213"/>
      <c r="C39" s="658" t="str">
        <f t="shared" si="5"/>
        <v/>
      </c>
      <c r="D39" s="658"/>
      <c r="E39" s="659" t="str">
        <f>IF('各会計、関係団体の財政状況及び健全化判断比率'!B12="","",'各会計、関係団体の財政状況及び健全化判断比率'!B12)</f>
        <v/>
      </c>
      <c r="F39" s="659"/>
      <c r="G39" s="659"/>
      <c r="H39" s="659"/>
      <c r="I39" s="659"/>
      <c r="J39" s="659"/>
      <c r="K39" s="659"/>
      <c r="L39" s="659"/>
      <c r="M39" s="659"/>
      <c r="N39" s="659"/>
      <c r="O39" s="659"/>
      <c r="P39" s="659"/>
      <c r="Q39" s="659"/>
      <c r="R39" s="659"/>
      <c r="S39" s="659"/>
      <c r="T39" s="214"/>
      <c r="U39" s="658">
        <f t="shared" si="4"/>
        <v>7</v>
      </c>
      <c r="V39" s="658"/>
      <c r="W39" s="659" t="str">
        <f>IF('各会計、関係団体の財政状況及び健全化判断比率'!B33="","",'各会計、関係団体の財政状況及び健全化判断比率'!B33)</f>
        <v>只見町地域包括支援センター特別会計</v>
      </c>
      <c r="X39" s="659"/>
      <c r="Y39" s="659"/>
      <c r="Z39" s="659"/>
      <c r="AA39" s="659"/>
      <c r="AB39" s="659"/>
      <c r="AC39" s="659"/>
      <c r="AD39" s="659"/>
      <c r="AE39" s="659"/>
      <c r="AF39" s="659"/>
      <c r="AG39" s="659"/>
      <c r="AH39" s="659"/>
      <c r="AI39" s="659"/>
      <c r="AJ39" s="659"/>
      <c r="AK39" s="659"/>
      <c r="AL39" s="214"/>
      <c r="AM39" s="658" t="str">
        <f t="shared" si="0"/>
        <v/>
      </c>
      <c r="AN39" s="658"/>
      <c r="AO39" s="659"/>
      <c r="AP39" s="659"/>
      <c r="AQ39" s="659"/>
      <c r="AR39" s="659"/>
      <c r="AS39" s="659"/>
      <c r="AT39" s="659"/>
      <c r="AU39" s="659"/>
      <c r="AV39" s="659"/>
      <c r="AW39" s="659"/>
      <c r="AX39" s="659"/>
      <c r="AY39" s="659"/>
      <c r="AZ39" s="659"/>
      <c r="BA39" s="659"/>
      <c r="BB39" s="659"/>
      <c r="BC39" s="659"/>
      <c r="BD39" s="214"/>
      <c r="BE39" s="658" t="str">
        <f t="shared" si="1"/>
        <v/>
      </c>
      <c r="BF39" s="658"/>
      <c r="BG39" s="659"/>
      <c r="BH39" s="659"/>
      <c r="BI39" s="659"/>
      <c r="BJ39" s="659"/>
      <c r="BK39" s="659"/>
      <c r="BL39" s="659"/>
      <c r="BM39" s="659"/>
      <c r="BN39" s="659"/>
      <c r="BO39" s="659"/>
      <c r="BP39" s="659"/>
      <c r="BQ39" s="659"/>
      <c r="BR39" s="659"/>
      <c r="BS39" s="659"/>
      <c r="BT39" s="659"/>
      <c r="BU39" s="659"/>
      <c r="BV39" s="214"/>
      <c r="BW39" s="658">
        <f t="shared" si="2"/>
        <v>15</v>
      </c>
      <c r="BX39" s="658"/>
      <c r="BY39" s="659" t="str">
        <f>IF('各会計、関係団体の財政状況及び健全化判断比率'!B73="","",'各会計、関係団体の財政状況及び健全化判断比率'!B73)</f>
        <v>南会津地方広域市町村圏組合　一般会計</v>
      </c>
      <c r="BZ39" s="659"/>
      <c r="CA39" s="659"/>
      <c r="CB39" s="659"/>
      <c r="CC39" s="659"/>
      <c r="CD39" s="659"/>
      <c r="CE39" s="659"/>
      <c r="CF39" s="659"/>
      <c r="CG39" s="659"/>
      <c r="CH39" s="659"/>
      <c r="CI39" s="659"/>
      <c r="CJ39" s="659"/>
      <c r="CK39" s="659"/>
      <c r="CL39" s="659"/>
      <c r="CM39" s="659"/>
      <c r="CN39" s="214"/>
      <c r="CO39" s="658" t="str">
        <f t="shared" si="3"/>
        <v/>
      </c>
      <c r="CP39" s="658"/>
      <c r="CQ39" s="659" t="str">
        <f>IF('各会計、関係団体の財政状況及び健全化判断比率'!BS12="","",'各会計、関係団体の財政状況及び健全化判断比率'!BS12)</f>
        <v/>
      </c>
      <c r="CR39" s="659"/>
      <c r="CS39" s="659"/>
      <c r="CT39" s="659"/>
      <c r="CU39" s="659"/>
      <c r="CV39" s="659"/>
      <c r="CW39" s="659"/>
      <c r="CX39" s="659"/>
      <c r="CY39" s="659"/>
      <c r="CZ39" s="659"/>
      <c r="DA39" s="659"/>
      <c r="DB39" s="659"/>
      <c r="DC39" s="659"/>
      <c r="DD39" s="659"/>
      <c r="DE39" s="659"/>
      <c r="DF39" s="211"/>
      <c r="DG39" s="660" t="str">
        <f>IF('各会計、関係団体の財政状況及び健全化判断比率'!BR12="","",'各会計、関係団体の財政状況及び健全化判断比率'!BR12)</f>
        <v/>
      </c>
      <c r="DH39" s="660"/>
      <c r="DI39" s="218"/>
      <c r="DJ39" s="186"/>
      <c r="DK39" s="186"/>
      <c r="DL39" s="186"/>
      <c r="DM39" s="186"/>
      <c r="DN39" s="186"/>
      <c r="DO39" s="186"/>
    </row>
    <row r="40" spans="1:119" ht="32.25" customHeight="1" x14ac:dyDescent="0.2">
      <c r="A40" s="187"/>
      <c r="B40" s="213"/>
      <c r="C40" s="658" t="str">
        <f t="shared" si="5"/>
        <v/>
      </c>
      <c r="D40" s="658"/>
      <c r="E40" s="659" t="str">
        <f>IF('各会計、関係団体の財政状況及び健全化判断比率'!B13="","",'各会計、関係団体の財政状況及び健全化判断比率'!B13)</f>
        <v/>
      </c>
      <c r="F40" s="659"/>
      <c r="G40" s="659"/>
      <c r="H40" s="659"/>
      <c r="I40" s="659"/>
      <c r="J40" s="659"/>
      <c r="K40" s="659"/>
      <c r="L40" s="659"/>
      <c r="M40" s="659"/>
      <c r="N40" s="659"/>
      <c r="O40" s="659"/>
      <c r="P40" s="659"/>
      <c r="Q40" s="659"/>
      <c r="R40" s="659"/>
      <c r="S40" s="659"/>
      <c r="T40" s="214"/>
      <c r="U40" s="658" t="str">
        <f t="shared" si="4"/>
        <v/>
      </c>
      <c r="V40" s="658"/>
      <c r="W40" s="659"/>
      <c r="X40" s="659"/>
      <c r="Y40" s="659"/>
      <c r="Z40" s="659"/>
      <c r="AA40" s="659"/>
      <c r="AB40" s="659"/>
      <c r="AC40" s="659"/>
      <c r="AD40" s="659"/>
      <c r="AE40" s="659"/>
      <c r="AF40" s="659"/>
      <c r="AG40" s="659"/>
      <c r="AH40" s="659"/>
      <c r="AI40" s="659"/>
      <c r="AJ40" s="659"/>
      <c r="AK40" s="659"/>
      <c r="AL40" s="214"/>
      <c r="AM40" s="658" t="str">
        <f t="shared" si="0"/>
        <v/>
      </c>
      <c r="AN40" s="658"/>
      <c r="AO40" s="659"/>
      <c r="AP40" s="659"/>
      <c r="AQ40" s="659"/>
      <c r="AR40" s="659"/>
      <c r="AS40" s="659"/>
      <c r="AT40" s="659"/>
      <c r="AU40" s="659"/>
      <c r="AV40" s="659"/>
      <c r="AW40" s="659"/>
      <c r="AX40" s="659"/>
      <c r="AY40" s="659"/>
      <c r="AZ40" s="659"/>
      <c r="BA40" s="659"/>
      <c r="BB40" s="659"/>
      <c r="BC40" s="659"/>
      <c r="BD40" s="214"/>
      <c r="BE40" s="658" t="str">
        <f t="shared" si="1"/>
        <v/>
      </c>
      <c r="BF40" s="658"/>
      <c r="BG40" s="659"/>
      <c r="BH40" s="659"/>
      <c r="BI40" s="659"/>
      <c r="BJ40" s="659"/>
      <c r="BK40" s="659"/>
      <c r="BL40" s="659"/>
      <c r="BM40" s="659"/>
      <c r="BN40" s="659"/>
      <c r="BO40" s="659"/>
      <c r="BP40" s="659"/>
      <c r="BQ40" s="659"/>
      <c r="BR40" s="659"/>
      <c r="BS40" s="659"/>
      <c r="BT40" s="659"/>
      <c r="BU40" s="659"/>
      <c r="BV40" s="214"/>
      <c r="BW40" s="658">
        <f t="shared" si="2"/>
        <v>16</v>
      </c>
      <c r="BX40" s="658"/>
      <c r="BY40" s="659" t="str">
        <f>IF('各会計、関係団体の財政状況及び健全化判断比率'!B74="","",'各会計、関係団体の財政状況及び健全化判断比率'!B74)</f>
        <v>南会津地方広域市町村圏組合　ふるさと市町村圏事業特別会計</v>
      </c>
      <c r="BZ40" s="659"/>
      <c r="CA40" s="659"/>
      <c r="CB40" s="659"/>
      <c r="CC40" s="659"/>
      <c r="CD40" s="659"/>
      <c r="CE40" s="659"/>
      <c r="CF40" s="659"/>
      <c r="CG40" s="659"/>
      <c r="CH40" s="659"/>
      <c r="CI40" s="659"/>
      <c r="CJ40" s="659"/>
      <c r="CK40" s="659"/>
      <c r="CL40" s="659"/>
      <c r="CM40" s="659"/>
      <c r="CN40" s="214"/>
      <c r="CO40" s="658" t="str">
        <f t="shared" si="3"/>
        <v/>
      </c>
      <c r="CP40" s="658"/>
      <c r="CQ40" s="659" t="str">
        <f>IF('各会計、関係団体の財政状況及び健全化判断比率'!BS13="","",'各会計、関係団体の財政状況及び健全化判断比率'!BS13)</f>
        <v/>
      </c>
      <c r="CR40" s="659"/>
      <c r="CS40" s="659"/>
      <c r="CT40" s="659"/>
      <c r="CU40" s="659"/>
      <c r="CV40" s="659"/>
      <c r="CW40" s="659"/>
      <c r="CX40" s="659"/>
      <c r="CY40" s="659"/>
      <c r="CZ40" s="659"/>
      <c r="DA40" s="659"/>
      <c r="DB40" s="659"/>
      <c r="DC40" s="659"/>
      <c r="DD40" s="659"/>
      <c r="DE40" s="659"/>
      <c r="DF40" s="211"/>
      <c r="DG40" s="660" t="str">
        <f>IF('各会計、関係団体の財政状況及び健全化判断比率'!BR13="","",'各会計、関係団体の財政状況及び健全化判断比率'!BR13)</f>
        <v/>
      </c>
      <c r="DH40" s="660"/>
      <c r="DI40" s="218"/>
      <c r="DJ40" s="186"/>
      <c r="DK40" s="186"/>
      <c r="DL40" s="186"/>
      <c r="DM40" s="186"/>
      <c r="DN40" s="186"/>
      <c r="DO40" s="186"/>
    </row>
    <row r="41" spans="1:119" ht="32.25" customHeight="1" x14ac:dyDescent="0.2">
      <c r="A41" s="187"/>
      <c r="B41" s="213"/>
      <c r="C41" s="658" t="str">
        <f t="shared" si="5"/>
        <v/>
      </c>
      <c r="D41" s="658"/>
      <c r="E41" s="659" t="str">
        <f>IF('各会計、関係団体の財政状況及び健全化判断比率'!B14="","",'各会計、関係団体の財政状況及び健全化判断比率'!B14)</f>
        <v/>
      </c>
      <c r="F41" s="659"/>
      <c r="G41" s="659"/>
      <c r="H41" s="659"/>
      <c r="I41" s="659"/>
      <c r="J41" s="659"/>
      <c r="K41" s="659"/>
      <c r="L41" s="659"/>
      <c r="M41" s="659"/>
      <c r="N41" s="659"/>
      <c r="O41" s="659"/>
      <c r="P41" s="659"/>
      <c r="Q41" s="659"/>
      <c r="R41" s="659"/>
      <c r="S41" s="659"/>
      <c r="T41" s="214"/>
      <c r="U41" s="658" t="str">
        <f t="shared" si="4"/>
        <v/>
      </c>
      <c r="V41" s="658"/>
      <c r="W41" s="659"/>
      <c r="X41" s="659"/>
      <c r="Y41" s="659"/>
      <c r="Z41" s="659"/>
      <c r="AA41" s="659"/>
      <c r="AB41" s="659"/>
      <c r="AC41" s="659"/>
      <c r="AD41" s="659"/>
      <c r="AE41" s="659"/>
      <c r="AF41" s="659"/>
      <c r="AG41" s="659"/>
      <c r="AH41" s="659"/>
      <c r="AI41" s="659"/>
      <c r="AJ41" s="659"/>
      <c r="AK41" s="659"/>
      <c r="AL41" s="214"/>
      <c r="AM41" s="658" t="str">
        <f t="shared" si="0"/>
        <v/>
      </c>
      <c r="AN41" s="658"/>
      <c r="AO41" s="659"/>
      <c r="AP41" s="659"/>
      <c r="AQ41" s="659"/>
      <c r="AR41" s="659"/>
      <c r="AS41" s="659"/>
      <c r="AT41" s="659"/>
      <c r="AU41" s="659"/>
      <c r="AV41" s="659"/>
      <c r="AW41" s="659"/>
      <c r="AX41" s="659"/>
      <c r="AY41" s="659"/>
      <c r="AZ41" s="659"/>
      <c r="BA41" s="659"/>
      <c r="BB41" s="659"/>
      <c r="BC41" s="659"/>
      <c r="BD41" s="214"/>
      <c r="BE41" s="658" t="str">
        <f t="shared" si="1"/>
        <v/>
      </c>
      <c r="BF41" s="658"/>
      <c r="BG41" s="659"/>
      <c r="BH41" s="659"/>
      <c r="BI41" s="659"/>
      <c r="BJ41" s="659"/>
      <c r="BK41" s="659"/>
      <c r="BL41" s="659"/>
      <c r="BM41" s="659"/>
      <c r="BN41" s="659"/>
      <c r="BO41" s="659"/>
      <c r="BP41" s="659"/>
      <c r="BQ41" s="659"/>
      <c r="BR41" s="659"/>
      <c r="BS41" s="659"/>
      <c r="BT41" s="659"/>
      <c r="BU41" s="659"/>
      <c r="BV41" s="214"/>
      <c r="BW41" s="658">
        <f t="shared" si="2"/>
        <v>17</v>
      </c>
      <c r="BX41" s="658"/>
      <c r="BY41" s="659" t="str">
        <f>IF('各会計、関係団体の財政状況及び健全化判断比率'!B75="","",'各会計、関係団体の財政状況及び健全化判断比率'!B75)</f>
        <v>南会津地方環境衛生組合</v>
      </c>
      <c r="BZ41" s="659"/>
      <c r="CA41" s="659"/>
      <c r="CB41" s="659"/>
      <c r="CC41" s="659"/>
      <c r="CD41" s="659"/>
      <c r="CE41" s="659"/>
      <c r="CF41" s="659"/>
      <c r="CG41" s="659"/>
      <c r="CH41" s="659"/>
      <c r="CI41" s="659"/>
      <c r="CJ41" s="659"/>
      <c r="CK41" s="659"/>
      <c r="CL41" s="659"/>
      <c r="CM41" s="659"/>
      <c r="CN41" s="214"/>
      <c r="CO41" s="658" t="str">
        <f t="shared" si="3"/>
        <v/>
      </c>
      <c r="CP41" s="658"/>
      <c r="CQ41" s="659" t="str">
        <f>IF('各会計、関係団体の財政状況及び健全化判断比率'!BS14="","",'各会計、関係団体の財政状況及び健全化判断比率'!BS14)</f>
        <v/>
      </c>
      <c r="CR41" s="659"/>
      <c r="CS41" s="659"/>
      <c r="CT41" s="659"/>
      <c r="CU41" s="659"/>
      <c r="CV41" s="659"/>
      <c r="CW41" s="659"/>
      <c r="CX41" s="659"/>
      <c r="CY41" s="659"/>
      <c r="CZ41" s="659"/>
      <c r="DA41" s="659"/>
      <c r="DB41" s="659"/>
      <c r="DC41" s="659"/>
      <c r="DD41" s="659"/>
      <c r="DE41" s="659"/>
      <c r="DF41" s="211"/>
      <c r="DG41" s="660" t="str">
        <f>IF('各会計、関係団体の財政状況及び健全化判断比率'!BR14="","",'各会計、関係団体の財政状況及び健全化判断比率'!BR14)</f>
        <v/>
      </c>
      <c r="DH41" s="660"/>
      <c r="DI41" s="218"/>
      <c r="DJ41" s="186"/>
      <c r="DK41" s="186"/>
      <c r="DL41" s="186"/>
      <c r="DM41" s="186"/>
      <c r="DN41" s="186"/>
      <c r="DO41" s="186"/>
    </row>
    <row r="42" spans="1:119" ht="32.25" customHeight="1" x14ac:dyDescent="0.2">
      <c r="A42" s="186"/>
      <c r="B42" s="213"/>
      <c r="C42" s="658" t="str">
        <f t="shared" si="5"/>
        <v/>
      </c>
      <c r="D42" s="658"/>
      <c r="E42" s="659" t="str">
        <f>IF('各会計、関係団体の財政状況及び健全化判断比率'!B15="","",'各会計、関係団体の財政状況及び健全化判断比率'!B15)</f>
        <v/>
      </c>
      <c r="F42" s="659"/>
      <c r="G42" s="659"/>
      <c r="H42" s="659"/>
      <c r="I42" s="659"/>
      <c r="J42" s="659"/>
      <c r="K42" s="659"/>
      <c r="L42" s="659"/>
      <c r="M42" s="659"/>
      <c r="N42" s="659"/>
      <c r="O42" s="659"/>
      <c r="P42" s="659"/>
      <c r="Q42" s="659"/>
      <c r="R42" s="659"/>
      <c r="S42" s="659"/>
      <c r="T42" s="214"/>
      <c r="U42" s="658" t="str">
        <f t="shared" si="4"/>
        <v/>
      </c>
      <c r="V42" s="658"/>
      <c r="W42" s="659"/>
      <c r="X42" s="659"/>
      <c r="Y42" s="659"/>
      <c r="Z42" s="659"/>
      <c r="AA42" s="659"/>
      <c r="AB42" s="659"/>
      <c r="AC42" s="659"/>
      <c r="AD42" s="659"/>
      <c r="AE42" s="659"/>
      <c r="AF42" s="659"/>
      <c r="AG42" s="659"/>
      <c r="AH42" s="659"/>
      <c r="AI42" s="659"/>
      <c r="AJ42" s="659"/>
      <c r="AK42" s="659"/>
      <c r="AL42" s="214"/>
      <c r="AM42" s="658" t="str">
        <f t="shared" si="0"/>
        <v/>
      </c>
      <c r="AN42" s="658"/>
      <c r="AO42" s="659"/>
      <c r="AP42" s="659"/>
      <c r="AQ42" s="659"/>
      <c r="AR42" s="659"/>
      <c r="AS42" s="659"/>
      <c r="AT42" s="659"/>
      <c r="AU42" s="659"/>
      <c r="AV42" s="659"/>
      <c r="AW42" s="659"/>
      <c r="AX42" s="659"/>
      <c r="AY42" s="659"/>
      <c r="AZ42" s="659"/>
      <c r="BA42" s="659"/>
      <c r="BB42" s="659"/>
      <c r="BC42" s="659"/>
      <c r="BD42" s="214"/>
      <c r="BE42" s="658" t="str">
        <f t="shared" si="1"/>
        <v/>
      </c>
      <c r="BF42" s="658"/>
      <c r="BG42" s="659"/>
      <c r="BH42" s="659"/>
      <c r="BI42" s="659"/>
      <c r="BJ42" s="659"/>
      <c r="BK42" s="659"/>
      <c r="BL42" s="659"/>
      <c r="BM42" s="659"/>
      <c r="BN42" s="659"/>
      <c r="BO42" s="659"/>
      <c r="BP42" s="659"/>
      <c r="BQ42" s="659"/>
      <c r="BR42" s="659"/>
      <c r="BS42" s="659"/>
      <c r="BT42" s="659"/>
      <c r="BU42" s="659"/>
      <c r="BV42" s="214"/>
      <c r="BW42" s="658">
        <f t="shared" si="2"/>
        <v>18</v>
      </c>
      <c r="BX42" s="658"/>
      <c r="BY42" s="659" t="str">
        <f>IF('各会計、関係団体の財政状況及び健全化判断比率'!B76="","",'各会計、関係団体の財政状況及び健全化判断比率'!B76)</f>
        <v>福島県後期高齢者医療広域連合　一般会計</v>
      </c>
      <c r="BZ42" s="659"/>
      <c r="CA42" s="659"/>
      <c r="CB42" s="659"/>
      <c r="CC42" s="659"/>
      <c r="CD42" s="659"/>
      <c r="CE42" s="659"/>
      <c r="CF42" s="659"/>
      <c r="CG42" s="659"/>
      <c r="CH42" s="659"/>
      <c r="CI42" s="659"/>
      <c r="CJ42" s="659"/>
      <c r="CK42" s="659"/>
      <c r="CL42" s="659"/>
      <c r="CM42" s="659"/>
      <c r="CN42" s="214"/>
      <c r="CO42" s="658" t="str">
        <f t="shared" si="3"/>
        <v/>
      </c>
      <c r="CP42" s="658"/>
      <c r="CQ42" s="659" t="str">
        <f>IF('各会計、関係団体の財政状況及び健全化判断比率'!BS15="","",'各会計、関係団体の財政状況及び健全化判断比率'!BS15)</f>
        <v/>
      </c>
      <c r="CR42" s="659"/>
      <c r="CS42" s="659"/>
      <c r="CT42" s="659"/>
      <c r="CU42" s="659"/>
      <c r="CV42" s="659"/>
      <c r="CW42" s="659"/>
      <c r="CX42" s="659"/>
      <c r="CY42" s="659"/>
      <c r="CZ42" s="659"/>
      <c r="DA42" s="659"/>
      <c r="DB42" s="659"/>
      <c r="DC42" s="659"/>
      <c r="DD42" s="659"/>
      <c r="DE42" s="659"/>
      <c r="DF42" s="211"/>
      <c r="DG42" s="660" t="str">
        <f>IF('各会計、関係団体の財政状況及び健全化判断比率'!BR15="","",'各会計、関係団体の財政状況及び健全化判断比率'!BR15)</f>
        <v/>
      </c>
      <c r="DH42" s="660"/>
      <c r="DI42" s="218"/>
      <c r="DJ42" s="186"/>
      <c r="DK42" s="186"/>
      <c r="DL42" s="186"/>
      <c r="DM42" s="186"/>
      <c r="DN42" s="186"/>
      <c r="DO42" s="186"/>
    </row>
    <row r="43" spans="1:119" ht="32.25" customHeight="1" x14ac:dyDescent="0.2">
      <c r="A43" s="186"/>
      <c r="B43" s="213"/>
      <c r="C43" s="658" t="str">
        <f t="shared" si="5"/>
        <v/>
      </c>
      <c r="D43" s="658"/>
      <c r="E43" s="659" t="str">
        <f>IF('各会計、関係団体の財政状況及び健全化判断比率'!B16="","",'各会計、関係団体の財政状況及び健全化判断比率'!B16)</f>
        <v/>
      </c>
      <c r="F43" s="659"/>
      <c r="G43" s="659"/>
      <c r="H43" s="659"/>
      <c r="I43" s="659"/>
      <c r="J43" s="659"/>
      <c r="K43" s="659"/>
      <c r="L43" s="659"/>
      <c r="M43" s="659"/>
      <c r="N43" s="659"/>
      <c r="O43" s="659"/>
      <c r="P43" s="659"/>
      <c r="Q43" s="659"/>
      <c r="R43" s="659"/>
      <c r="S43" s="659"/>
      <c r="T43" s="214"/>
      <c r="U43" s="658" t="str">
        <f t="shared" si="4"/>
        <v/>
      </c>
      <c r="V43" s="658"/>
      <c r="W43" s="659"/>
      <c r="X43" s="659"/>
      <c r="Y43" s="659"/>
      <c r="Z43" s="659"/>
      <c r="AA43" s="659"/>
      <c r="AB43" s="659"/>
      <c r="AC43" s="659"/>
      <c r="AD43" s="659"/>
      <c r="AE43" s="659"/>
      <c r="AF43" s="659"/>
      <c r="AG43" s="659"/>
      <c r="AH43" s="659"/>
      <c r="AI43" s="659"/>
      <c r="AJ43" s="659"/>
      <c r="AK43" s="659"/>
      <c r="AL43" s="214"/>
      <c r="AM43" s="658" t="str">
        <f t="shared" si="0"/>
        <v/>
      </c>
      <c r="AN43" s="658"/>
      <c r="AO43" s="659"/>
      <c r="AP43" s="659"/>
      <c r="AQ43" s="659"/>
      <c r="AR43" s="659"/>
      <c r="AS43" s="659"/>
      <c r="AT43" s="659"/>
      <c r="AU43" s="659"/>
      <c r="AV43" s="659"/>
      <c r="AW43" s="659"/>
      <c r="AX43" s="659"/>
      <c r="AY43" s="659"/>
      <c r="AZ43" s="659"/>
      <c r="BA43" s="659"/>
      <c r="BB43" s="659"/>
      <c r="BC43" s="659"/>
      <c r="BD43" s="214"/>
      <c r="BE43" s="658" t="str">
        <f t="shared" si="1"/>
        <v/>
      </c>
      <c r="BF43" s="658"/>
      <c r="BG43" s="659"/>
      <c r="BH43" s="659"/>
      <c r="BI43" s="659"/>
      <c r="BJ43" s="659"/>
      <c r="BK43" s="659"/>
      <c r="BL43" s="659"/>
      <c r="BM43" s="659"/>
      <c r="BN43" s="659"/>
      <c r="BO43" s="659"/>
      <c r="BP43" s="659"/>
      <c r="BQ43" s="659"/>
      <c r="BR43" s="659"/>
      <c r="BS43" s="659"/>
      <c r="BT43" s="659"/>
      <c r="BU43" s="659"/>
      <c r="BV43" s="214"/>
      <c r="BW43" s="658">
        <f t="shared" si="2"/>
        <v>19</v>
      </c>
      <c r="BX43" s="658"/>
      <c r="BY43" s="659" t="str">
        <f>IF('各会計、関係団体の財政状況及び健全化判断比率'!B77="","",'各会計、関係団体の財政状況及び健全化判断比率'!B77)</f>
        <v>福島県後期高齢者医療広域連合　後期高齢者医療特別会計</v>
      </c>
      <c r="BZ43" s="659"/>
      <c r="CA43" s="659"/>
      <c r="CB43" s="659"/>
      <c r="CC43" s="659"/>
      <c r="CD43" s="659"/>
      <c r="CE43" s="659"/>
      <c r="CF43" s="659"/>
      <c r="CG43" s="659"/>
      <c r="CH43" s="659"/>
      <c r="CI43" s="659"/>
      <c r="CJ43" s="659"/>
      <c r="CK43" s="659"/>
      <c r="CL43" s="659"/>
      <c r="CM43" s="659"/>
      <c r="CN43" s="214"/>
      <c r="CO43" s="658" t="str">
        <f t="shared" si="3"/>
        <v/>
      </c>
      <c r="CP43" s="658"/>
      <c r="CQ43" s="659" t="str">
        <f>IF('各会計、関係団体の財政状況及び健全化判断比率'!BS16="","",'各会計、関係団体の財政状況及び健全化判断比率'!BS16)</f>
        <v/>
      </c>
      <c r="CR43" s="659"/>
      <c r="CS43" s="659"/>
      <c r="CT43" s="659"/>
      <c r="CU43" s="659"/>
      <c r="CV43" s="659"/>
      <c r="CW43" s="659"/>
      <c r="CX43" s="659"/>
      <c r="CY43" s="659"/>
      <c r="CZ43" s="659"/>
      <c r="DA43" s="659"/>
      <c r="DB43" s="659"/>
      <c r="DC43" s="659"/>
      <c r="DD43" s="659"/>
      <c r="DE43" s="659"/>
      <c r="DF43" s="211"/>
      <c r="DG43" s="660" t="str">
        <f>IF('各会計、関係団体の財政状況及び健全化判断比率'!BR16="","",'各会計、関係団体の財政状況及び健全化判断比率'!BR16)</f>
        <v/>
      </c>
      <c r="DH43" s="660"/>
      <c r="DI43" s="218"/>
      <c r="DJ43" s="186"/>
      <c r="DK43" s="186"/>
      <c r="DL43" s="186"/>
      <c r="DM43" s="186"/>
      <c r="DN43" s="186"/>
      <c r="DO43" s="186"/>
    </row>
    <row r="44" spans="1:119" ht="13.5" customHeight="1" thickBot="1" x14ac:dyDescent="0.25">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2">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2">
      <c r="B46" s="186" t="s">
        <v>210</v>
      </c>
      <c r="C46" s="186"/>
      <c r="D46" s="186"/>
      <c r="E46" s="186" t="s">
        <v>211</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2">
      <c r="B47" s="186"/>
      <c r="C47" s="186"/>
      <c r="D47" s="186"/>
      <c r="E47" s="186" t="s">
        <v>212</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2">
      <c r="B48" s="186"/>
      <c r="C48" s="186"/>
      <c r="D48" s="186"/>
      <c r="E48" s="186" t="s">
        <v>213</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2">
      <c r="E49" s="222" t="s">
        <v>214</v>
      </c>
    </row>
    <row r="50" spans="5:5" x14ac:dyDescent="0.2">
      <c r="E50" s="188" t="s">
        <v>215</v>
      </c>
    </row>
    <row r="51" spans="5:5" x14ac:dyDescent="0.2">
      <c r="E51" s="188" t="s">
        <v>216</v>
      </c>
    </row>
    <row r="52" spans="5:5" x14ac:dyDescent="0.2">
      <c r="E52" s="188" t="s">
        <v>217</v>
      </c>
    </row>
    <row r="53" spans="5:5" x14ac:dyDescent="0.2"/>
    <row r="54" spans="5:5" x14ac:dyDescent="0.2"/>
    <row r="55" spans="5:5" x14ac:dyDescent="0.2"/>
    <row r="56" spans="5:5" x14ac:dyDescent="0.2"/>
  </sheetData>
  <sheetProtection algorithmName="SHA-512" hashValue="dV8S0Sg+ODflejg2SwP8T73+hwcwO4Yj+8/8XAgEdjtH/TA7QM0JXYJKyTGiPiW+kmvaWkmMVdeIgHpeMSy4bA==" saltValue="hzvnIJiyJssxZNbrYEH3VQ=="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564</v>
      </c>
      <c r="G33" s="29" t="s">
        <v>565</v>
      </c>
      <c r="H33" s="29" t="s">
        <v>566</v>
      </c>
      <c r="I33" s="29" t="s">
        <v>567</v>
      </c>
      <c r="J33" s="30" t="s">
        <v>568</v>
      </c>
      <c r="K33" s="22"/>
      <c r="L33" s="22"/>
      <c r="M33" s="22"/>
      <c r="N33" s="22"/>
      <c r="O33" s="22"/>
      <c r="P33" s="22"/>
    </row>
    <row r="34" spans="1:16" ht="39" customHeight="1" x14ac:dyDescent="0.2">
      <c r="A34" s="22"/>
      <c r="B34" s="31"/>
      <c r="C34" s="1250" t="s">
        <v>572</v>
      </c>
      <c r="D34" s="1250"/>
      <c r="E34" s="1251"/>
      <c r="F34" s="32">
        <v>4.1500000000000004</v>
      </c>
      <c r="G34" s="33">
        <v>4.43</v>
      </c>
      <c r="H34" s="33">
        <v>3.48</v>
      </c>
      <c r="I34" s="33">
        <v>2.27</v>
      </c>
      <c r="J34" s="34">
        <v>3.33</v>
      </c>
      <c r="K34" s="22"/>
      <c r="L34" s="22"/>
      <c r="M34" s="22"/>
      <c r="N34" s="22"/>
      <c r="O34" s="22"/>
      <c r="P34" s="22"/>
    </row>
    <row r="35" spans="1:16" ht="39" customHeight="1" x14ac:dyDescent="0.2">
      <c r="A35" s="22"/>
      <c r="B35" s="35"/>
      <c r="C35" s="1244" t="s">
        <v>573</v>
      </c>
      <c r="D35" s="1245"/>
      <c r="E35" s="1246"/>
      <c r="F35" s="36">
        <v>0.51</v>
      </c>
      <c r="G35" s="37">
        <v>0.31</v>
      </c>
      <c r="H35" s="37">
        <v>0.11</v>
      </c>
      <c r="I35" s="37">
        <v>0.13</v>
      </c>
      <c r="J35" s="38">
        <v>0.04</v>
      </c>
      <c r="K35" s="22"/>
      <c r="L35" s="22"/>
      <c r="M35" s="22"/>
      <c r="N35" s="22"/>
      <c r="O35" s="22"/>
      <c r="P35" s="22"/>
    </row>
    <row r="36" spans="1:16" ht="39" customHeight="1" x14ac:dyDescent="0.2">
      <c r="A36" s="22"/>
      <c r="B36" s="35"/>
      <c r="C36" s="1244" t="s">
        <v>574</v>
      </c>
      <c r="D36" s="1245"/>
      <c r="E36" s="1246"/>
      <c r="F36" s="36">
        <v>0</v>
      </c>
      <c r="G36" s="37">
        <v>0.42</v>
      </c>
      <c r="H36" s="37">
        <v>0.03</v>
      </c>
      <c r="I36" s="37">
        <v>0.03</v>
      </c>
      <c r="J36" s="38">
        <v>0.01</v>
      </c>
      <c r="K36" s="22"/>
      <c r="L36" s="22"/>
      <c r="M36" s="22"/>
      <c r="N36" s="22"/>
      <c r="O36" s="22"/>
      <c r="P36" s="22"/>
    </row>
    <row r="37" spans="1:16" ht="39" customHeight="1" x14ac:dyDescent="0.2">
      <c r="A37" s="22"/>
      <c r="B37" s="35"/>
      <c r="C37" s="1244" t="s">
        <v>575</v>
      </c>
      <c r="D37" s="1245"/>
      <c r="E37" s="1246"/>
      <c r="F37" s="36">
        <v>0</v>
      </c>
      <c r="G37" s="37">
        <v>0.01</v>
      </c>
      <c r="H37" s="37">
        <v>0.01</v>
      </c>
      <c r="I37" s="37">
        <v>0.01</v>
      </c>
      <c r="J37" s="38">
        <v>0.01</v>
      </c>
      <c r="K37" s="22"/>
      <c r="L37" s="22"/>
      <c r="M37" s="22"/>
      <c r="N37" s="22"/>
      <c r="O37" s="22"/>
      <c r="P37" s="22"/>
    </row>
    <row r="38" spans="1:16" ht="39" customHeight="1" x14ac:dyDescent="0.2">
      <c r="A38" s="22"/>
      <c r="B38" s="35"/>
      <c r="C38" s="1244" t="s">
        <v>576</v>
      </c>
      <c r="D38" s="1245"/>
      <c r="E38" s="1246"/>
      <c r="F38" s="36">
        <v>0</v>
      </c>
      <c r="G38" s="37">
        <v>0</v>
      </c>
      <c r="H38" s="37">
        <v>0</v>
      </c>
      <c r="I38" s="37">
        <v>0</v>
      </c>
      <c r="J38" s="38">
        <v>0</v>
      </c>
      <c r="K38" s="22"/>
      <c r="L38" s="22"/>
      <c r="M38" s="22"/>
      <c r="N38" s="22"/>
      <c r="O38" s="22"/>
      <c r="P38" s="22"/>
    </row>
    <row r="39" spans="1:16" ht="39" customHeight="1" x14ac:dyDescent="0.2">
      <c r="A39" s="22"/>
      <c r="B39" s="35"/>
      <c r="C39" s="1244" t="s">
        <v>577</v>
      </c>
      <c r="D39" s="1245"/>
      <c r="E39" s="1246"/>
      <c r="F39" s="36">
        <v>0</v>
      </c>
      <c r="G39" s="37">
        <v>0.08</v>
      </c>
      <c r="H39" s="37">
        <v>0.03</v>
      </c>
      <c r="I39" s="37">
        <v>0.01</v>
      </c>
      <c r="J39" s="38">
        <v>0</v>
      </c>
      <c r="K39" s="22"/>
      <c r="L39" s="22"/>
      <c r="M39" s="22"/>
      <c r="N39" s="22"/>
      <c r="O39" s="22"/>
      <c r="P39" s="22"/>
    </row>
    <row r="40" spans="1:16" ht="39" customHeight="1" x14ac:dyDescent="0.2">
      <c r="A40" s="22"/>
      <c r="B40" s="35"/>
      <c r="C40" s="1244" t="s">
        <v>578</v>
      </c>
      <c r="D40" s="1245"/>
      <c r="E40" s="1246"/>
      <c r="F40" s="36">
        <v>0</v>
      </c>
      <c r="G40" s="37">
        <v>0</v>
      </c>
      <c r="H40" s="37">
        <v>0</v>
      </c>
      <c r="I40" s="37">
        <v>0</v>
      </c>
      <c r="J40" s="38">
        <v>0</v>
      </c>
      <c r="K40" s="22"/>
      <c r="L40" s="22"/>
      <c r="M40" s="22"/>
      <c r="N40" s="22"/>
      <c r="O40" s="22"/>
      <c r="P40" s="22"/>
    </row>
    <row r="41" spans="1:16" ht="39" customHeight="1" x14ac:dyDescent="0.2">
      <c r="A41" s="22"/>
      <c r="B41" s="35"/>
      <c r="C41" s="1244" t="s">
        <v>579</v>
      </c>
      <c r="D41" s="1245"/>
      <c r="E41" s="1246"/>
      <c r="F41" s="36">
        <v>0.02</v>
      </c>
      <c r="G41" s="37">
        <v>0</v>
      </c>
      <c r="H41" s="37">
        <v>0.01</v>
      </c>
      <c r="I41" s="37">
        <v>0.06</v>
      </c>
      <c r="J41" s="38">
        <v>0</v>
      </c>
      <c r="K41" s="22"/>
      <c r="L41" s="22"/>
      <c r="M41" s="22"/>
      <c r="N41" s="22"/>
      <c r="O41" s="22"/>
      <c r="P41" s="22"/>
    </row>
    <row r="42" spans="1:16" ht="39" customHeight="1" x14ac:dyDescent="0.2">
      <c r="A42" s="22"/>
      <c r="B42" s="39"/>
      <c r="C42" s="1244" t="s">
        <v>580</v>
      </c>
      <c r="D42" s="1245"/>
      <c r="E42" s="1246"/>
      <c r="F42" s="36" t="s">
        <v>522</v>
      </c>
      <c r="G42" s="37" t="s">
        <v>522</v>
      </c>
      <c r="H42" s="37" t="s">
        <v>522</v>
      </c>
      <c r="I42" s="37" t="s">
        <v>522</v>
      </c>
      <c r="J42" s="38" t="s">
        <v>522</v>
      </c>
      <c r="K42" s="22"/>
      <c r="L42" s="22"/>
      <c r="M42" s="22"/>
      <c r="N42" s="22"/>
      <c r="O42" s="22"/>
      <c r="P42" s="22"/>
    </row>
    <row r="43" spans="1:16" ht="39" customHeight="1" thickBot="1" x14ac:dyDescent="0.25">
      <c r="A43" s="22"/>
      <c r="B43" s="40"/>
      <c r="C43" s="1247" t="s">
        <v>581</v>
      </c>
      <c r="D43" s="1248"/>
      <c r="E43" s="1249"/>
      <c r="F43" s="41">
        <v>0</v>
      </c>
      <c r="G43" s="42">
        <v>0</v>
      </c>
      <c r="H43" s="42">
        <v>0</v>
      </c>
      <c r="I43" s="42">
        <v>0</v>
      </c>
      <c r="J43" s="43">
        <v>0</v>
      </c>
      <c r="K43" s="22"/>
      <c r="L43" s="22"/>
      <c r="M43" s="22"/>
      <c r="N43" s="22"/>
      <c r="O43" s="22"/>
      <c r="P43" s="22"/>
    </row>
    <row r="44" spans="1:16" ht="39" customHeight="1" x14ac:dyDescent="0.2">
      <c r="A44" s="22"/>
      <c r="B44" s="44" t="s">
        <v>7</v>
      </c>
      <c r="C44" s="45"/>
      <c r="D44" s="46"/>
      <c r="E44" s="46"/>
      <c r="F44" s="47"/>
      <c r="G44" s="47"/>
      <c r="H44" s="47"/>
      <c r="I44" s="47"/>
      <c r="J44" s="47"/>
      <c r="K44" s="22"/>
      <c r="L44" s="22"/>
      <c r="M44" s="22"/>
      <c r="N44" s="22"/>
      <c r="O44" s="22"/>
      <c r="P44" s="22"/>
    </row>
    <row r="45" spans="1:16" ht="18" customHeight="1" x14ac:dyDescent="0.2">
      <c r="A45" s="22"/>
      <c r="B45" s="22"/>
      <c r="C45" s="22"/>
      <c r="D45" s="22"/>
      <c r="E45" s="22"/>
      <c r="F45" s="22"/>
      <c r="G45" s="22"/>
      <c r="H45" s="22"/>
      <c r="I45" s="22"/>
      <c r="J45" s="22"/>
      <c r="K45" s="22"/>
      <c r="L45" s="22"/>
      <c r="M45" s="22"/>
      <c r="N45" s="22"/>
      <c r="O45" s="22"/>
      <c r="P45" s="22"/>
    </row>
  </sheetData>
  <sheetProtection algorithmName="SHA-512" hashValue="ZkdydcaSgsnPSzIX06hsuJJIVe6UQiDbXYXysVfp533+wPA+qHWwcRCwG9V3f6MdhfwN6VY+Phw15lB2sMZPrQ==" saltValue="aYfdQqAaL/NHTWLdSp2k+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5">
      <c r="A44" s="48"/>
      <c r="B44" s="51" t="s">
        <v>9</v>
      </c>
      <c r="C44" s="52"/>
      <c r="D44" s="52"/>
      <c r="E44" s="53"/>
      <c r="F44" s="53"/>
      <c r="G44" s="53"/>
      <c r="H44" s="53"/>
      <c r="I44" s="53"/>
      <c r="J44" s="54" t="s">
        <v>2</v>
      </c>
      <c r="K44" s="55" t="s">
        <v>564</v>
      </c>
      <c r="L44" s="56" t="s">
        <v>565</v>
      </c>
      <c r="M44" s="56" t="s">
        <v>566</v>
      </c>
      <c r="N44" s="56" t="s">
        <v>567</v>
      </c>
      <c r="O44" s="57" t="s">
        <v>568</v>
      </c>
      <c r="P44" s="48"/>
      <c r="Q44" s="48"/>
      <c r="R44" s="48"/>
      <c r="S44" s="48"/>
      <c r="T44" s="48"/>
      <c r="U44" s="48"/>
    </row>
    <row r="45" spans="1:21" ht="30.75" customHeight="1" x14ac:dyDescent="0.2">
      <c r="A45" s="48"/>
      <c r="B45" s="1252" t="s">
        <v>10</v>
      </c>
      <c r="C45" s="1253"/>
      <c r="D45" s="58"/>
      <c r="E45" s="1258" t="s">
        <v>11</v>
      </c>
      <c r="F45" s="1258"/>
      <c r="G45" s="1258"/>
      <c r="H45" s="1258"/>
      <c r="I45" s="1258"/>
      <c r="J45" s="1259"/>
      <c r="K45" s="59">
        <v>464</v>
      </c>
      <c r="L45" s="60">
        <v>460</v>
      </c>
      <c r="M45" s="60">
        <v>457</v>
      </c>
      <c r="N45" s="60">
        <v>486</v>
      </c>
      <c r="O45" s="61">
        <v>520</v>
      </c>
      <c r="P45" s="48"/>
      <c r="Q45" s="48"/>
      <c r="R45" s="48"/>
      <c r="S45" s="48"/>
      <c r="T45" s="48"/>
      <c r="U45" s="48"/>
    </row>
    <row r="46" spans="1:21" ht="30.75" customHeight="1" x14ac:dyDescent="0.2">
      <c r="A46" s="48"/>
      <c r="B46" s="1254"/>
      <c r="C46" s="1255"/>
      <c r="D46" s="62"/>
      <c r="E46" s="1260" t="s">
        <v>12</v>
      </c>
      <c r="F46" s="1260"/>
      <c r="G46" s="1260"/>
      <c r="H46" s="1260"/>
      <c r="I46" s="1260"/>
      <c r="J46" s="1261"/>
      <c r="K46" s="63" t="s">
        <v>522</v>
      </c>
      <c r="L46" s="64" t="s">
        <v>522</v>
      </c>
      <c r="M46" s="64" t="s">
        <v>522</v>
      </c>
      <c r="N46" s="64" t="s">
        <v>522</v>
      </c>
      <c r="O46" s="65" t="s">
        <v>522</v>
      </c>
      <c r="P46" s="48"/>
      <c r="Q46" s="48"/>
      <c r="R46" s="48"/>
      <c r="S46" s="48"/>
      <c r="T46" s="48"/>
      <c r="U46" s="48"/>
    </row>
    <row r="47" spans="1:21" ht="30.75" customHeight="1" x14ac:dyDescent="0.2">
      <c r="A47" s="48"/>
      <c r="B47" s="1254"/>
      <c r="C47" s="1255"/>
      <c r="D47" s="62"/>
      <c r="E47" s="1260" t="s">
        <v>13</v>
      </c>
      <c r="F47" s="1260"/>
      <c r="G47" s="1260"/>
      <c r="H47" s="1260"/>
      <c r="I47" s="1260"/>
      <c r="J47" s="1261"/>
      <c r="K47" s="63" t="s">
        <v>522</v>
      </c>
      <c r="L47" s="64" t="s">
        <v>522</v>
      </c>
      <c r="M47" s="64" t="s">
        <v>522</v>
      </c>
      <c r="N47" s="64" t="s">
        <v>522</v>
      </c>
      <c r="O47" s="65" t="s">
        <v>522</v>
      </c>
      <c r="P47" s="48"/>
      <c r="Q47" s="48"/>
      <c r="R47" s="48"/>
      <c r="S47" s="48"/>
      <c r="T47" s="48"/>
      <c r="U47" s="48"/>
    </row>
    <row r="48" spans="1:21" ht="30.75" customHeight="1" x14ac:dyDescent="0.2">
      <c r="A48" s="48"/>
      <c r="B48" s="1254"/>
      <c r="C48" s="1255"/>
      <c r="D48" s="62"/>
      <c r="E48" s="1260" t="s">
        <v>14</v>
      </c>
      <c r="F48" s="1260"/>
      <c r="G48" s="1260"/>
      <c r="H48" s="1260"/>
      <c r="I48" s="1260"/>
      <c r="J48" s="1261"/>
      <c r="K48" s="63">
        <v>230</v>
      </c>
      <c r="L48" s="64">
        <v>213</v>
      </c>
      <c r="M48" s="64">
        <v>217</v>
      </c>
      <c r="N48" s="64">
        <v>159</v>
      </c>
      <c r="O48" s="65">
        <v>163</v>
      </c>
      <c r="P48" s="48"/>
      <c r="Q48" s="48"/>
      <c r="R48" s="48"/>
      <c r="S48" s="48"/>
      <c r="T48" s="48"/>
      <c r="U48" s="48"/>
    </row>
    <row r="49" spans="1:21" ht="30.75" customHeight="1" x14ac:dyDescent="0.2">
      <c r="A49" s="48"/>
      <c r="B49" s="1254"/>
      <c r="C49" s="1255"/>
      <c r="D49" s="62"/>
      <c r="E49" s="1260" t="s">
        <v>15</v>
      </c>
      <c r="F49" s="1260"/>
      <c r="G49" s="1260"/>
      <c r="H49" s="1260"/>
      <c r="I49" s="1260"/>
      <c r="J49" s="1261"/>
      <c r="K49" s="63" t="s">
        <v>522</v>
      </c>
      <c r="L49" s="64" t="s">
        <v>522</v>
      </c>
      <c r="M49" s="64" t="s">
        <v>522</v>
      </c>
      <c r="N49" s="64" t="s">
        <v>522</v>
      </c>
      <c r="O49" s="65" t="s">
        <v>522</v>
      </c>
      <c r="P49" s="48"/>
      <c r="Q49" s="48"/>
      <c r="R49" s="48"/>
      <c r="S49" s="48"/>
      <c r="T49" s="48"/>
      <c r="U49" s="48"/>
    </row>
    <row r="50" spans="1:21" ht="30.75" customHeight="1" x14ac:dyDescent="0.2">
      <c r="A50" s="48"/>
      <c r="B50" s="1254"/>
      <c r="C50" s="1255"/>
      <c r="D50" s="62"/>
      <c r="E50" s="1260" t="s">
        <v>16</v>
      </c>
      <c r="F50" s="1260"/>
      <c r="G50" s="1260"/>
      <c r="H50" s="1260"/>
      <c r="I50" s="1260"/>
      <c r="J50" s="1261"/>
      <c r="K50" s="63">
        <v>2</v>
      </c>
      <c r="L50" s="64">
        <v>2</v>
      </c>
      <c r="M50" s="64">
        <v>2</v>
      </c>
      <c r="N50" s="64">
        <v>1</v>
      </c>
      <c r="O50" s="65">
        <v>1</v>
      </c>
      <c r="P50" s="48"/>
      <c r="Q50" s="48"/>
      <c r="R50" s="48"/>
      <c r="S50" s="48"/>
      <c r="T50" s="48"/>
      <c r="U50" s="48"/>
    </row>
    <row r="51" spans="1:21" ht="30.75" customHeight="1" x14ac:dyDescent="0.2">
      <c r="A51" s="48"/>
      <c r="B51" s="1256"/>
      <c r="C51" s="1257"/>
      <c r="D51" s="66"/>
      <c r="E51" s="1260" t="s">
        <v>17</v>
      </c>
      <c r="F51" s="1260"/>
      <c r="G51" s="1260"/>
      <c r="H51" s="1260"/>
      <c r="I51" s="1260"/>
      <c r="J51" s="1261"/>
      <c r="K51" s="63">
        <v>0</v>
      </c>
      <c r="L51" s="64">
        <v>0</v>
      </c>
      <c r="M51" s="64">
        <v>0</v>
      </c>
      <c r="N51" s="64">
        <v>0</v>
      </c>
      <c r="O51" s="65">
        <v>0</v>
      </c>
      <c r="P51" s="48"/>
      <c r="Q51" s="48"/>
      <c r="R51" s="48"/>
      <c r="S51" s="48"/>
      <c r="T51" s="48"/>
      <c r="U51" s="48"/>
    </row>
    <row r="52" spans="1:21" ht="30.75" customHeight="1" x14ac:dyDescent="0.2">
      <c r="A52" s="48"/>
      <c r="B52" s="1262" t="s">
        <v>18</v>
      </c>
      <c r="C52" s="1263"/>
      <c r="D52" s="66"/>
      <c r="E52" s="1260" t="s">
        <v>19</v>
      </c>
      <c r="F52" s="1260"/>
      <c r="G52" s="1260"/>
      <c r="H52" s="1260"/>
      <c r="I52" s="1260"/>
      <c r="J52" s="1261"/>
      <c r="K52" s="63">
        <v>590</v>
      </c>
      <c r="L52" s="64">
        <v>574</v>
      </c>
      <c r="M52" s="64">
        <v>606</v>
      </c>
      <c r="N52" s="64">
        <v>560</v>
      </c>
      <c r="O52" s="65">
        <v>579</v>
      </c>
      <c r="P52" s="48"/>
      <c r="Q52" s="48"/>
      <c r="R52" s="48"/>
      <c r="S52" s="48"/>
      <c r="T52" s="48"/>
      <c r="U52" s="48"/>
    </row>
    <row r="53" spans="1:21" ht="30.75" customHeight="1" thickBot="1" x14ac:dyDescent="0.25">
      <c r="A53" s="48"/>
      <c r="B53" s="1264" t="s">
        <v>20</v>
      </c>
      <c r="C53" s="1265"/>
      <c r="D53" s="67"/>
      <c r="E53" s="1266" t="s">
        <v>21</v>
      </c>
      <c r="F53" s="1266"/>
      <c r="G53" s="1266"/>
      <c r="H53" s="1266"/>
      <c r="I53" s="1266"/>
      <c r="J53" s="1267"/>
      <c r="K53" s="68">
        <v>106</v>
      </c>
      <c r="L53" s="69">
        <v>101</v>
      </c>
      <c r="M53" s="69">
        <v>70</v>
      </c>
      <c r="N53" s="69">
        <v>86</v>
      </c>
      <c r="O53" s="70">
        <v>105</v>
      </c>
      <c r="P53" s="48"/>
      <c r="Q53" s="48"/>
      <c r="R53" s="48"/>
      <c r="S53" s="48"/>
      <c r="T53" s="48"/>
      <c r="U53" s="48"/>
    </row>
    <row r="54" spans="1:21" ht="24" customHeight="1" x14ac:dyDescent="0.2">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23</v>
      </c>
      <c r="C55" s="73"/>
      <c r="D55" s="73"/>
      <c r="E55" s="73"/>
      <c r="F55" s="73"/>
      <c r="G55" s="73"/>
      <c r="H55" s="73"/>
      <c r="I55" s="73"/>
      <c r="J55" s="73"/>
      <c r="K55" s="74"/>
      <c r="L55" s="74"/>
      <c r="M55" s="74"/>
      <c r="N55" s="74"/>
      <c r="O55" s="75" t="s">
        <v>582</v>
      </c>
      <c r="P55" s="48"/>
      <c r="Q55" s="48"/>
      <c r="R55" s="48"/>
      <c r="S55" s="48"/>
      <c r="T55" s="48"/>
      <c r="U55" s="48"/>
    </row>
    <row r="56" spans="1:21" ht="31.5" customHeight="1" thickBot="1" x14ac:dyDescent="0.25">
      <c r="A56" s="48"/>
      <c r="B56" s="76"/>
      <c r="C56" s="77"/>
      <c r="D56" s="77"/>
      <c r="E56" s="78"/>
      <c r="F56" s="78"/>
      <c r="G56" s="78"/>
      <c r="H56" s="78"/>
      <c r="I56" s="78"/>
      <c r="J56" s="79" t="s">
        <v>2</v>
      </c>
      <c r="K56" s="80" t="s">
        <v>583</v>
      </c>
      <c r="L56" s="81" t="s">
        <v>584</v>
      </c>
      <c r="M56" s="81" t="s">
        <v>585</v>
      </c>
      <c r="N56" s="81" t="s">
        <v>586</v>
      </c>
      <c r="O56" s="82" t="s">
        <v>587</v>
      </c>
      <c r="P56" s="48"/>
      <c r="Q56" s="48"/>
      <c r="R56" s="48"/>
      <c r="S56" s="48"/>
      <c r="T56" s="48"/>
      <c r="U56" s="48"/>
    </row>
    <row r="57" spans="1:21" ht="31.5" customHeight="1" x14ac:dyDescent="0.2">
      <c r="B57" s="1268" t="s">
        <v>24</v>
      </c>
      <c r="C57" s="1269"/>
      <c r="D57" s="1272" t="s">
        <v>25</v>
      </c>
      <c r="E57" s="1273"/>
      <c r="F57" s="1273"/>
      <c r="G57" s="1273"/>
      <c r="H57" s="1273"/>
      <c r="I57" s="1273"/>
      <c r="J57" s="1274"/>
      <c r="K57" s="83"/>
      <c r="L57" s="84"/>
      <c r="M57" s="84"/>
      <c r="N57" s="84"/>
      <c r="O57" s="85"/>
    </row>
    <row r="58" spans="1:21" ht="31.5" customHeight="1" thickBot="1" x14ac:dyDescent="0.25">
      <c r="B58" s="1270"/>
      <c r="C58" s="1271"/>
      <c r="D58" s="1275" t="s">
        <v>26</v>
      </c>
      <c r="E58" s="1276"/>
      <c r="F58" s="1276"/>
      <c r="G58" s="1276"/>
      <c r="H58" s="1276"/>
      <c r="I58" s="1276"/>
      <c r="J58" s="1277"/>
      <c r="K58" s="86"/>
      <c r="L58" s="87"/>
      <c r="M58" s="87"/>
      <c r="N58" s="87"/>
      <c r="O58" s="88"/>
    </row>
    <row r="59" spans="1:21" ht="24" customHeight="1" x14ac:dyDescent="0.2">
      <c r="B59" s="89"/>
      <c r="C59" s="89"/>
      <c r="D59" s="90" t="s">
        <v>27</v>
      </c>
      <c r="E59" s="91"/>
      <c r="F59" s="91"/>
      <c r="G59" s="91"/>
      <c r="H59" s="91"/>
      <c r="I59" s="91"/>
      <c r="J59" s="91"/>
      <c r="K59" s="91"/>
      <c r="L59" s="91"/>
      <c r="M59" s="91"/>
      <c r="N59" s="91"/>
      <c r="O59" s="91"/>
    </row>
    <row r="60" spans="1:21" ht="24" customHeight="1" x14ac:dyDescent="0.2">
      <c r="B60" s="92"/>
      <c r="C60" s="92"/>
      <c r="D60" s="90" t="s">
        <v>28</v>
      </c>
      <c r="E60" s="91"/>
      <c r="F60" s="91"/>
      <c r="G60" s="91"/>
      <c r="H60" s="91"/>
      <c r="I60" s="91"/>
      <c r="J60" s="91"/>
      <c r="K60" s="91"/>
      <c r="L60" s="91"/>
      <c r="M60" s="91"/>
      <c r="N60" s="91"/>
      <c r="O60" s="91"/>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R1c81ohTVoMv3THo0NpVOkCsbQ/zjOG2ZkvHzvjYyyMb/3PuD/ftjlRxhya6JBCUl4xklpDw3f/cYJhipCp4ig==" saltValue="XS2l64+wodV6A9Nj1FSJYw=="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x14ac:dyDescent="0.2"/>
  <cols>
    <col min="1" max="1" width="6.6640625" style="93" customWidth="1"/>
    <col min="2" max="3" width="12.6640625" style="93" customWidth="1"/>
    <col min="4" max="4" width="11.6640625" style="93" customWidth="1"/>
    <col min="5" max="8" width="10.33203125" style="93" customWidth="1"/>
    <col min="9" max="13" width="16.33203125" style="93" customWidth="1"/>
    <col min="14" max="19" width="12.66406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8</v>
      </c>
    </row>
    <row r="40" spans="2:13" ht="27.75" customHeight="1" thickBot="1" x14ac:dyDescent="0.25">
      <c r="B40" s="95" t="s">
        <v>9</v>
      </c>
      <c r="C40" s="96"/>
      <c r="D40" s="96"/>
      <c r="E40" s="97"/>
      <c r="F40" s="97"/>
      <c r="G40" s="97"/>
      <c r="H40" s="98" t="s">
        <v>2</v>
      </c>
      <c r="I40" s="99" t="s">
        <v>564</v>
      </c>
      <c r="J40" s="100" t="s">
        <v>565</v>
      </c>
      <c r="K40" s="100" t="s">
        <v>566</v>
      </c>
      <c r="L40" s="100" t="s">
        <v>567</v>
      </c>
      <c r="M40" s="101" t="s">
        <v>568</v>
      </c>
    </row>
    <row r="41" spans="2:13" ht="27.75" customHeight="1" x14ac:dyDescent="0.2">
      <c r="B41" s="1278" t="s">
        <v>29</v>
      </c>
      <c r="C41" s="1279"/>
      <c r="D41" s="102"/>
      <c r="E41" s="1284" t="s">
        <v>30</v>
      </c>
      <c r="F41" s="1284"/>
      <c r="G41" s="1284"/>
      <c r="H41" s="1285"/>
      <c r="I41" s="103">
        <v>4885</v>
      </c>
      <c r="J41" s="104">
        <v>4839</v>
      </c>
      <c r="K41" s="104">
        <v>5336</v>
      </c>
      <c r="L41" s="104">
        <v>6030</v>
      </c>
      <c r="M41" s="105">
        <v>6398</v>
      </c>
    </row>
    <row r="42" spans="2:13" ht="27.75" customHeight="1" x14ac:dyDescent="0.2">
      <c r="B42" s="1280"/>
      <c r="C42" s="1281"/>
      <c r="D42" s="106"/>
      <c r="E42" s="1286" t="s">
        <v>31</v>
      </c>
      <c r="F42" s="1286"/>
      <c r="G42" s="1286"/>
      <c r="H42" s="1287"/>
      <c r="I42" s="107" t="s">
        <v>522</v>
      </c>
      <c r="J42" s="108" t="s">
        <v>522</v>
      </c>
      <c r="K42" s="108" t="s">
        <v>522</v>
      </c>
      <c r="L42" s="108" t="s">
        <v>522</v>
      </c>
      <c r="M42" s="109">
        <v>25</v>
      </c>
    </row>
    <row r="43" spans="2:13" ht="27.75" customHeight="1" x14ac:dyDescent="0.2">
      <c r="B43" s="1280"/>
      <c r="C43" s="1281"/>
      <c r="D43" s="106"/>
      <c r="E43" s="1286" t="s">
        <v>32</v>
      </c>
      <c r="F43" s="1286"/>
      <c r="G43" s="1286"/>
      <c r="H43" s="1287"/>
      <c r="I43" s="107">
        <v>2127</v>
      </c>
      <c r="J43" s="108">
        <v>1994</v>
      </c>
      <c r="K43" s="108">
        <v>1876</v>
      </c>
      <c r="L43" s="108">
        <v>1836</v>
      </c>
      <c r="M43" s="109">
        <v>1784</v>
      </c>
    </row>
    <row r="44" spans="2:13" ht="27.75" customHeight="1" x14ac:dyDescent="0.2">
      <c r="B44" s="1280"/>
      <c r="C44" s="1281"/>
      <c r="D44" s="106"/>
      <c r="E44" s="1286" t="s">
        <v>33</v>
      </c>
      <c r="F44" s="1286"/>
      <c r="G44" s="1286"/>
      <c r="H44" s="1287"/>
      <c r="I44" s="107" t="s">
        <v>522</v>
      </c>
      <c r="J44" s="108" t="s">
        <v>522</v>
      </c>
      <c r="K44" s="108" t="s">
        <v>522</v>
      </c>
      <c r="L44" s="108" t="s">
        <v>522</v>
      </c>
      <c r="M44" s="109" t="s">
        <v>522</v>
      </c>
    </row>
    <row r="45" spans="2:13" ht="27.75" customHeight="1" x14ac:dyDescent="0.2">
      <c r="B45" s="1280"/>
      <c r="C45" s="1281"/>
      <c r="D45" s="106"/>
      <c r="E45" s="1286" t="s">
        <v>34</v>
      </c>
      <c r="F45" s="1286"/>
      <c r="G45" s="1286"/>
      <c r="H45" s="1287"/>
      <c r="I45" s="107">
        <v>594</v>
      </c>
      <c r="J45" s="108">
        <v>505</v>
      </c>
      <c r="K45" s="108">
        <v>381</v>
      </c>
      <c r="L45" s="108">
        <v>407</v>
      </c>
      <c r="M45" s="109">
        <v>403</v>
      </c>
    </row>
    <row r="46" spans="2:13" ht="27.75" customHeight="1" x14ac:dyDescent="0.2">
      <c r="B46" s="1280"/>
      <c r="C46" s="1281"/>
      <c r="D46" s="110"/>
      <c r="E46" s="1286" t="s">
        <v>35</v>
      </c>
      <c r="F46" s="1286"/>
      <c r="G46" s="1286"/>
      <c r="H46" s="1287"/>
      <c r="I46" s="107" t="s">
        <v>522</v>
      </c>
      <c r="J46" s="108" t="s">
        <v>522</v>
      </c>
      <c r="K46" s="108" t="s">
        <v>522</v>
      </c>
      <c r="L46" s="108" t="s">
        <v>522</v>
      </c>
      <c r="M46" s="109" t="s">
        <v>522</v>
      </c>
    </row>
    <row r="47" spans="2:13" ht="27.75" customHeight="1" x14ac:dyDescent="0.2">
      <c r="B47" s="1280"/>
      <c r="C47" s="1281"/>
      <c r="D47" s="111"/>
      <c r="E47" s="1288" t="s">
        <v>36</v>
      </c>
      <c r="F47" s="1289"/>
      <c r="G47" s="1289"/>
      <c r="H47" s="1290"/>
      <c r="I47" s="107" t="s">
        <v>522</v>
      </c>
      <c r="J47" s="108" t="s">
        <v>522</v>
      </c>
      <c r="K47" s="108" t="s">
        <v>522</v>
      </c>
      <c r="L47" s="108" t="s">
        <v>522</v>
      </c>
      <c r="M47" s="109" t="s">
        <v>522</v>
      </c>
    </row>
    <row r="48" spans="2:13" ht="27.75" customHeight="1" x14ac:dyDescent="0.2">
      <c r="B48" s="1280"/>
      <c r="C48" s="1281"/>
      <c r="D48" s="106"/>
      <c r="E48" s="1286" t="s">
        <v>37</v>
      </c>
      <c r="F48" s="1286"/>
      <c r="G48" s="1286"/>
      <c r="H48" s="1287"/>
      <c r="I48" s="107" t="s">
        <v>522</v>
      </c>
      <c r="J48" s="108" t="s">
        <v>522</v>
      </c>
      <c r="K48" s="108" t="s">
        <v>522</v>
      </c>
      <c r="L48" s="108" t="s">
        <v>522</v>
      </c>
      <c r="M48" s="109" t="s">
        <v>522</v>
      </c>
    </row>
    <row r="49" spans="2:13" ht="27.75" customHeight="1" x14ac:dyDescent="0.2">
      <c r="B49" s="1282"/>
      <c r="C49" s="1283"/>
      <c r="D49" s="106"/>
      <c r="E49" s="1286" t="s">
        <v>38</v>
      </c>
      <c r="F49" s="1286"/>
      <c r="G49" s="1286"/>
      <c r="H49" s="1287"/>
      <c r="I49" s="107" t="s">
        <v>522</v>
      </c>
      <c r="J49" s="108" t="s">
        <v>522</v>
      </c>
      <c r="K49" s="108" t="s">
        <v>522</v>
      </c>
      <c r="L49" s="108" t="s">
        <v>522</v>
      </c>
      <c r="M49" s="109" t="s">
        <v>522</v>
      </c>
    </row>
    <row r="50" spans="2:13" ht="27.75" customHeight="1" x14ac:dyDescent="0.2">
      <c r="B50" s="1291" t="s">
        <v>39</v>
      </c>
      <c r="C50" s="1292"/>
      <c r="D50" s="112"/>
      <c r="E50" s="1286" t="s">
        <v>40</v>
      </c>
      <c r="F50" s="1286"/>
      <c r="G50" s="1286"/>
      <c r="H50" s="1287"/>
      <c r="I50" s="107">
        <v>5534</v>
      </c>
      <c r="J50" s="108">
        <v>5261</v>
      </c>
      <c r="K50" s="108">
        <v>5176</v>
      </c>
      <c r="L50" s="108">
        <v>5617</v>
      </c>
      <c r="M50" s="109">
        <v>5890</v>
      </c>
    </row>
    <row r="51" spans="2:13" ht="27.75" customHeight="1" x14ac:dyDescent="0.2">
      <c r="B51" s="1280"/>
      <c r="C51" s="1281"/>
      <c r="D51" s="106"/>
      <c r="E51" s="1286" t="s">
        <v>41</v>
      </c>
      <c r="F51" s="1286"/>
      <c r="G51" s="1286"/>
      <c r="H51" s="1287"/>
      <c r="I51" s="107">
        <v>80</v>
      </c>
      <c r="J51" s="108">
        <v>76</v>
      </c>
      <c r="K51" s="108">
        <v>73</v>
      </c>
      <c r="L51" s="108">
        <v>68</v>
      </c>
      <c r="M51" s="109">
        <v>63</v>
      </c>
    </row>
    <row r="52" spans="2:13" ht="27.75" customHeight="1" x14ac:dyDescent="0.2">
      <c r="B52" s="1282"/>
      <c r="C52" s="1283"/>
      <c r="D52" s="106"/>
      <c r="E52" s="1286" t="s">
        <v>42</v>
      </c>
      <c r="F52" s="1286"/>
      <c r="G52" s="1286"/>
      <c r="H52" s="1287"/>
      <c r="I52" s="107">
        <v>6068</v>
      </c>
      <c r="J52" s="108">
        <v>6122</v>
      </c>
      <c r="K52" s="108">
        <v>6568</v>
      </c>
      <c r="L52" s="108">
        <v>6792</v>
      </c>
      <c r="M52" s="109">
        <v>7049</v>
      </c>
    </row>
    <row r="53" spans="2:13" ht="27.75" customHeight="1" thickBot="1" x14ac:dyDescent="0.25">
      <c r="B53" s="1293" t="s">
        <v>43</v>
      </c>
      <c r="C53" s="1294"/>
      <c r="D53" s="113"/>
      <c r="E53" s="1295" t="s">
        <v>44</v>
      </c>
      <c r="F53" s="1295"/>
      <c r="G53" s="1295"/>
      <c r="H53" s="1296"/>
      <c r="I53" s="114">
        <v>-4076</v>
      </c>
      <c r="J53" s="115">
        <v>-4121</v>
      </c>
      <c r="K53" s="115">
        <v>-4223</v>
      </c>
      <c r="L53" s="115">
        <v>-4203</v>
      </c>
      <c r="M53" s="116">
        <v>-4391</v>
      </c>
    </row>
    <row r="54" spans="2:13" ht="27.75" customHeight="1" x14ac:dyDescent="0.2">
      <c r="B54" s="117" t="s">
        <v>45</v>
      </c>
      <c r="C54" s="118"/>
      <c r="D54" s="118"/>
      <c r="E54" s="119"/>
      <c r="F54" s="119"/>
      <c r="G54" s="119"/>
      <c r="H54" s="119"/>
      <c r="I54" s="120"/>
      <c r="J54" s="120"/>
      <c r="K54" s="120"/>
      <c r="L54" s="120"/>
      <c r="M54" s="120"/>
    </row>
    <row r="55" spans="2:13" ht="12.75" customHeight="1" x14ac:dyDescent="0.2"/>
    <row r="56" spans="2:13" ht="12.75" hidden="1" customHeight="1" x14ac:dyDescent="0.2"/>
    <row r="57" spans="2:13" ht="12.75" hidden="1" customHeight="1" x14ac:dyDescent="0.2"/>
    <row r="58" spans="2:13" ht="12.75" hidden="1" customHeight="1" x14ac:dyDescent="0.2"/>
    <row r="66" ht="13.5" hidden="1" customHeight="1" x14ac:dyDescent="0.2"/>
    <row r="67" ht="13.5" hidden="1" customHeight="1" x14ac:dyDescent="0.2"/>
    <row r="68" ht="13.5" hidden="1" customHeight="1" x14ac:dyDescent="0.2"/>
    <row r="69" ht="13.5" hidden="1" customHeight="1" x14ac:dyDescent="0.2"/>
    <row r="70" ht="13.5" hidden="1" customHeight="1" x14ac:dyDescent="0.2"/>
    <row r="71" ht="13.5" hidden="1" customHeight="1" x14ac:dyDescent="0.2"/>
    <row r="72" ht="13.5" hidden="1" customHeight="1" x14ac:dyDescent="0.2"/>
    <row r="73" ht="13.5" hidden="1" customHeight="1" x14ac:dyDescent="0.2"/>
    <row r="74" ht="13.5" hidden="1" customHeight="1" x14ac:dyDescent="0.2"/>
    <row r="75" ht="13.5" hidden="1" customHeight="1" x14ac:dyDescent="0.2"/>
    <row r="76" ht="13.5" hidden="1" customHeight="1" x14ac:dyDescent="0.2"/>
    <row r="77" ht="13.5" hidden="1" customHeight="1" x14ac:dyDescent="0.2"/>
    <row r="78" ht="13.5" hidden="1" customHeight="1" x14ac:dyDescent="0.2"/>
    <row r="79" ht="13.5" hidden="1" customHeight="1" x14ac:dyDescent="0.2"/>
    <row r="80" ht="13.5" hidden="1" customHeight="1" x14ac:dyDescent="0.2"/>
    <row r="81" ht="13.5" hidden="1" customHeight="1" x14ac:dyDescent="0.2"/>
    <row r="82" ht="13.5" hidden="1" customHeight="1" x14ac:dyDescent="0.2"/>
    <row r="83" ht="13.5" hidden="1" customHeight="1" x14ac:dyDescent="0.2"/>
    <row r="84" ht="13.5" hidden="1" customHeight="1" x14ac:dyDescent="0.2"/>
    <row r="85" ht="13.5" hidden="1" customHeight="1" x14ac:dyDescent="0.2"/>
    <row r="86" ht="13.5" hidden="1" customHeight="1" x14ac:dyDescent="0.2"/>
  </sheetData>
  <sheetProtection algorithmName="SHA-512" hashValue="BChP38YxygQkr4CIRQcBIyklIxV/Ll/Y3A0/OsYjbvkZd00E8/JW2lCK7mbxMbSnP3ofrf/BjL+sKcTxP/g+Ow==" saltValue="jbr2SOl3q/8d+E7VoNQ+Y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F52" zoomScale="70" zoomScaleNormal="70" zoomScaleSheetLayoutView="100" workbookViewId="0"/>
  </sheetViews>
  <sheetFormatPr defaultColWidth="0" defaultRowHeight="0"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21" t="s">
        <v>46</v>
      </c>
    </row>
    <row r="54" spans="2:8" ht="29.25" customHeight="1" thickBot="1" x14ac:dyDescent="0.3">
      <c r="B54" s="122" t="s">
        <v>1</v>
      </c>
      <c r="C54" s="123"/>
      <c r="D54" s="123"/>
      <c r="E54" s="124" t="s">
        <v>2</v>
      </c>
      <c r="F54" s="125" t="s">
        <v>566</v>
      </c>
      <c r="G54" s="125" t="s">
        <v>567</v>
      </c>
      <c r="H54" s="126" t="s">
        <v>568</v>
      </c>
    </row>
    <row r="55" spans="2:8" ht="52.5" customHeight="1" x14ac:dyDescent="0.2">
      <c r="B55" s="127"/>
      <c r="C55" s="1305" t="s">
        <v>47</v>
      </c>
      <c r="D55" s="1305"/>
      <c r="E55" s="1306"/>
      <c r="F55" s="128">
        <v>1036</v>
      </c>
      <c r="G55" s="128">
        <v>1037</v>
      </c>
      <c r="H55" s="129">
        <v>907</v>
      </c>
    </row>
    <row r="56" spans="2:8" ht="52.5" customHeight="1" x14ac:dyDescent="0.2">
      <c r="B56" s="130"/>
      <c r="C56" s="1307" t="s">
        <v>48</v>
      </c>
      <c r="D56" s="1307"/>
      <c r="E56" s="1308"/>
      <c r="F56" s="131">
        <v>641</v>
      </c>
      <c r="G56" s="131">
        <v>702</v>
      </c>
      <c r="H56" s="132">
        <v>752</v>
      </c>
    </row>
    <row r="57" spans="2:8" ht="53.25" customHeight="1" x14ac:dyDescent="0.2">
      <c r="B57" s="130"/>
      <c r="C57" s="1309" t="s">
        <v>49</v>
      </c>
      <c r="D57" s="1309"/>
      <c r="E57" s="1310"/>
      <c r="F57" s="133">
        <v>3152</v>
      </c>
      <c r="G57" s="133">
        <v>3474</v>
      </c>
      <c r="H57" s="134">
        <v>3820</v>
      </c>
    </row>
    <row r="58" spans="2:8" ht="45.75" customHeight="1" x14ac:dyDescent="0.2">
      <c r="B58" s="135"/>
      <c r="C58" s="1297" t="s">
        <v>593</v>
      </c>
      <c r="D58" s="1298"/>
      <c r="E58" s="1299"/>
      <c r="F58" s="136">
        <v>877</v>
      </c>
      <c r="G58" s="136">
        <v>1215</v>
      </c>
      <c r="H58" s="137">
        <v>1565</v>
      </c>
    </row>
    <row r="59" spans="2:8" ht="45.75" customHeight="1" x14ac:dyDescent="0.2">
      <c r="B59" s="135"/>
      <c r="C59" s="1297" t="s">
        <v>594</v>
      </c>
      <c r="D59" s="1298"/>
      <c r="E59" s="1299"/>
      <c r="F59" s="136">
        <v>790</v>
      </c>
      <c r="G59" s="136">
        <v>749</v>
      </c>
      <c r="H59" s="137">
        <v>743</v>
      </c>
    </row>
    <row r="60" spans="2:8" ht="45.75" customHeight="1" x14ac:dyDescent="0.2">
      <c r="B60" s="135"/>
      <c r="C60" s="1297" t="s">
        <v>595</v>
      </c>
      <c r="D60" s="1298"/>
      <c r="E60" s="1299"/>
      <c r="F60" s="136">
        <v>495</v>
      </c>
      <c r="G60" s="136">
        <v>495</v>
      </c>
      <c r="H60" s="137">
        <v>495</v>
      </c>
    </row>
    <row r="61" spans="2:8" ht="45.75" customHeight="1" x14ac:dyDescent="0.2">
      <c r="B61" s="135"/>
      <c r="C61" s="1297" t="s">
        <v>596</v>
      </c>
      <c r="D61" s="1298"/>
      <c r="E61" s="1299"/>
      <c r="F61" s="136">
        <v>257</v>
      </c>
      <c r="G61" s="136">
        <v>257</v>
      </c>
      <c r="H61" s="137">
        <v>257</v>
      </c>
    </row>
    <row r="62" spans="2:8" ht="45.75" customHeight="1" thickBot="1" x14ac:dyDescent="0.25">
      <c r="B62" s="138"/>
      <c r="C62" s="1300" t="s">
        <v>597</v>
      </c>
      <c r="D62" s="1301"/>
      <c r="E62" s="1302"/>
      <c r="F62" s="139">
        <v>211</v>
      </c>
      <c r="G62" s="139">
        <v>211</v>
      </c>
      <c r="H62" s="140">
        <v>211</v>
      </c>
    </row>
    <row r="63" spans="2:8" ht="52.5" customHeight="1" thickBot="1" x14ac:dyDescent="0.25">
      <c r="B63" s="141"/>
      <c r="C63" s="1303" t="s">
        <v>50</v>
      </c>
      <c r="D63" s="1303"/>
      <c r="E63" s="1304"/>
      <c r="F63" s="142">
        <v>4830</v>
      </c>
      <c r="G63" s="142">
        <v>5212</v>
      </c>
      <c r="H63" s="143">
        <v>5478</v>
      </c>
    </row>
    <row r="64" spans="2:8" ht="15" customHeight="1" x14ac:dyDescent="0.2"/>
  </sheetData>
  <sheetProtection algorithmName="SHA-512" hashValue="Dy4VahuC9ap0LOsWTww2kSS9fjC2DAgQy1gEFyPhKBjjJh/knsVdiSDOopzm32vT/w1KR8/yRajSKreTL3R1LA==" saltValue="AImz7086l9TNiPlJhd63J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topLeftCell="A58" zoomScaleNormal="100" zoomScaleSheetLayoutView="55" workbookViewId="0">
      <selection activeCell="AN65" sqref="AN65:DC69"/>
    </sheetView>
  </sheetViews>
  <sheetFormatPr defaultColWidth="0" defaultRowHeight="13.5" customHeight="1" zeroHeight="1" x14ac:dyDescent="0.2"/>
  <cols>
    <col min="1" max="1" width="6.33203125" style="390" customWidth="1"/>
    <col min="2" max="107" width="2.44140625" style="390" customWidth="1"/>
    <col min="108" max="108" width="6.109375" style="398" customWidth="1"/>
    <col min="109" max="109" width="5.88671875" style="397" customWidth="1"/>
    <col min="110" max="110" width="19.109375" style="390" hidden="1"/>
    <col min="111" max="115" width="12.6640625" style="390" hidden="1"/>
    <col min="116" max="349" width="8.6640625" style="390" hidden="1"/>
    <col min="350" max="355" width="14.88671875" style="390" hidden="1"/>
    <col min="356" max="357" width="15.88671875" style="390" hidden="1"/>
    <col min="358" max="363" width="16.109375" style="390" hidden="1"/>
    <col min="364" max="364" width="6.109375" style="390" hidden="1"/>
    <col min="365" max="365" width="3" style="390" hidden="1"/>
    <col min="366" max="605" width="8.6640625" style="390" hidden="1"/>
    <col min="606" max="611" width="14.88671875" style="390" hidden="1"/>
    <col min="612" max="613" width="15.88671875" style="390" hidden="1"/>
    <col min="614" max="619" width="16.109375" style="390" hidden="1"/>
    <col min="620" max="620" width="6.109375" style="390" hidden="1"/>
    <col min="621" max="621" width="3" style="390" hidden="1"/>
    <col min="622" max="861" width="8.6640625" style="390" hidden="1"/>
    <col min="862" max="867" width="14.88671875" style="390" hidden="1"/>
    <col min="868" max="869" width="15.88671875" style="390" hidden="1"/>
    <col min="870" max="875" width="16.109375" style="390" hidden="1"/>
    <col min="876" max="876" width="6.109375" style="390" hidden="1"/>
    <col min="877" max="877" width="3" style="390" hidden="1"/>
    <col min="878" max="1117" width="8.6640625" style="390" hidden="1"/>
    <col min="1118" max="1123" width="14.88671875" style="390" hidden="1"/>
    <col min="1124" max="1125" width="15.88671875" style="390" hidden="1"/>
    <col min="1126" max="1131" width="16.109375" style="390" hidden="1"/>
    <col min="1132" max="1132" width="6.109375" style="390" hidden="1"/>
    <col min="1133" max="1133" width="3" style="390" hidden="1"/>
    <col min="1134" max="1373" width="8.6640625" style="390" hidden="1"/>
    <col min="1374" max="1379" width="14.88671875" style="390" hidden="1"/>
    <col min="1380" max="1381" width="15.88671875" style="390" hidden="1"/>
    <col min="1382" max="1387" width="16.109375" style="390" hidden="1"/>
    <col min="1388" max="1388" width="6.109375" style="390" hidden="1"/>
    <col min="1389" max="1389" width="3" style="390" hidden="1"/>
    <col min="1390" max="1629" width="8.6640625" style="390" hidden="1"/>
    <col min="1630" max="1635" width="14.88671875" style="390" hidden="1"/>
    <col min="1636" max="1637" width="15.88671875" style="390" hidden="1"/>
    <col min="1638" max="1643" width="16.109375" style="390" hidden="1"/>
    <col min="1644" max="1644" width="6.109375" style="390" hidden="1"/>
    <col min="1645" max="1645" width="3" style="390" hidden="1"/>
    <col min="1646" max="1885" width="8.6640625" style="390" hidden="1"/>
    <col min="1886" max="1891" width="14.88671875" style="390" hidden="1"/>
    <col min="1892" max="1893" width="15.88671875" style="390" hidden="1"/>
    <col min="1894" max="1899" width="16.109375" style="390" hidden="1"/>
    <col min="1900" max="1900" width="6.109375" style="390" hidden="1"/>
    <col min="1901" max="1901" width="3" style="390" hidden="1"/>
    <col min="1902" max="2141" width="8.6640625" style="390" hidden="1"/>
    <col min="2142" max="2147" width="14.88671875" style="390" hidden="1"/>
    <col min="2148" max="2149" width="15.88671875" style="390" hidden="1"/>
    <col min="2150" max="2155" width="16.109375" style="390" hidden="1"/>
    <col min="2156" max="2156" width="6.109375" style="390" hidden="1"/>
    <col min="2157" max="2157" width="3" style="390" hidden="1"/>
    <col min="2158" max="2397" width="8.6640625" style="390" hidden="1"/>
    <col min="2398" max="2403" width="14.88671875" style="390" hidden="1"/>
    <col min="2404" max="2405" width="15.88671875" style="390" hidden="1"/>
    <col min="2406" max="2411" width="16.109375" style="390" hidden="1"/>
    <col min="2412" max="2412" width="6.109375" style="390" hidden="1"/>
    <col min="2413" max="2413" width="3" style="390" hidden="1"/>
    <col min="2414" max="2653" width="8.6640625" style="390" hidden="1"/>
    <col min="2654" max="2659" width="14.88671875" style="390" hidden="1"/>
    <col min="2660" max="2661" width="15.88671875" style="390" hidden="1"/>
    <col min="2662" max="2667" width="16.109375" style="390" hidden="1"/>
    <col min="2668" max="2668" width="6.109375" style="390" hidden="1"/>
    <col min="2669" max="2669" width="3" style="390" hidden="1"/>
    <col min="2670" max="2909" width="8.6640625" style="390" hidden="1"/>
    <col min="2910" max="2915" width="14.88671875" style="390" hidden="1"/>
    <col min="2916" max="2917" width="15.88671875" style="390" hidden="1"/>
    <col min="2918" max="2923" width="16.109375" style="390" hidden="1"/>
    <col min="2924" max="2924" width="6.109375" style="390" hidden="1"/>
    <col min="2925" max="2925" width="3" style="390" hidden="1"/>
    <col min="2926" max="3165" width="8.6640625" style="390" hidden="1"/>
    <col min="3166" max="3171" width="14.88671875" style="390" hidden="1"/>
    <col min="3172" max="3173" width="15.88671875" style="390" hidden="1"/>
    <col min="3174" max="3179" width="16.109375" style="390" hidden="1"/>
    <col min="3180" max="3180" width="6.109375" style="390" hidden="1"/>
    <col min="3181" max="3181" width="3" style="390" hidden="1"/>
    <col min="3182" max="3421" width="8.6640625" style="390" hidden="1"/>
    <col min="3422" max="3427" width="14.88671875" style="390" hidden="1"/>
    <col min="3428" max="3429" width="15.88671875" style="390" hidden="1"/>
    <col min="3430" max="3435" width="16.109375" style="390" hidden="1"/>
    <col min="3436" max="3436" width="6.109375" style="390" hidden="1"/>
    <col min="3437" max="3437" width="3" style="390" hidden="1"/>
    <col min="3438" max="3677" width="8.6640625" style="390" hidden="1"/>
    <col min="3678" max="3683" width="14.88671875" style="390" hidden="1"/>
    <col min="3684" max="3685" width="15.88671875" style="390" hidden="1"/>
    <col min="3686" max="3691" width="16.109375" style="390" hidden="1"/>
    <col min="3692" max="3692" width="6.109375" style="390" hidden="1"/>
    <col min="3693" max="3693" width="3" style="390" hidden="1"/>
    <col min="3694" max="3933" width="8.6640625" style="390" hidden="1"/>
    <col min="3934" max="3939" width="14.88671875" style="390" hidden="1"/>
    <col min="3940" max="3941" width="15.88671875" style="390" hidden="1"/>
    <col min="3942" max="3947" width="16.109375" style="390" hidden="1"/>
    <col min="3948" max="3948" width="6.109375" style="390" hidden="1"/>
    <col min="3949" max="3949" width="3" style="390" hidden="1"/>
    <col min="3950" max="4189" width="8.6640625" style="390" hidden="1"/>
    <col min="4190" max="4195" width="14.88671875" style="390" hidden="1"/>
    <col min="4196" max="4197" width="15.88671875" style="390" hidden="1"/>
    <col min="4198" max="4203" width="16.109375" style="390" hidden="1"/>
    <col min="4204" max="4204" width="6.109375" style="390" hidden="1"/>
    <col min="4205" max="4205" width="3" style="390" hidden="1"/>
    <col min="4206" max="4445" width="8.6640625" style="390" hidden="1"/>
    <col min="4446" max="4451" width="14.88671875" style="390" hidden="1"/>
    <col min="4452" max="4453" width="15.88671875" style="390" hidden="1"/>
    <col min="4454" max="4459" width="16.109375" style="390" hidden="1"/>
    <col min="4460" max="4460" width="6.109375" style="390" hidden="1"/>
    <col min="4461" max="4461" width="3" style="390" hidden="1"/>
    <col min="4462" max="4701" width="8.6640625" style="390" hidden="1"/>
    <col min="4702" max="4707" width="14.88671875" style="390" hidden="1"/>
    <col min="4708" max="4709" width="15.88671875" style="390" hidden="1"/>
    <col min="4710" max="4715" width="16.109375" style="390" hidden="1"/>
    <col min="4716" max="4716" width="6.109375" style="390" hidden="1"/>
    <col min="4717" max="4717" width="3" style="390" hidden="1"/>
    <col min="4718" max="4957" width="8.6640625" style="390" hidden="1"/>
    <col min="4958" max="4963" width="14.88671875" style="390" hidden="1"/>
    <col min="4964" max="4965" width="15.88671875" style="390" hidden="1"/>
    <col min="4966" max="4971" width="16.109375" style="390" hidden="1"/>
    <col min="4972" max="4972" width="6.109375" style="390" hidden="1"/>
    <col min="4973" max="4973" width="3" style="390" hidden="1"/>
    <col min="4974" max="5213" width="8.6640625" style="390" hidden="1"/>
    <col min="5214" max="5219" width="14.88671875" style="390" hidden="1"/>
    <col min="5220" max="5221" width="15.88671875" style="390" hidden="1"/>
    <col min="5222" max="5227" width="16.109375" style="390" hidden="1"/>
    <col min="5228" max="5228" width="6.109375" style="390" hidden="1"/>
    <col min="5229" max="5229" width="3" style="390" hidden="1"/>
    <col min="5230" max="5469" width="8.6640625" style="390" hidden="1"/>
    <col min="5470" max="5475" width="14.88671875" style="390" hidden="1"/>
    <col min="5476" max="5477" width="15.88671875" style="390" hidden="1"/>
    <col min="5478" max="5483" width="16.109375" style="390" hidden="1"/>
    <col min="5484" max="5484" width="6.109375" style="390" hidden="1"/>
    <col min="5485" max="5485" width="3" style="390" hidden="1"/>
    <col min="5486" max="5725" width="8.6640625" style="390" hidden="1"/>
    <col min="5726" max="5731" width="14.88671875" style="390" hidden="1"/>
    <col min="5732" max="5733" width="15.88671875" style="390" hidden="1"/>
    <col min="5734" max="5739" width="16.109375" style="390" hidden="1"/>
    <col min="5740" max="5740" width="6.109375" style="390" hidden="1"/>
    <col min="5741" max="5741" width="3" style="390" hidden="1"/>
    <col min="5742" max="5981" width="8.6640625" style="390" hidden="1"/>
    <col min="5982" max="5987" width="14.88671875" style="390" hidden="1"/>
    <col min="5988" max="5989" width="15.88671875" style="390" hidden="1"/>
    <col min="5990" max="5995" width="16.109375" style="390" hidden="1"/>
    <col min="5996" max="5996" width="6.109375" style="390" hidden="1"/>
    <col min="5997" max="5997" width="3" style="390" hidden="1"/>
    <col min="5998" max="6237" width="8.6640625" style="390" hidden="1"/>
    <col min="6238" max="6243" width="14.88671875" style="390" hidden="1"/>
    <col min="6244" max="6245" width="15.88671875" style="390" hidden="1"/>
    <col min="6246" max="6251" width="16.109375" style="390" hidden="1"/>
    <col min="6252" max="6252" width="6.109375" style="390" hidden="1"/>
    <col min="6253" max="6253" width="3" style="390" hidden="1"/>
    <col min="6254" max="6493" width="8.6640625" style="390" hidden="1"/>
    <col min="6494" max="6499" width="14.88671875" style="390" hidden="1"/>
    <col min="6500" max="6501" width="15.88671875" style="390" hidden="1"/>
    <col min="6502" max="6507" width="16.109375" style="390" hidden="1"/>
    <col min="6508" max="6508" width="6.109375" style="390" hidden="1"/>
    <col min="6509" max="6509" width="3" style="390" hidden="1"/>
    <col min="6510" max="6749" width="8.6640625" style="390" hidden="1"/>
    <col min="6750" max="6755" width="14.88671875" style="390" hidden="1"/>
    <col min="6756" max="6757" width="15.88671875" style="390" hidden="1"/>
    <col min="6758" max="6763" width="16.109375" style="390" hidden="1"/>
    <col min="6764" max="6764" width="6.109375" style="390" hidden="1"/>
    <col min="6765" max="6765" width="3" style="390" hidden="1"/>
    <col min="6766" max="7005" width="8.6640625" style="390" hidden="1"/>
    <col min="7006" max="7011" width="14.88671875" style="390" hidden="1"/>
    <col min="7012" max="7013" width="15.88671875" style="390" hidden="1"/>
    <col min="7014" max="7019" width="16.109375" style="390" hidden="1"/>
    <col min="7020" max="7020" width="6.109375" style="390" hidden="1"/>
    <col min="7021" max="7021" width="3" style="390" hidden="1"/>
    <col min="7022" max="7261" width="8.6640625" style="390" hidden="1"/>
    <col min="7262" max="7267" width="14.88671875" style="390" hidden="1"/>
    <col min="7268" max="7269" width="15.88671875" style="390" hidden="1"/>
    <col min="7270" max="7275" width="16.109375" style="390" hidden="1"/>
    <col min="7276" max="7276" width="6.109375" style="390" hidden="1"/>
    <col min="7277" max="7277" width="3" style="390" hidden="1"/>
    <col min="7278" max="7517" width="8.6640625" style="390" hidden="1"/>
    <col min="7518" max="7523" width="14.88671875" style="390" hidden="1"/>
    <col min="7524" max="7525" width="15.88671875" style="390" hidden="1"/>
    <col min="7526" max="7531" width="16.109375" style="390" hidden="1"/>
    <col min="7532" max="7532" width="6.109375" style="390" hidden="1"/>
    <col min="7533" max="7533" width="3" style="390" hidden="1"/>
    <col min="7534" max="7773" width="8.6640625" style="390" hidden="1"/>
    <col min="7774" max="7779" width="14.88671875" style="390" hidden="1"/>
    <col min="7780" max="7781" width="15.88671875" style="390" hidden="1"/>
    <col min="7782" max="7787" width="16.109375" style="390" hidden="1"/>
    <col min="7788" max="7788" width="6.109375" style="390" hidden="1"/>
    <col min="7789" max="7789" width="3" style="390" hidden="1"/>
    <col min="7790" max="8029" width="8.6640625" style="390" hidden="1"/>
    <col min="8030" max="8035" width="14.88671875" style="390" hidden="1"/>
    <col min="8036" max="8037" width="15.88671875" style="390" hidden="1"/>
    <col min="8038" max="8043" width="16.109375" style="390" hidden="1"/>
    <col min="8044" max="8044" width="6.109375" style="390" hidden="1"/>
    <col min="8045" max="8045" width="3" style="390" hidden="1"/>
    <col min="8046" max="8285" width="8.6640625" style="390" hidden="1"/>
    <col min="8286" max="8291" width="14.88671875" style="390" hidden="1"/>
    <col min="8292" max="8293" width="15.88671875" style="390" hidden="1"/>
    <col min="8294" max="8299" width="16.109375" style="390" hidden="1"/>
    <col min="8300" max="8300" width="6.109375" style="390" hidden="1"/>
    <col min="8301" max="8301" width="3" style="390" hidden="1"/>
    <col min="8302" max="8541" width="8.6640625" style="390" hidden="1"/>
    <col min="8542" max="8547" width="14.88671875" style="390" hidden="1"/>
    <col min="8548" max="8549" width="15.88671875" style="390" hidden="1"/>
    <col min="8550" max="8555" width="16.109375" style="390" hidden="1"/>
    <col min="8556" max="8556" width="6.109375" style="390" hidden="1"/>
    <col min="8557" max="8557" width="3" style="390" hidden="1"/>
    <col min="8558" max="8797" width="8.6640625" style="390" hidden="1"/>
    <col min="8798" max="8803" width="14.88671875" style="390" hidden="1"/>
    <col min="8804" max="8805" width="15.88671875" style="390" hidden="1"/>
    <col min="8806" max="8811" width="16.109375" style="390" hidden="1"/>
    <col min="8812" max="8812" width="6.109375" style="390" hidden="1"/>
    <col min="8813" max="8813" width="3" style="390" hidden="1"/>
    <col min="8814" max="9053" width="8.6640625" style="390" hidden="1"/>
    <col min="9054" max="9059" width="14.88671875" style="390" hidden="1"/>
    <col min="9060" max="9061" width="15.88671875" style="390" hidden="1"/>
    <col min="9062" max="9067" width="16.109375" style="390" hidden="1"/>
    <col min="9068" max="9068" width="6.109375" style="390" hidden="1"/>
    <col min="9069" max="9069" width="3" style="390" hidden="1"/>
    <col min="9070" max="9309" width="8.6640625" style="390" hidden="1"/>
    <col min="9310" max="9315" width="14.88671875" style="390" hidden="1"/>
    <col min="9316" max="9317" width="15.88671875" style="390" hidden="1"/>
    <col min="9318" max="9323" width="16.109375" style="390" hidden="1"/>
    <col min="9324" max="9324" width="6.109375" style="390" hidden="1"/>
    <col min="9325" max="9325" width="3" style="390" hidden="1"/>
    <col min="9326" max="9565" width="8.6640625" style="390" hidden="1"/>
    <col min="9566" max="9571" width="14.88671875" style="390" hidden="1"/>
    <col min="9572" max="9573" width="15.88671875" style="390" hidden="1"/>
    <col min="9574" max="9579" width="16.109375" style="390" hidden="1"/>
    <col min="9580" max="9580" width="6.109375" style="390" hidden="1"/>
    <col min="9581" max="9581" width="3" style="390" hidden="1"/>
    <col min="9582" max="9821" width="8.6640625" style="390" hidden="1"/>
    <col min="9822" max="9827" width="14.88671875" style="390" hidden="1"/>
    <col min="9828" max="9829" width="15.88671875" style="390" hidden="1"/>
    <col min="9830" max="9835" width="16.109375" style="390" hidden="1"/>
    <col min="9836" max="9836" width="6.109375" style="390" hidden="1"/>
    <col min="9837" max="9837" width="3" style="390" hidden="1"/>
    <col min="9838" max="10077" width="8.6640625" style="390" hidden="1"/>
    <col min="10078" max="10083" width="14.88671875" style="390" hidden="1"/>
    <col min="10084" max="10085" width="15.88671875" style="390" hidden="1"/>
    <col min="10086" max="10091" width="16.109375" style="390" hidden="1"/>
    <col min="10092" max="10092" width="6.109375" style="390" hidden="1"/>
    <col min="10093" max="10093" width="3" style="390" hidden="1"/>
    <col min="10094" max="10333" width="8.6640625" style="390" hidden="1"/>
    <col min="10334" max="10339" width="14.88671875" style="390" hidden="1"/>
    <col min="10340" max="10341" width="15.88671875" style="390" hidden="1"/>
    <col min="10342" max="10347" width="16.109375" style="390" hidden="1"/>
    <col min="10348" max="10348" width="6.109375" style="390" hidden="1"/>
    <col min="10349" max="10349" width="3" style="390" hidden="1"/>
    <col min="10350" max="10589" width="8.6640625" style="390" hidden="1"/>
    <col min="10590" max="10595" width="14.88671875" style="390" hidden="1"/>
    <col min="10596" max="10597" width="15.88671875" style="390" hidden="1"/>
    <col min="10598" max="10603" width="16.109375" style="390" hidden="1"/>
    <col min="10604" max="10604" width="6.109375" style="390" hidden="1"/>
    <col min="10605" max="10605" width="3" style="390" hidden="1"/>
    <col min="10606" max="10845" width="8.6640625" style="390" hidden="1"/>
    <col min="10846" max="10851" width="14.88671875" style="390" hidden="1"/>
    <col min="10852" max="10853" width="15.88671875" style="390" hidden="1"/>
    <col min="10854" max="10859" width="16.109375" style="390" hidden="1"/>
    <col min="10860" max="10860" width="6.109375" style="390" hidden="1"/>
    <col min="10861" max="10861" width="3" style="390" hidden="1"/>
    <col min="10862" max="11101" width="8.6640625" style="390" hidden="1"/>
    <col min="11102" max="11107" width="14.88671875" style="390" hidden="1"/>
    <col min="11108" max="11109" width="15.88671875" style="390" hidden="1"/>
    <col min="11110" max="11115" width="16.109375" style="390" hidden="1"/>
    <col min="11116" max="11116" width="6.109375" style="390" hidden="1"/>
    <col min="11117" max="11117" width="3" style="390" hidden="1"/>
    <col min="11118" max="11357" width="8.6640625" style="390" hidden="1"/>
    <col min="11358" max="11363" width="14.88671875" style="390" hidden="1"/>
    <col min="11364" max="11365" width="15.88671875" style="390" hidden="1"/>
    <col min="11366" max="11371" width="16.109375" style="390" hidden="1"/>
    <col min="11372" max="11372" width="6.109375" style="390" hidden="1"/>
    <col min="11373" max="11373" width="3" style="390" hidden="1"/>
    <col min="11374" max="11613" width="8.6640625" style="390" hidden="1"/>
    <col min="11614" max="11619" width="14.88671875" style="390" hidden="1"/>
    <col min="11620" max="11621" width="15.88671875" style="390" hidden="1"/>
    <col min="11622" max="11627" width="16.109375" style="390" hidden="1"/>
    <col min="11628" max="11628" width="6.109375" style="390" hidden="1"/>
    <col min="11629" max="11629" width="3" style="390" hidden="1"/>
    <col min="11630" max="11869" width="8.6640625" style="390" hidden="1"/>
    <col min="11870" max="11875" width="14.88671875" style="390" hidden="1"/>
    <col min="11876" max="11877" width="15.88671875" style="390" hidden="1"/>
    <col min="11878" max="11883" width="16.109375" style="390" hidden="1"/>
    <col min="11884" max="11884" width="6.109375" style="390" hidden="1"/>
    <col min="11885" max="11885" width="3" style="390" hidden="1"/>
    <col min="11886" max="12125" width="8.6640625" style="390" hidden="1"/>
    <col min="12126" max="12131" width="14.88671875" style="390" hidden="1"/>
    <col min="12132" max="12133" width="15.88671875" style="390" hidden="1"/>
    <col min="12134" max="12139" width="16.109375" style="390" hidden="1"/>
    <col min="12140" max="12140" width="6.109375" style="390" hidden="1"/>
    <col min="12141" max="12141" width="3" style="390" hidden="1"/>
    <col min="12142" max="12381" width="8.6640625" style="390" hidden="1"/>
    <col min="12382" max="12387" width="14.88671875" style="390" hidden="1"/>
    <col min="12388" max="12389" width="15.88671875" style="390" hidden="1"/>
    <col min="12390" max="12395" width="16.109375" style="390" hidden="1"/>
    <col min="12396" max="12396" width="6.109375" style="390" hidden="1"/>
    <col min="12397" max="12397" width="3" style="390" hidden="1"/>
    <col min="12398" max="12637" width="8.6640625" style="390" hidden="1"/>
    <col min="12638" max="12643" width="14.88671875" style="390" hidden="1"/>
    <col min="12644" max="12645" width="15.88671875" style="390" hidden="1"/>
    <col min="12646" max="12651" width="16.109375" style="390" hidden="1"/>
    <col min="12652" max="12652" width="6.109375" style="390" hidden="1"/>
    <col min="12653" max="12653" width="3" style="390" hidden="1"/>
    <col min="12654" max="12893" width="8.6640625" style="390" hidden="1"/>
    <col min="12894" max="12899" width="14.88671875" style="390" hidden="1"/>
    <col min="12900" max="12901" width="15.88671875" style="390" hidden="1"/>
    <col min="12902" max="12907" width="16.109375" style="390" hidden="1"/>
    <col min="12908" max="12908" width="6.109375" style="390" hidden="1"/>
    <col min="12909" max="12909" width="3" style="390" hidden="1"/>
    <col min="12910" max="13149" width="8.6640625" style="390" hidden="1"/>
    <col min="13150" max="13155" width="14.88671875" style="390" hidden="1"/>
    <col min="13156" max="13157" width="15.88671875" style="390" hidden="1"/>
    <col min="13158" max="13163" width="16.109375" style="390" hidden="1"/>
    <col min="13164" max="13164" width="6.109375" style="390" hidden="1"/>
    <col min="13165" max="13165" width="3" style="390" hidden="1"/>
    <col min="13166" max="13405" width="8.6640625" style="390" hidden="1"/>
    <col min="13406" max="13411" width="14.88671875" style="390" hidden="1"/>
    <col min="13412" max="13413" width="15.88671875" style="390" hidden="1"/>
    <col min="13414" max="13419" width="16.109375" style="390" hidden="1"/>
    <col min="13420" max="13420" width="6.109375" style="390" hidden="1"/>
    <col min="13421" max="13421" width="3" style="390" hidden="1"/>
    <col min="13422" max="13661" width="8.6640625" style="390" hidden="1"/>
    <col min="13662" max="13667" width="14.88671875" style="390" hidden="1"/>
    <col min="13668" max="13669" width="15.88671875" style="390" hidden="1"/>
    <col min="13670" max="13675" width="16.109375" style="390" hidden="1"/>
    <col min="13676" max="13676" width="6.109375" style="390" hidden="1"/>
    <col min="13677" max="13677" width="3" style="390" hidden="1"/>
    <col min="13678" max="13917" width="8.6640625" style="390" hidden="1"/>
    <col min="13918" max="13923" width="14.88671875" style="390" hidden="1"/>
    <col min="13924" max="13925" width="15.88671875" style="390" hidden="1"/>
    <col min="13926" max="13931" width="16.109375" style="390" hidden="1"/>
    <col min="13932" max="13932" width="6.109375" style="390" hidden="1"/>
    <col min="13933" max="13933" width="3" style="390" hidden="1"/>
    <col min="13934" max="14173" width="8.6640625" style="390" hidden="1"/>
    <col min="14174" max="14179" width="14.88671875" style="390" hidden="1"/>
    <col min="14180" max="14181" width="15.88671875" style="390" hidden="1"/>
    <col min="14182" max="14187" width="16.109375" style="390" hidden="1"/>
    <col min="14188" max="14188" width="6.109375" style="390" hidden="1"/>
    <col min="14189" max="14189" width="3" style="390" hidden="1"/>
    <col min="14190" max="14429" width="8.6640625" style="390" hidden="1"/>
    <col min="14430" max="14435" width="14.88671875" style="390" hidden="1"/>
    <col min="14436" max="14437" width="15.88671875" style="390" hidden="1"/>
    <col min="14438" max="14443" width="16.109375" style="390" hidden="1"/>
    <col min="14444" max="14444" width="6.109375" style="390" hidden="1"/>
    <col min="14445" max="14445" width="3" style="390" hidden="1"/>
    <col min="14446" max="14685" width="8.6640625" style="390" hidden="1"/>
    <col min="14686" max="14691" width="14.88671875" style="390" hidden="1"/>
    <col min="14692" max="14693" width="15.88671875" style="390" hidden="1"/>
    <col min="14694" max="14699" width="16.109375" style="390" hidden="1"/>
    <col min="14700" max="14700" width="6.109375" style="390" hidden="1"/>
    <col min="14701" max="14701" width="3" style="390" hidden="1"/>
    <col min="14702" max="14941" width="8.6640625" style="390" hidden="1"/>
    <col min="14942" max="14947" width="14.88671875" style="390" hidden="1"/>
    <col min="14948" max="14949" width="15.88671875" style="390" hidden="1"/>
    <col min="14950" max="14955" width="16.109375" style="390" hidden="1"/>
    <col min="14956" max="14956" width="6.109375" style="390" hidden="1"/>
    <col min="14957" max="14957" width="3" style="390" hidden="1"/>
    <col min="14958" max="15197" width="8.6640625" style="390" hidden="1"/>
    <col min="15198" max="15203" width="14.88671875" style="390" hidden="1"/>
    <col min="15204" max="15205" width="15.88671875" style="390" hidden="1"/>
    <col min="15206" max="15211" width="16.109375" style="390" hidden="1"/>
    <col min="15212" max="15212" width="6.109375" style="390" hidden="1"/>
    <col min="15213" max="15213" width="3" style="390" hidden="1"/>
    <col min="15214" max="15453" width="8.6640625" style="390" hidden="1"/>
    <col min="15454" max="15459" width="14.88671875" style="390" hidden="1"/>
    <col min="15460" max="15461" width="15.88671875" style="390" hidden="1"/>
    <col min="15462" max="15467" width="16.109375" style="390" hidden="1"/>
    <col min="15468" max="15468" width="6.109375" style="390" hidden="1"/>
    <col min="15469" max="15469" width="3" style="390" hidden="1"/>
    <col min="15470" max="15709" width="8.6640625" style="390" hidden="1"/>
    <col min="15710" max="15715" width="14.88671875" style="390" hidden="1"/>
    <col min="15716" max="15717" width="15.88671875" style="390" hidden="1"/>
    <col min="15718" max="15723" width="16.109375" style="390" hidden="1"/>
    <col min="15724" max="15724" width="6.109375" style="390" hidden="1"/>
    <col min="15725" max="15725" width="3" style="390" hidden="1"/>
    <col min="15726" max="15965" width="8.6640625" style="390" hidden="1"/>
    <col min="15966" max="15971" width="14.88671875" style="390" hidden="1"/>
    <col min="15972" max="15973" width="15.88671875" style="390" hidden="1"/>
    <col min="15974" max="15979" width="16.109375" style="390" hidden="1"/>
    <col min="15980" max="15980" width="6.109375" style="390" hidden="1"/>
    <col min="15981" max="15981" width="3" style="390" hidden="1"/>
    <col min="15982" max="16221" width="8.6640625" style="390" hidden="1"/>
    <col min="16222" max="16227" width="14.88671875" style="390" hidden="1"/>
    <col min="16228" max="16229" width="15.88671875" style="390" hidden="1"/>
    <col min="16230" max="16235" width="16.109375" style="390" hidden="1"/>
    <col min="16236" max="16236" width="6.109375" style="390" hidden="1"/>
    <col min="16237" max="16237" width="3" style="390" hidden="1"/>
    <col min="16238" max="16384" width="8.6640625" style="390" hidden="1"/>
  </cols>
  <sheetData>
    <row r="1" spans="1:143" ht="42.75" customHeight="1" x14ac:dyDescent="0.2">
      <c r="A1" s="388"/>
      <c r="B1" s="389"/>
      <c r="DD1" s="390"/>
      <c r="DE1" s="390"/>
    </row>
    <row r="2" spans="1:143" ht="25.5" customHeight="1" x14ac:dyDescent="0.2">
      <c r="A2" s="391"/>
      <c r="C2" s="391"/>
      <c r="O2" s="391"/>
      <c r="P2" s="391"/>
      <c r="Q2" s="391"/>
      <c r="R2" s="391"/>
      <c r="S2" s="391"/>
      <c r="T2" s="391"/>
      <c r="U2" s="391"/>
      <c r="V2" s="391"/>
      <c r="W2" s="391"/>
      <c r="X2" s="391"/>
      <c r="Y2" s="391"/>
      <c r="Z2" s="391"/>
      <c r="AA2" s="391"/>
      <c r="AB2" s="391"/>
      <c r="AC2" s="391"/>
      <c r="AD2" s="391"/>
      <c r="AE2" s="391"/>
      <c r="AF2" s="391"/>
      <c r="AG2" s="391"/>
      <c r="AH2" s="391"/>
      <c r="AI2" s="391"/>
      <c r="AU2" s="391"/>
      <c r="BG2" s="391"/>
      <c r="BS2" s="391"/>
      <c r="CE2" s="391"/>
      <c r="CQ2" s="391"/>
      <c r="DD2" s="390"/>
      <c r="DE2" s="390"/>
    </row>
    <row r="3" spans="1:143" ht="25.5" customHeight="1" x14ac:dyDescent="0.2">
      <c r="A3" s="391"/>
      <c r="C3" s="391"/>
      <c r="O3" s="391"/>
      <c r="P3" s="391"/>
      <c r="Q3" s="391"/>
      <c r="R3" s="391"/>
      <c r="S3" s="391"/>
      <c r="T3" s="391"/>
      <c r="U3" s="391"/>
      <c r="V3" s="391"/>
      <c r="W3" s="391"/>
      <c r="X3" s="391"/>
      <c r="Y3" s="391"/>
      <c r="Z3" s="391"/>
      <c r="AA3" s="391"/>
      <c r="AB3" s="391"/>
      <c r="AC3" s="391"/>
      <c r="AD3" s="391"/>
      <c r="AE3" s="391"/>
      <c r="AF3" s="391"/>
      <c r="AG3" s="391"/>
      <c r="AH3" s="391"/>
      <c r="AI3" s="391"/>
      <c r="AU3" s="391"/>
      <c r="BG3" s="391"/>
      <c r="BS3" s="391"/>
      <c r="CE3" s="391"/>
      <c r="CQ3" s="391"/>
      <c r="DD3" s="390"/>
      <c r="DE3" s="390"/>
    </row>
    <row r="4" spans="1:143" s="292" customFormat="1" ht="13.2" x14ac:dyDescent="0.2">
      <c r="A4" s="391"/>
      <c r="B4" s="391"/>
      <c r="C4" s="391"/>
      <c r="D4" s="391"/>
      <c r="E4" s="391"/>
      <c r="F4" s="391"/>
      <c r="G4" s="391"/>
      <c r="H4" s="391"/>
      <c r="I4" s="391"/>
      <c r="J4" s="391"/>
      <c r="K4" s="391"/>
      <c r="L4" s="391"/>
      <c r="M4" s="391"/>
      <c r="N4" s="391"/>
      <c r="O4" s="391"/>
      <c r="P4" s="391"/>
      <c r="Q4" s="391"/>
      <c r="R4" s="391"/>
      <c r="S4" s="391"/>
      <c r="T4" s="391"/>
      <c r="U4" s="391"/>
      <c r="V4" s="391"/>
      <c r="W4" s="391"/>
      <c r="X4" s="391"/>
      <c r="Y4" s="391"/>
      <c r="Z4" s="391"/>
      <c r="AA4" s="391"/>
      <c r="AB4" s="391"/>
      <c r="AC4" s="391"/>
      <c r="AD4" s="391"/>
      <c r="AE4" s="391"/>
      <c r="AF4" s="391"/>
      <c r="AG4" s="391"/>
      <c r="AH4" s="391"/>
      <c r="AI4" s="391"/>
      <c r="AJ4" s="391"/>
      <c r="AK4" s="391"/>
      <c r="AL4" s="391"/>
      <c r="AM4" s="391"/>
      <c r="AN4" s="391"/>
      <c r="AO4" s="391"/>
      <c r="AP4" s="391"/>
      <c r="AQ4" s="391"/>
      <c r="AR4" s="391"/>
      <c r="AS4" s="391"/>
      <c r="AT4" s="391"/>
      <c r="AU4" s="391"/>
      <c r="AV4" s="391"/>
      <c r="AW4" s="391"/>
      <c r="AX4" s="391"/>
      <c r="AY4" s="391"/>
      <c r="AZ4" s="391"/>
      <c r="BA4" s="391"/>
      <c r="BB4" s="391"/>
      <c r="BC4" s="391"/>
      <c r="BD4" s="391"/>
      <c r="BE4" s="391"/>
      <c r="BF4" s="391"/>
      <c r="BG4" s="391"/>
      <c r="BH4" s="391"/>
      <c r="BI4" s="391"/>
      <c r="BJ4" s="391"/>
      <c r="BK4" s="391"/>
      <c r="BL4" s="391"/>
      <c r="BM4" s="391"/>
      <c r="BN4" s="391"/>
      <c r="BO4" s="391"/>
      <c r="BP4" s="391"/>
      <c r="BQ4" s="391"/>
      <c r="BR4" s="391"/>
      <c r="BS4" s="391"/>
      <c r="BT4" s="391"/>
      <c r="BU4" s="391"/>
      <c r="BV4" s="391"/>
      <c r="BW4" s="391"/>
      <c r="BX4" s="391"/>
      <c r="BY4" s="391"/>
      <c r="BZ4" s="391"/>
      <c r="CA4" s="391"/>
      <c r="CB4" s="391"/>
      <c r="CC4" s="391"/>
      <c r="CD4" s="391"/>
      <c r="CE4" s="391"/>
      <c r="CF4" s="391"/>
      <c r="CG4" s="391"/>
      <c r="CH4" s="391"/>
      <c r="CI4" s="391"/>
      <c r="CJ4" s="391"/>
      <c r="CK4" s="391"/>
      <c r="CL4" s="391"/>
      <c r="CM4" s="391"/>
      <c r="CN4" s="391"/>
      <c r="CO4" s="391"/>
      <c r="CP4" s="391"/>
      <c r="CQ4" s="391"/>
      <c r="CR4" s="391"/>
      <c r="CS4" s="391"/>
      <c r="CT4" s="391"/>
      <c r="CU4" s="391"/>
      <c r="CV4" s="391"/>
      <c r="CW4" s="391"/>
      <c r="CX4" s="391"/>
      <c r="CY4" s="391"/>
      <c r="CZ4" s="391"/>
      <c r="DA4" s="391"/>
      <c r="DB4" s="391"/>
      <c r="DC4" s="391"/>
      <c r="DD4" s="391"/>
      <c r="DE4" s="391"/>
      <c r="DF4" s="293"/>
      <c r="DG4" s="293"/>
      <c r="DH4" s="293"/>
      <c r="DI4" s="293"/>
      <c r="DJ4" s="293"/>
      <c r="DK4" s="293"/>
      <c r="DL4" s="293"/>
      <c r="DM4" s="293"/>
      <c r="DN4" s="293"/>
      <c r="DO4" s="293"/>
      <c r="DP4" s="293"/>
      <c r="DQ4" s="293"/>
      <c r="DR4" s="293"/>
      <c r="DS4" s="293"/>
      <c r="DT4" s="293"/>
      <c r="DU4" s="293"/>
      <c r="DV4" s="293"/>
      <c r="DW4" s="293"/>
    </row>
    <row r="5" spans="1:143" s="292" customFormat="1" ht="13.2" x14ac:dyDescent="0.2">
      <c r="A5" s="391"/>
      <c r="B5" s="391"/>
      <c r="C5" s="391"/>
      <c r="D5" s="391"/>
      <c r="E5" s="391"/>
      <c r="F5" s="391"/>
      <c r="G5" s="391"/>
      <c r="H5" s="391"/>
      <c r="I5" s="391"/>
      <c r="J5" s="391"/>
      <c r="K5" s="391"/>
      <c r="L5" s="391"/>
      <c r="M5" s="391"/>
      <c r="N5" s="391"/>
      <c r="O5" s="391"/>
      <c r="P5" s="391"/>
      <c r="Q5" s="391"/>
      <c r="R5" s="391"/>
      <c r="S5" s="391"/>
      <c r="T5" s="391"/>
      <c r="U5" s="391"/>
      <c r="V5" s="391"/>
      <c r="W5" s="391"/>
      <c r="X5" s="391"/>
      <c r="Y5" s="391"/>
      <c r="Z5" s="391"/>
      <c r="AA5" s="391"/>
      <c r="AB5" s="391"/>
      <c r="AC5" s="391"/>
      <c r="AD5" s="391"/>
      <c r="AE5" s="391"/>
      <c r="AF5" s="391"/>
      <c r="AG5" s="391"/>
      <c r="AH5" s="391"/>
      <c r="AI5" s="391"/>
      <c r="AJ5" s="391"/>
      <c r="AK5" s="391"/>
      <c r="AL5" s="391"/>
      <c r="AM5" s="391"/>
      <c r="AN5" s="391"/>
      <c r="AO5" s="391"/>
      <c r="AP5" s="391"/>
      <c r="AQ5" s="391"/>
      <c r="AR5" s="391"/>
      <c r="AS5" s="391"/>
      <c r="AT5" s="391"/>
      <c r="AU5" s="391"/>
      <c r="AV5" s="391"/>
      <c r="AW5" s="391"/>
      <c r="AX5" s="391"/>
      <c r="AY5" s="391"/>
      <c r="AZ5" s="391"/>
      <c r="BA5" s="391"/>
      <c r="BB5" s="391"/>
      <c r="BC5" s="391"/>
      <c r="BD5" s="391"/>
      <c r="BE5" s="391"/>
      <c r="BF5" s="391"/>
      <c r="BG5" s="391"/>
      <c r="BH5" s="391"/>
      <c r="BI5" s="391"/>
      <c r="BJ5" s="391"/>
      <c r="BK5" s="391"/>
      <c r="BL5" s="391"/>
      <c r="BM5" s="391"/>
      <c r="BN5" s="391"/>
      <c r="BO5" s="391"/>
      <c r="BP5" s="391"/>
      <c r="BQ5" s="391"/>
      <c r="BR5" s="391"/>
      <c r="BS5" s="391"/>
      <c r="BT5" s="391"/>
      <c r="BU5" s="391"/>
      <c r="BV5" s="391"/>
      <c r="BW5" s="391"/>
      <c r="BX5" s="391"/>
      <c r="BY5" s="391"/>
      <c r="BZ5" s="391"/>
      <c r="CA5" s="391"/>
      <c r="CB5" s="391"/>
      <c r="CC5" s="391"/>
      <c r="CD5" s="391"/>
      <c r="CE5" s="391"/>
      <c r="CF5" s="391"/>
      <c r="CG5" s="391"/>
      <c r="CH5" s="391"/>
      <c r="CI5" s="391"/>
      <c r="CJ5" s="391"/>
      <c r="CK5" s="391"/>
      <c r="CL5" s="391"/>
      <c r="CM5" s="391"/>
      <c r="CN5" s="391"/>
      <c r="CO5" s="391"/>
      <c r="CP5" s="391"/>
      <c r="CQ5" s="391"/>
      <c r="CR5" s="391"/>
      <c r="CS5" s="391"/>
      <c r="CT5" s="391"/>
      <c r="CU5" s="391"/>
      <c r="CV5" s="391"/>
      <c r="CW5" s="391"/>
      <c r="CX5" s="391"/>
      <c r="CY5" s="391"/>
      <c r="CZ5" s="391"/>
      <c r="DA5" s="391"/>
      <c r="DB5" s="391"/>
      <c r="DC5" s="391"/>
      <c r="DD5" s="391"/>
      <c r="DE5" s="391"/>
      <c r="DF5" s="293"/>
      <c r="DG5" s="293"/>
      <c r="DH5" s="293"/>
      <c r="DI5" s="293"/>
      <c r="DJ5" s="293"/>
      <c r="DK5" s="293"/>
      <c r="DL5" s="293"/>
      <c r="DM5" s="293"/>
      <c r="DN5" s="293"/>
      <c r="DO5" s="293"/>
      <c r="DP5" s="293"/>
      <c r="DQ5" s="293"/>
      <c r="DR5" s="293"/>
      <c r="DS5" s="293"/>
      <c r="DT5" s="293"/>
      <c r="DU5" s="293"/>
      <c r="DV5" s="293"/>
      <c r="DW5" s="293"/>
    </row>
    <row r="6" spans="1:143" s="292" customFormat="1" ht="13.2" x14ac:dyDescent="0.2">
      <c r="A6" s="391"/>
      <c r="B6" s="391"/>
      <c r="C6" s="391"/>
      <c r="D6" s="391"/>
      <c r="E6" s="391"/>
      <c r="F6" s="391"/>
      <c r="G6" s="391"/>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1"/>
      <c r="AY6" s="391"/>
      <c r="AZ6" s="391"/>
      <c r="BA6" s="391"/>
      <c r="BB6" s="391"/>
      <c r="BC6" s="391"/>
      <c r="BD6" s="391"/>
      <c r="BE6" s="391"/>
      <c r="BF6" s="391"/>
      <c r="BG6" s="391"/>
      <c r="BH6" s="391"/>
      <c r="BI6" s="391"/>
      <c r="BJ6" s="391"/>
      <c r="BK6" s="391"/>
      <c r="BL6" s="391"/>
      <c r="BM6" s="391"/>
      <c r="BN6" s="391"/>
      <c r="BO6" s="391"/>
      <c r="BP6" s="391"/>
      <c r="BQ6" s="391"/>
      <c r="BR6" s="391"/>
      <c r="BS6" s="391"/>
      <c r="BT6" s="391"/>
      <c r="BU6" s="391"/>
      <c r="BV6" s="391"/>
      <c r="BW6" s="391"/>
      <c r="BX6" s="391"/>
      <c r="BY6" s="391"/>
      <c r="BZ6" s="391"/>
      <c r="CA6" s="391"/>
      <c r="CB6" s="391"/>
      <c r="CC6" s="391"/>
      <c r="CD6" s="391"/>
      <c r="CE6" s="391"/>
      <c r="CF6" s="391"/>
      <c r="CG6" s="391"/>
      <c r="CH6" s="391"/>
      <c r="CI6" s="391"/>
      <c r="CJ6" s="391"/>
      <c r="CK6" s="391"/>
      <c r="CL6" s="391"/>
      <c r="CM6" s="391"/>
      <c r="CN6" s="391"/>
      <c r="CO6" s="391"/>
      <c r="CP6" s="391"/>
      <c r="CQ6" s="391"/>
      <c r="CR6" s="391"/>
      <c r="CS6" s="391"/>
      <c r="CT6" s="391"/>
      <c r="CU6" s="391"/>
      <c r="CV6" s="391"/>
      <c r="CW6" s="391"/>
      <c r="CX6" s="391"/>
      <c r="CY6" s="391"/>
      <c r="CZ6" s="391"/>
      <c r="DA6" s="391"/>
      <c r="DB6" s="391"/>
      <c r="DC6" s="391"/>
      <c r="DD6" s="391"/>
      <c r="DE6" s="391"/>
      <c r="DF6" s="293"/>
      <c r="DG6" s="293"/>
      <c r="DH6" s="293"/>
      <c r="DI6" s="293"/>
      <c r="DJ6" s="293"/>
      <c r="DK6" s="293"/>
      <c r="DL6" s="293"/>
      <c r="DM6" s="293"/>
      <c r="DN6" s="293"/>
      <c r="DO6" s="293"/>
      <c r="DP6" s="293"/>
      <c r="DQ6" s="293"/>
      <c r="DR6" s="293"/>
      <c r="DS6" s="293"/>
      <c r="DT6" s="293"/>
      <c r="DU6" s="293"/>
      <c r="DV6" s="293"/>
      <c r="DW6" s="293"/>
    </row>
    <row r="7" spans="1:143" s="292" customFormat="1" ht="13.2" x14ac:dyDescent="0.2">
      <c r="A7" s="391"/>
      <c r="B7" s="391"/>
      <c r="C7" s="391"/>
      <c r="D7" s="391"/>
      <c r="E7" s="391"/>
      <c r="F7" s="391"/>
      <c r="G7" s="391"/>
      <c r="H7" s="391"/>
      <c r="I7" s="391"/>
      <c r="J7" s="391"/>
      <c r="K7" s="391"/>
      <c r="L7" s="391"/>
      <c r="M7" s="391"/>
      <c r="N7" s="391"/>
      <c r="O7" s="391"/>
      <c r="P7" s="391"/>
      <c r="Q7" s="391"/>
      <c r="R7" s="391"/>
      <c r="S7" s="391"/>
      <c r="T7" s="391"/>
      <c r="U7" s="391"/>
      <c r="V7" s="391"/>
      <c r="W7" s="391"/>
      <c r="X7" s="391"/>
      <c r="Y7" s="391"/>
      <c r="Z7" s="391"/>
      <c r="AA7" s="391"/>
      <c r="AB7" s="391"/>
      <c r="AC7" s="391"/>
      <c r="AD7" s="391"/>
      <c r="AE7" s="391"/>
      <c r="AF7" s="391"/>
      <c r="AG7" s="391"/>
      <c r="AH7" s="391"/>
      <c r="AI7" s="391"/>
      <c r="AJ7" s="391"/>
      <c r="AK7" s="391"/>
      <c r="AL7" s="391"/>
      <c r="AM7" s="391"/>
      <c r="AN7" s="391"/>
      <c r="AO7" s="391"/>
      <c r="AP7" s="391"/>
      <c r="AQ7" s="391"/>
      <c r="AR7" s="391"/>
      <c r="AS7" s="391"/>
      <c r="AT7" s="391"/>
      <c r="AU7" s="391"/>
      <c r="AV7" s="391"/>
      <c r="AW7" s="391"/>
      <c r="AX7" s="391"/>
      <c r="AY7" s="391"/>
      <c r="AZ7" s="391"/>
      <c r="BA7" s="391"/>
      <c r="BB7" s="391"/>
      <c r="BC7" s="391"/>
      <c r="BD7" s="391"/>
      <c r="BE7" s="391"/>
      <c r="BF7" s="391"/>
      <c r="BG7" s="391"/>
      <c r="BH7" s="391"/>
      <c r="BI7" s="391"/>
      <c r="BJ7" s="391"/>
      <c r="BK7" s="391"/>
      <c r="BL7" s="391"/>
      <c r="BM7" s="391"/>
      <c r="BN7" s="391"/>
      <c r="BO7" s="391"/>
      <c r="BP7" s="391"/>
      <c r="BQ7" s="391"/>
      <c r="BR7" s="391"/>
      <c r="BS7" s="391"/>
      <c r="BT7" s="391"/>
      <c r="BU7" s="391"/>
      <c r="BV7" s="391"/>
      <c r="BW7" s="391"/>
      <c r="BX7" s="391"/>
      <c r="BY7" s="391"/>
      <c r="BZ7" s="391"/>
      <c r="CA7" s="391"/>
      <c r="CB7" s="391"/>
      <c r="CC7" s="391"/>
      <c r="CD7" s="391"/>
      <c r="CE7" s="391"/>
      <c r="CF7" s="391"/>
      <c r="CG7" s="391"/>
      <c r="CH7" s="391"/>
      <c r="CI7" s="391"/>
      <c r="CJ7" s="391"/>
      <c r="CK7" s="391"/>
      <c r="CL7" s="391"/>
      <c r="CM7" s="391"/>
      <c r="CN7" s="391"/>
      <c r="CO7" s="391"/>
      <c r="CP7" s="391"/>
      <c r="CQ7" s="391"/>
      <c r="CR7" s="391"/>
      <c r="CS7" s="391"/>
      <c r="CT7" s="391"/>
      <c r="CU7" s="391"/>
      <c r="CV7" s="391"/>
      <c r="CW7" s="391"/>
      <c r="CX7" s="391"/>
      <c r="CY7" s="391"/>
      <c r="CZ7" s="391"/>
      <c r="DA7" s="391"/>
      <c r="DB7" s="391"/>
      <c r="DC7" s="391"/>
      <c r="DD7" s="391"/>
      <c r="DE7" s="391"/>
      <c r="DF7" s="293"/>
      <c r="DG7" s="293"/>
      <c r="DH7" s="293"/>
      <c r="DI7" s="293"/>
      <c r="DJ7" s="293"/>
      <c r="DK7" s="293"/>
      <c r="DL7" s="293"/>
      <c r="DM7" s="293"/>
      <c r="DN7" s="293"/>
      <c r="DO7" s="293"/>
      <c r="DP7" s="293"/>
      <c r="DQ7" s="293"/>
      <c r="DR7" s="293"/>
      <c r="DS7" s="293"/>
      <c r="DT7" s="293"/>
      <c r="DU7" s="293"/>
      <c r="DV7" s="293"/>
      <c r="DW7" s="293"/>
    </row>
    <row r="8" spans="1:143" s="292" customFormat="1" ht="13.2" x14ac:dyDescent="0.2">
      <c r="A8" s="391"/>
      <c r="B8" s="391"/>
      <c r="C8" s="391"/>
      <c r="D8" s="391"/>
      <c r="E8" s="391"/>
      <c r="F8" s="391"/>
      <c r="G8" s="391"/>
      <c r="H8" s="391"/>
      <c r="I8" s="391"/>
      <c r="J8" s="391"/>
      <c r="K8" s="391"/>
      <c r="L8" s="391"/>
      <c r="M8" s="391"/>
      <c r="N8" s="391"/>
      <c r="O8" s="391"/>
      <c r="P8" s="391"/>
      <c r="Q8" s="391"/>
      <c r="R8" s="391"/>
      <c r="S8" s="391"/>
      <c r="T8" s="391"/>
      <c r="U8" s="391"/>
      <c r="V8" s="391"/>
      <c r="W8" s="391"/>
      <c r="X8" s="391"/>
      <c r="Y8" s="391"/>
      <c r="Z8" s="391"/>
      <c r="AA8" s="391"/>
      <c r="AB8" s="391"/>
      <c r="AC8" s="391"/>
      <c r="AD8" s="391"/>
      <c r="AE8" s="391"/>
      <c r="AF8" s="391"/>
      <c r="AG8" s="391"/>
      <c r="AH8" s="391"/>
      <c r="AI8" s="391"/>
      <c r="AJ8" s="391"/>
      <c r="AK8" s="391"/>
      <c r="AL8" s="391"/>
      <c r="AM8" s="391"/>
      <c r="AN8" s="391"/>
      <c r="AO8" s="391"/>
      <c r="AP8" s="391"/>
      <c r="AQ8" s="391"/>
      <c r="AR8" s="391"/>
      <c r="AS8" s="391"/>
      <c r="AT8" s="391"/>
      <c r="AU8" s="391"/>
      <c r="AV8" s="391"/>
      <c r="AW8" s="391"/>
      <c r="AX8" s="391"/>
      <c r="AY8" s="391"/>
      <c r="AZ8" s="391"/>
      <c r="BA8" s="391"/>
      <c r="BB8" s="391"/>
      <c r="BC8" s="391"/>
      <c r="BD8" s="391"/>
      <c r="BE8" s="391"/>
      <c r="BF8" s="391"/>
      <c r="BG8" s="391"/>
      <c r="BH8" s="391"/>
      <c r="BI8" s="391"/>
      <c r="BJ8" s="391"/>
      <c r="BK8" s="391"/>
      <c r="BL8" s="391"/>
      <c r="BM8" s="391"/>
      <c r="BN8" s="391"/>
      <c r="BO8" s="391"/>
      <c r="BP8" s="391"/>
      <c r="BQ8" s="391"/>
      <c r="BR8" s="391"/>
      <c r="BS8" s="391"/>
      <c r="BT8" s="391"/>
      <c r="BU8" s="391"/>
      <c r="BV8" s="391"/>
      <c r="BW8" s="391"/>
      <c r="BX8" s="391"/>
      <c r="BY8" s="391"/>
      <c r="BZ8" s="391"/>
      <c r="CA8" s="391"/>
      <c r="CB8" s="391"/>
      <c r="CC8" s="391"/>
      <c r="CD8" s="391"/>
      <c r="CE8" s="391"/>
      <c r="CF8" s="391"/>
      <c r="CG8" s="391"/>
      <c r="CH8" s="391"/>
      <c r="CI8" s="391"/>
      <c r="CJ8" s="391"/>
      <c r="CK8" s="391"/>
      <c r="CL8" s="391"/>
      <c r="CM8" s="391"/>
      <c r="CN8" s="391"/>
      <c r="CO8" s="391"/>
      <c r="CP8" s="391"/>
      <c r="CQ8" s="391"/>
      <c r="CR8" s="391"/>
      <c r="CS8" s="391"/>
      <c r="CT8" s="391"/>
      <c r="CU8" s="391"/>
      <c r="CV8" s="391"/>
      <c r="CW8" s="391"/>
      <c r="CX8" s="391"/>
      <c r="CY8" s="391"/>
      <c r="CZ8" s="391"/>
      <c r="DA8" s="391"/>
      <c r="DB8" s="391"/>
      <c r="DC8" s="391"/>
      <c r="DD8" s="391"/>
      <c r="DE8" s="391"/>
      <c r="DF8" s="293"/>
      <c r="DG8" s="293"/>
      <c r="DH8" s="293"/>
      <c r="DI8" s="293"/>
      <c r="DJ8" s="293"/>
      <c r="DK8" s="293"/>
      <c r="DL8" s="293"/>
      <c r="DM8" s="293"/>
      <c r="DN8" s="293"/>
      <c r="DO8" s="293"/>
      <c r="DP8" s="293"/>
      <c r="DQ8" s="293"/>
      <c r="DR8" s="293"/>
      <c r="DS8" s="293"/>
      <c r="DT8" s="293"/>
      <c r="DU8" s="293"/>
      <c r="DV8" s="293"/>
      <c r="DW8" s="293"/>
    </row>
    <row r="9" spans="1:143" s="292" customFormat="1" ht="13.2" x14ac:dyDescent="0.2">
      <c r="A9" s="391"/>
      <c r="B9" s="391"/>
      <c r="C9" s="391"/>
      <c r="D9" s="391"/>
      <c r="E9" s="391"/>
      <c r="F9" s="391"/>
      <c r="G9" s="391"/>
      <c r="H9" s="391"/>
      <c r="I9" s="391"/>
      <c r="J9" s="391"/>
      <c r="K9" s="391"/>
      <c r="L9" s="391"/>
      <c r="M9" s="391"/>
      <c r="N9" s="391"/>
      <c r="O9" s="391"/>
      <c r="P9" s="391"/>
      <c r="Q9" s="391"/>
      <c r="R9" s="391"/>
      <c r="S9" s="391"/>
      <c r="T9" s="391"/>
      <c r="U9" s="391"/>
      <c r="V9" s="391"/>
      <c r="W9" s="391"/>
      <c r="X9" s="391"/>
      <c r="Y9" s="391"/>
      <c r="Z9" s="391"/>
      <c r="AA9" s="391"/>
      <c r="AB9" s="391"/>
      <c r="AC9" s="391"/>
      <c r="AD9" s="391"/>
      <c r="AE9" s="391"/>
      <c r="AF9" s="391"/>
      <c r="AG9" s="391"/>
      <c r="AH9" s="391"/>
      <c r="AI9" s="391"/>
      <c r="AJ9" s="391"/>
      <c r="AK9" s="391"/>
      <c r="AL9" s="391"/>
      <c r="AM9" s="391"/>
      <c r="AN9" s="391"/>
      <c r="AO9" s="391"/>
      <c r="AP9" s="391"/>
      <c r="AQ9" s="391"/>
      <c r="AR9" s="391"/>
      <c r="AS9" s="391"/>
      <c r="AT9" s="391"/>
      <c r="AU9" s="391"/>
      <c r="AV9" s="391"/>
      <c r="AW9" s="391"/>
      <c r="AX9" s="391"/>
      <c r="AY9" s="391"/>
      <c r="AZ9" s="391"/>
      <c r="BA9" s="391"/>
      <c r="BB9" s="391"/>
      <c r="BC9" s="391"/>
      <c r="BD9" s="391"/>
      <c r="BE9" s="391"/>
      <c r="BF9" s="391"/>
      <c r="BG9" s="391"/>
      <c r="BH9" s="391"/>
      <c r="BI9" s="391"/>
      <c r="BJ9" s="391"/>
      <c r="BK9" s="391"/>
      <c r="BL9" s="391"/>
      <c r="BM9" s="391"/>
      <c r="BN9" s="391"/>
      <c r="BO9" s="391"/>
      <c r="BP9" s="391"/>
      <c r="BQ9" s="391"/>
      <c r="BR9" s="391"/>
      <c r="BS9" s="391"/>
      <c r="BT9" s="391"/>
      <c r="BU9" s="391"/>
      <c r="BV9" s="391"/>
      <c r="BW9" s="391"/>
      <c r="BX9" s="391"/>
      <c r="BY9" s="391"/>
      <c r="BZ9" s="391"/>
      <c r="CA9" s="391"/>
      <c r="CB9" s="391"/>
      <c r="CC9" s="391"/>
      <c r="CD9" s="391"/>
      <c r="CE9" s="391"/>
      <c r="CF9" s="391"/>
      <c r="CG9" s="391"/>
      <c r="CH9" s="391"/>
      <c r="CI9" s="391"/>
      <c r="CJ9" s="391"/>
      <c r="CK9" s="391"/>
      <c r="CL9" s="391"/>
      <c r="CM9" s="391"/>
      <c r="CN9" s="391"/>
      <c r="CO9" s="391"/>
      <c r="CP9" s="391"/>
      <c r="CQ9" s="391"/>
      <c r="CR9" s="391"/>
      <c r="CS9" s="391"/>
      <c r="CT9" s="391"/>
      <c r="CU9" s="391"/>
      <c r="CV9" s="391"/>
      <c r="CW9" s="391"/>
      <c r="CX9" s="391"/>
      <c r="CY9" s="391"/>
      <c r="CZ9" s="391"/>
      <c r="DA9" s="391"/>
      <c r="DB9" s="391"/>
      <c r="DC9" s="391"/>
      <c r="DD9" s="391"/>
      <c r="DE9" s="391"/>
      <c r="DF9" s="293"/>
      <c r="DG9" s="293"/>
      <c r="DH9" s="293"/>
      <c r="DI9" s="293"/>
      <c r="DJ9" s="293"/>
      <c r="DK9" s="293"/>
      <c r="DL9" s="293"/>
      <c r="DM9" s="293"/>
      <c r="DN9" s="293"/>
      <c r="DO9" s="293"/>
      <c r="DP9" s="293"/>
      <c r="DQ9" s="293"/>
      <c r="DR9" s="293"/>
      <c r="DS9" s="293"/>
      <c r="DT9" s="293"/>
      <c r="DU9" s="293"/>
      <c r="DV9" s="293"/>
      <c r="DW9" s="293"/>
    </row>
    <row r="10" spans="1:143" s="292" customFormat="1" ht="13.2" x14ac:dyDescent="0.2">
      <c r="A10" s="391"/>
      <c r="B10" s="391"/>
      <c r="C10" s="391"/>
      <c r="D10" s="391"/>
      <c r="E10" s="391"/>
      <c r="F10" s="391"/>
      <c r="G10" s="391"/>
      <c r="H10" s="391"/>
      <c r="I10" s="391"/>
      <c r="J10" s="391"/>
      <c r="K10" s="391"/>
      <c r="L10" s="391"/>
      <c r="M10" s="391"/>
      <c r="N10" s="391"/>
      <c r="O10" s="391"/>
      <c r="P10" s="391"/>
      <c r="Q10" s="391"/>
      <c r="R10" s="391"/>
      <c r="S10" s="391"/>
      <c r="T10" s="391"/>
      <c r="U10" s="391"/>
      <c r="V10" s="391"/>
      <c r="W10" s="391"/>
      <c r="X10" s="391"/>
      <c r="Y10" s="391"/>
      <c r="Z10" s="391"/>
      <c r="AA10" s="391"/>
      <c r="AB10" s="391"/>
      <c r="AC10" s="391"/>
      <c r="AD10" s="391"/>
      <c r="AE10" s="391"/>
      <c r="AF10" s="391"/>
      <c r="AG10" s="391"/>
      <c r="AH10" s="391"/>
      <c r="AI10" s="391"/>
      <c r="AJ10" s="391"/>
      <c r="AK10" s="391"/>
      <c r="AL10" s="391"/>
      <c r="AM10" s="391"/>
      <c r="AN10" s="391"/>
      <c r="AO10" s="391"/>
      <c r="AP10" s="391"/>
      <c r="AQ10" s="391"/>
      <c r="AR10" s="391"/>
      <c r="AS10" s="391"/>
      <c r="AT10" s="391"/>
      <c r="AU10" s="391"/>
      <c r="AV10" s="391"/>
      <c r="AW10" s="391"/>
      <c r="AX10" s="391"/>
      <c r="AY10" s="391"/>
      <c r="AZ10" s="391"/>
      <c r="BA10" s="391"/>
      <c r="BB10" s="391"/>
      <c r="BC10" s="391"/>
      <c r="BD10" s="391"/>
      <c r="BE10" s="391"/>
      <c r="BF10" s="391"/>
      <c r="BG10" s="391"/>
      <c r="BH10" s="391"/>
      <c r="BI10" s="391"/>
      <c r="BJ10" s="391"/>
      <c r="BK10" s="391"/>
      <c r="BL10" s="391"/>
      <c r="BM10" s="391"/>
      <c r="BN10" s="391"/>
      <c r="BO10" s="391"/>
      <c r="BP10" s="391"/>
      <c r="BQ10" s="391"/>
      <c r="BR10" s="391"/>
      <c r="BS10" s="391"/>
      <c r="BT10" s="391"/>
      <c r="BU10" s="391"/>
      <c r="BV10" s="391"/>
      <c r="BW10" s="391"/>
      <c r="BX10" s="391"/>
      <c r="BY10" s="391"/>
      <c r="BZ10" s="391"/>
      <c r="CA10" s="391"/>
      <c r="CB10" s="391"/>
      <c r="CC10" s="391"/>
      <c r="CD10" s="391"/>
      <c r="CE10" s="391"/>
      <c r="CF10" s="391"/>
      <c r="CG10" s="391"/>
      <c r="CH10" s="391"/>
      <c r="CI10" s="391"/>
      <c r="CJ10" s="391"/>
      <c r="CK10" s="391"/>
      <c r="CL10" s="391"/>
      <c r="CM10" s="391"/>
      <c r="CN10" s="391"/>
      <c r="CO10" s="391"/>
      <c r="CP10" s="391"/>
      <c r="CQ10" s="391"/>
      <c r="CR10" s="391"/>
      <c r="CS10" s="391"/>
      <c r="CT10" s="391"/>
      <c r="CU10" s="391"/>
      <c r="CV10" s="391"/>
      <c r="CW10" s="391"/>
      <c r="CX10" s="391"/>
      <c r="CY10" s="391"/>
      <c r="CZ10" s="391"/>
      <c r="DA10" s="391"/>
      <c r="DB10" s="391"/>
      <c r="DC10" s="391"/>
      <c r="DD10" s="391"/>
      <c r="DE10" s="391"/>
      <c r="DF10" s="293"/>
      <c r="DG10" s="293"/>
      <c r="DH10" s="293"/>
      <c r="DI10" s="293"/>
      <c r="DJ10" s="293"/>
      <c r="DK10" s="293"/>
      <c r="DL10" s="293"/>
      <c r="DM10" s="293"/>
      <c r="DN10" s="293"/>
      <c r="DO10" s="293"/>
      <c r="DP10" s="293"/>
      <c r="DQ10" s="293"/>
      <c r="DR10" s="293"/>
      <c r="DS10" s="293"/>
      <c r="DT10" s="293"/>
      <c r="DU10" s="293"/>
      <c r="DV10" s="293"/>
      <c r="DW10" s="293"/>
      <c r="EM10" s="292" t="s">
        <v>609</v>
      </c>
    </row>
    <row r="11" spans="1:143" s="292" customFormat="1" ht="13.2" x14ac:dyDescent="0.2">
      <c r="A11" s="391"/>
      <c r="B11" s="391"/>
      <c r="C11" s="391"/>
      <c r="D11" s="391"/>
      <c r="E11" s="391"/>
      <c r="F11" s="391"/>
      <c r="G11" s="391"/>
      <c r="H11" s="391"/>
      <c r="I11" s="391"/>
      <c r="J11" s="391"/>
      <c r="K11" s="391"/>
      <c r="L11" s="391"/>
      <c r="M11" s="391"/>
      <c r="N11" s="391"/>
      <c r="O11" s="391"/>
      <c r="P11" s="391"/>
      <c r="Q11" s="391"/>
      <c r="R11" s="391"/>
      <c r="S11" s="391"/>
      <c r="T11" s="391"/>
      <c r="U11" s="391"/>
      <c r="V11" s="391"/>
      <c r="W11" s="391"/>
      <c r="X11" s="391"/>
      <c r="Y11" s="391"/>
      <c r="Z11" s="391"/>
      <c r="AA11" s="391"/>
      <c r="AB11" s="391"/>
      <c r="AC11" s="391"/>
      <c r="AD11" s="391"/>
      <c r="AE11" s="391"/>
      <c r="AF11" s="391"/>
      <c r="AG11" s="391"/>
      <c r="AH11" s="391"/>
      <c r="AI11" s="391"/>
      <c r="AJ11" s="391"/>
      <c r="AK11" s="391"/>
      <c r="AL11" s="391"/>
      <c r="AM11" s="391"/>
      <c r="AN11" s="391"/>
      <c r="AO11" s="391"/>
      <c r="AP11" s="391"/>
      <c r="AQ11" s="391"/>
      <c r="AR11" s="391"/>
      <c r="AS11" s="391"/>
      <c r="AT11" s="391"/>
      <c r="AU11" s="391"/>
      <c r="AV11" s="391"/>
      <c r="AW11" s="391"/>
      <c r="AX11" s="391"/>
      <c r="AY11" s="391"/>
      <c r="AZ11" s="391"/>
      <c r="BA11" s="391"/>
      <c r="BB11" s="391"/>
      <c r="BC11" s="391"/>
      <c r="BD11" s="391"/>
      <c r="BE11" s="391"/>
      <c r="BF11" s="391"/>
      <c r="BG11" s="391"/>
      <c r="BH11" s="391"/>
      <c r="BI11" s="391"/>
      <c r="BJ11" s="391"/>
      <c r="BK11" s="391"/>
      <c r="BL11" s="391"/>
      <c r="BM11" s="391"/>
      <c r="BN11" s="391"/>
      <c r="BO11" s="391"/>
      <c r="BP11" s="391"/>
      <c r="BQ11" s="391"/>
      <c r="BR11" s="391"/>
      <c r="BS11" s="391"/>
      <c r="BT11" s="391"/>
      <c r="BU11" s="391"/>
      <c r="BV11" s="391"/>
      <c r="BW11" s="391"/>
      <c r="BX11" s="391"/>
      <c r="BY11" s="391"/>
      <c r="BZ11" s="391"/>
      <c r="CA11" s="391"/>
      <c r="CB11" s="391"/>
      <c r="CC11" s="391"/>
      <c r="CD11" s="391"/>
      <c r="CE11" s="391"/>
      <c r="CF11" s="391"/>
      <c r="CG11" s="391"/>
      <c r="CH11" s="391"/>
      <c r="CI11" s="391"/>
      <c r="CJ11" s="391"/>
      <c r="CK11" s="391"/>
      <c r="CL11" s="391"/>
      <c r="CM11" s="391"/>
      <c r="CN11" s="391"/>
      <c r="CO11" s="391"/>
      <c r="CP11" s="391"/>
      <c r="CQ11" s="391"/>
      <c r="CR11" s="391"/>
      <c r="CS11" s="391"/>
      <c r="CT11" s="391"/>
      <c r="CU11" s="391"/>
      <c r="CV11" s="391"/>
      <c r="CW11" s="391"/>
      <c r="CX11" s="391"/>
      <c r="CY11" s="391"/>
      <c r="CZ11" s="391"/>
      <c r="DA11" s="391"/>
      <c r="DB11" s="391"/>
      <c r="DC11" s="391"/>
      <c r="DD11" s="391"/>
      <c r="DE11" s="391"/>
      <c r="DF11" s="293"/>
      <c r="DG11" s="293"/>
      <c r="DH11" s="293"/>
      <c r="DI11" s="293"/>
      <c r="DJ11" s="293"/>
      <c r="DK11" s="293"/>
      <c r="DL11" s="293"/>
      <c r="DM11" s="293"/>
      <c r="DN11" s="293"/>
      <c r="DO11" s="293"/>
      <c r="DP11" s="293"/>
      <c r="DQ11" s="293"/>
      <c r="DR11" s="293"/>
      <c r="DS11" s="293"/>
      <c r="DT11" s="293"/>
      <c r="DU11" s="293"/>
      <c r="DV11" s="293"/>
      <c r="DW11" s="293"/>
    </row>
    <row r="12" spans="1:143" s="292" customFormat="1" ht="13.2" x14ac:dyDescent="0.2">
      <c r="A12" s="391"/>
      <c r="B12" s="391"/>
      <c r="C12" s="391"/>
      <c r="D12" s="391"/>
      <c r="E12" s="391"/>
      <c r="F12" s="391"/>
      <c r="G12" s="391"/>
      <c r="H12" s="391"/>
      <c r="I12" s="391"/>
      <c r="J12" s="391"/>
      <c r="K12" s="391"/>
      <c r="L12" s="391"/>
      <c r="M12" s="391"/>
      <c r="N12" s="391"/>
      <c r="O12" s="391"/>
      <c r="P12" s="391"/>
      <c r="Q12" s="391"/>
      <c r="R12" s="391"/>
      <c r="S12" s="391"/>
      <c r="T12" s="391"/>
      <c r="U12" s="391"/>
      <c r="V12" s="391"/>
      <c r="W12" s="391"/>
      <c r="X12" s="391"/>
      <c r="Y12" s="391"/>
      <c r="Z12" s="391"/>
      <c r="AA12" s="391"/>
      <c r="AB12" s="391"/>
      <c r="AC12" s="391"/>
      <c r="AD12" s="391"/>
      <c r="AE12" s="391"/>
      <c r="AF12" s="391"/>
      <c r="AG12" s="391"/>
      <c r="AH12" s="391"/>
      <c r="AI12" s="391"/>
      <c r="AJ12" s="391"/>
      <c r="AK12" s="391"/>
      <c r="AL12" s="391"/>
      <c r="AM12" s="391"/>
      <c r="AN12" s="391"/>
      <c r="AO12" s="391"/>
      <c r="AP12" s="391"/>
      <c r="AQ12" s="391"/>
      <c r="AR12" s="391"/>
      <c r="AS12" s="391"/>
      <c r="AT12" s="391"/>
      <c r="AU12" s="391"/>
      <c r="AV12" s="391"/>
      <c r="AW12" s="391"/>
      <c r="AX12" s="391"/>
      <c r="AY12" s="391"/>
      <c r="AZ12" s="391"/>
      <c r="BA12" s="391"/>
      <c r="BB12" s="391"/>
      <c r="BC12" s="391"/>
      <c r="BD12" s="391"/>
      <c r="BE12" s="391"/>
      <c r="BF12" s="391"/>
      <c r="BG12" s="391"/>
      <c r="BH12" s="391"/>
      <c r="BI12" s="391"/>
      <c r="BJ12" s="391"/>
      <c r="BK12" s="391"/>
      <c r="BL12" s="391"/>
      <c r="BM12" s="391"/>
      <c r="BN12" s="391"/>
      <c r="BO12" s="391"/>
      <c r="BP12" s="391"/>
      <c r="BQ12" s="391"/>
      <c r="BR12" s="391"/>
      <c r="BS12" s="391"/>
      <c r="BT12" s="391"/>
      <c r="BU12" s="391"/>
      <c r="BV12" s="391"/>
      <c r="BW12" s="391"/>
      <c r="BX12" s="391"/>
      <c r="BY12" s="391"/>
      <c r="BZ12" s="391"/>
      <c r="CA12" s="391"/>
      <c r="CB12" s="391"/>
      <c r="CC12" s="391"/>
      <c r="CD12" s="391"/>
      <c r="CE12" s="391"/>
      <c r="CF12" s="391"/>
      <c r="CG12" s="391"/>
      <c r="CH12" s="391"/>
      <c r="CI12" s="391"/>
      <c r="CJ12" s="391"/>
      <c r="CK12" s="391"/>
      <c r="CL12" s="391"/>
      <c r="CM12" s="391"/>
      <c r="CN12" s="391"/>
      <c r="CO12" s="391"/>
      <c r="CP12" s="391"/>
      <c r="CQ12" s="391"/>
      <c r="CR12" s="391"/>
      <c r="CS12" s="391"/>
      <c r="CT12" s="391"/>
      <c r="CU12" s="391"/>
      <c r="CV12" s="391"/>
      <c r="CW12" s="391"/>
      <c r="CX12" s="391"/>
      <c r="CY12" s="391"/>
      <c r="CZ12" s="391"/>
      <c r="DA12" s="391"/>
      <c r="DB12" s="391"/>
      <c r="DC12" s="391"/>
      <c r="DD12" s="391"/>
      <c r="DE12" s="391"/>
      <c r="DF12" s="293"/>
      <c r="DG12" s="293"/>
      <c r="DH12" s="293"/>
      <c r="DI12" s="293"/>
      <c r="DJ12" s="293"/>
      <c r="DK12" s="293"/>
      <c r="DL12" s="293"/>
      <c r="DM12" s="293"/>
      <c r="DN12" s="293"/>
      <c r="DO12" s="293"/>
      <c r="DP12" s="293"/>
      <c r="DQ12" s="293"/>
      <c r="DR12" s="293"/>
      <c r="DS12" s="293"/>
      <c r="DT12" s="293"/>
      <c r="DU12" s="293"/>
      <c r="DV12" s="293"/>
      <c r="DW12" s="293"/>
      <c r="EM12" s="292" t="s">
        <v>609</v>
      </c>
    </row>
    <row r="13" spans="1:143" s="292" customFormat="1" ht="13.2" x14ac:dyDescent="0.2">
      <c r="A13" s="391"/>
      <c r="B13" s="391"/>
      <c r="C13" s="391"/>
      <c r="D13" s="391"/>
      <c r="E13" s="391"/>
      <c r="F13" s="391"/>
      <c r="G13" s="391"/>
      <c r="H13" s="391"/>
      <c r="I13" s="391"/>
      <c r="J13" s="391"/>
      <c r="K13" s="391"/>
      <c r="L13" s="391"/>
      <c r="M13" s="391"/>
      <c r="N13" s="391"/>
      <c r="O13" s="391"/>
      <c r="P13" s="391"/>
      <c r="Q13" s="391"/>
      <c r="R13" s="391"/>
      <c r="S13" s="391"/>
      <c r="T13" s="391"/>
      <c r="U13" s="391"/>
      <c r="V13" s="391"/>
      <c r="W13" s="391"/>
      <c r="X13" s="391"/>
      <c r="Y13" s="391"/>
      <c r="Z13" s="391"/>
      <c r="AA13" s="391"/>
      <c r="AB13" s="391"/>
      <c r="AC13" s="391"/>
      <c r="AD13" s="391"/>
      <c r="AE13" s="391"/>
      <c r="AF13" s="391"/>
      <c r="AG13" s="391"/>
      <c r="AH13" s="391"/>
      <c r="AI13" s="391"/>
      <c r="AJ13" s="391"/>
      <c r="AK13" s="391"/>
      <c r="AL13" s="391"/>
      <c r="AM13" s="391"/>
      <c r="AN13" s="391"/>
      <c r="AO13" s="391"/>
      <c r="AP13" s="391"/>
      <c r="AQ13" s="391"/>
      <c r="AR13" s="391"/>
      <c r="AS13" s="391"/>
      <c r="AT13" s="391"/>
      <c r="AU13" s="391"/>
      <c r="AV13" s="391"/>
      <c r="AW13" s="391"/>
      <c r="AX13" s="391"/>
      <c r="AY13" s="391"/>
      <c r="AZ13" s="391"/>
      <c r="BA13" s="391"/>
      <c r="BB13" s="391"/>
      <c r="BC13" s="391"/>
      <c r="BD13" s="391"/>
      <c r="BE13" s="391"/>
      <c r="BF13" s="391"/>
      <c r="BG13" s="391"/>
      <c r="BH13" s="391"/>
      <c r="BI13" s="391"/>
      <c r="BJ13" s="391"/>
      <c r="BK13" s="391"/>
      <c r="BL13" s="391"/>
      <c r="BM13" s="391"/>
      <c r="BN13" s="391"/>
      <c r="BO13" s="391"/>
      <c r="BP13" s="391"/>
      <c r="BQ13" s="391"/>
      <c r="BR13" s="391"/>
      <c r="BS13" s="391"/>
      <c r="BT13" s="391"/>
      <c r="BU13" s="391"/>
      <c r="BV13" s="391"/>
      <c r="BW13" s="391"/>
      <c r="BX13" s="391"/>
      <c r="BY13" s="391"/>
      <c r="BZ13" s="391"/>
      <c r="CA13" s="391"/>
      <c r="CB13" s="391"/>
      <c r="CC13" s="391"/>
      <c r="CD13" s="391"/>
      <c r="CE13" s="391"/>
      <c r="CF13" s="391"/>
      <c r="CG13" s="391"/>
      <c r="CH13" s="391"/>
      <c r="CI13" s="391"/>
      <c r="CJ13" s="391"/>
      <c r="CK13" s="391"/>
      <c r="CL13" s="391"/>
      <c r="CM13" s="391"/>
      <c r="CN13" s="391"/>
      <c r="CO13" s="391"/>
      <c r="CP13" s="391"/>
      <c r="CQ13" s="391"/>
      <c r="CR13" s="391"/>
      <c r="CS13" s="391"/>
      <c r="CT13" s="391"/>
      <c r="CU13" s="391"/>
      <c r="CV13" s="391"/>
      <c r="CW13" s="391"/>
      <c r="CX13" s="391"/>
      <c r="CY13" s="391"/>
      <c r="CZ13" s="391"/>
      <c r="DA13" s="391"/>
      <c r="DB13" s="391"/>
      <c r="DC13" s="391"/>
      <c r="DD13" s="391"/>
      <c r="DE13" s="391"/>
      <c r="DF13" s="293"/>
      <c r="DG13" s="293"/>
      <c r="DH13" s="293"/>
      <c r="DI13" s="293"/>
      <c r="DJ13" s="293"/>
      <c r="DK13" s="293"/>
      <c r="DL13" s="293"/>
      <c r="DM13" s="293"/>
      <c r="DN13" s="293"/>
      <c r="DO13" s="293"/>
      <c r="DP13" s="293"/>
      <c r="DQ13" s="293"/>
      <c r="DR13" s="293"/>
      <c r="DS13" s="293"/>
      <c r="DT13" s="293"/>
      <c r="DU13" s="293"/>
      <c r="DV13" s="293"/>
      <c r="DW13" s="293"/>
    </row>
    <row r="14" spans="1:143" s="292" customFormat="1" ht="13.2" x14ac:dyDescent="0.2">
      <c r="A14" s="391"/>
      <c r="B14" s="391"/>
      <c r="C14" s="391"/>
      <c r="D14" s="391"/>
      <c r="E14" s="391"/>
      <c r="F14" s="391"/>
      <c r="G14" s="391"/>
      <c r="H14" s="391"/>
      <c r="I14" s="391"/>
      <c r="J14" s="391"/>
      <c r="K14" s="391"/>
      <c r="L14" s="391"/>
      <c r="M14" s="391"/>
      <c r="N14" s="391"/>
      <c r="O14" s="391"/>
      <c r="P14" s="391"/>
      <c r="Q14" s="391"/>
      <c r="R14" s="391"/>
      <c r="S14" s="391"/>
      <c r="T14" s="391"/>
      <c r="U14" s="391"/>
      <c r="V14" s="391"/>
      <c r="W14" s="391"/>
      <c r="X14" s="391"/>
      <c r="Y14" s="391"/>
      <c r="Z14" s="391"/>
      <c r="AA14" s="391"/>
      <c r="AB14" s="391"/>
      <c r="AC14" s="391"/>
      <c r="AD14" s="391"/>
      <c r="AE14" s="391"/>
      <c r="AF14" s="391"/>
      <c r="AG14" s="391"/>
      <c r="AH14" s="391"/>
      <c r="AI14" s="391"/>
      <c r="AJ14" s="391"/>
      <c r="AK14" s="391"/>
      <c r="AL14" s="391"/>
      <c r="AM14" s="391"/>
      <c r="AN14" s="391"/>
      <c r="AO14" s="391"/>
      <c r="AP14" s="391"/>
      <c r="AQ14" s="391"/>
      <c r="AR14" s="391"/>
      <c r="AS14" s="391"/>
      <c r="AT14" s="391"/>
      <c r="AU14" s="391"/>
      <c r="AV14" s="391"/>
      <c r="AW14" s="391"/>
      <c r="AX14" s="391"/>
      <c r="AY14" s="391"/>
      <c r="AZ14" s="391"/>
      <c r="BA14" s="391"/>
      <c r="BB14" s="391"/>
      <c r="BC14" s="391"/>
      <c r="BD14" s="391"/>
      <c r="BE14" s="391"/>
      <c r="BF14" s="391"/>
      <c r="BG14" s="391"/>
      <c r="BH14" s="391"/>
      <c r="BI14" s="391"/>
      <c r="BJ14" s="391"/>
      <c r="BK14" s="391"/>
      <c r="BL14" s="391"/>
      <c r="BM14" s="391"/>
      <c r="BN14" s="391"/>
      <c r="BO14" s="391"/>
      <c r="BP14" s="391"/>
      <c r="BQ14" s="391"/>
      <c r="BR14" s="391"/>
      <c r="BS14" s="391"/>
      <c r="BT14" s="391"/>
      <c r="BU14" s="391"/>
      <c r="BV14" s="391"/>
      <c r="BW14" s="391"/>
      <c r="BX14" s="391"/>
      <c r="BY14" s="391"/>
      <c r="BZ14" s="391"/>
      <c r="CA14" s="391"/>
      <c r="CB14" s="391"/>
      <c r="CC14" s="391"/>
      <c r="CD14" s="391"/>
      <c r="CE14" s="391"/>
      <c r="CF14" s="391"/>
      <c r="CG14" s="391"/>
      <c r="CH14" s="391"/>
      <c r="CI14" s="391"/>
      <c r="CJ14" s="391"/>
      <c r="CK14" s="391"/>
      <c r="CL14" s="391"/>
      <c r="CM14" s="391"/>
      <c r="CN14" s="391"/>
      <c r="CO14" s="391"/>
      <c r="CP14" s="391"/>
      <c r="CQ14" s="391"/>
      <c r="CR14" s="391"/>
      <c r="CS14" s="391"/>
      <c r="CT14" s="391"/>
      <c r="CU14" s="391"/>
      <c r="CV14" s="391"/>
      <c r="CW14" s="391"/>
      <c r="CX14" s="391"/>
      <c r="CY14" s="391"/>
      <c r="CZ14" s="391"/>
      <c r="DA14" s="391"/>
      <c r="DB14" s="391"/>
      <c r="DC14" s="391"/>
      <c r="DD14" s="391"/>
      <c r="DE14" s="391"/>
      <c r="DF14" s="293"/>
      <c r="DG14" s="293"/>
      <c r="DH14" s="293"/>
      <c r="DI14" s="293"/>
      <c r="DJ14" s="293"/>
      <c r="DK14" s="293"/>
      <c r="DL14" s="293"/>
      <c r="DM14" s="293"/>
      <c r="DN14" s="293"/>
      <c r="DO14" s="293"/>
      <c r="DP14" s="293"/>
      <c r="DQ14" s="293"/>
      <c r="DR14" s="293"/>
      <c r="DS14" s="293"/>
      <c r="DT14" s="293"/>
      <c r="DU14" s="293"/>
      <c r="DV14" s="293"/>
      <c r="DW14" s="293"/>
    </row>
    <row r="15" spans="1:143" s="292" customFormat="1" ht="13.2" x14ac:dyDescent="0.2">
      <c r="A15" s="390"/>
      <c r="B15" s="391"/>
      <c r="C15" s="391"/>
      <c r="D15" s="391"/>
      <c r="E15" s="391"/>
      <c r="F15" s="391"/>
      <c r="G15" s="391"/>
      <c r="H15" s="391"/>
      <c r="I15" s="391"/>
      <c r="J15" s="391"/>
      <c r="K15" s="391"/>
      <c r="L15" s="391"/>
      <c r="M15" s="391"/>
      <c r="N15" s="391"/>
      <c r="O15" s="391"/>
      <c r="P15" s="391"/>
      <c r="Q15" s="391"/>
      <c r="R15" s="391"/>
      <c r="S15" s="391"/>
      <c r="T15" s="391"/>
      <c r="U15" s="391"/>
      <c r="V15" s="391"/>
      <c r="W15" s="391"/>
      <c r="X15" s="391"/>
      <c r="Y15" s="391"/>
      <c r="Z15" s="391"/>
      <c r="AA15" s="391"/>
      <c r="AB15" s="391"/>
      <c r="AC15" s="391"/>
      <c r="AD15" s="391"/>
      <c r="AE15" s="391"/>
      <c r="AF15" s="391"/>
      <c r="AG15" s="391"/>
      <c r="AH15" s="391"/>
      <c r="AI15" s="391"/>
      <c r="AJ15" s="391"/>
      <c r="AK15" s="391"/>
      <c r="AL15" s="391"/>
      <c r="AM15" s="391"/>
      <c r="AN15" s="391"/>
      <c r="AO15" s="391"/>
      <c r="AP15" s="391"/>
      <c r="AQ15" s="391"/>
      <c r="AR15" s="391"/>
      <c r="AS15" s="391"/>
      <c r="AT15" s="391"/>
      <c r="AU15" s="391"/>
      <c r="AV15" s="391"/>
      <c r="AW15" s="391"/>
      <c r="AX15" s="391"/>
      <c r="AY15" s="391"/>
      <c r="AZ15" s="391"/>
      <c r="BA15" s="391"/>
      <c r="BB15" s="391"/>
      <c r="BC15" s="391"/>
      <c r="BD15" s="391"/>
      <c r="BE15" s="391"/>
      <c r="BF15" s="391"/>
      <c r="BG15" s="391"/>
      <c r="BH15" s="391"/>
      <c r="BI15" s="391"/>
      <c r="BJ15" s="391"/>
      <c r="BK15" s="391"/>
      <c r="BL15" s="391"/>
      <c r="BM15" s="391"/>
      <c r="BN15" s="391"/>
      <c r="BO15" s="391"/>
      <c r="BP15" s="391"/>
      <c r="BQ15" s="391"/>
      <c r="BR15" s="391"/>
      <c r="BS15" s="391"/>
      <c r="BT15" s="391"/>
      <c r="BU15" s="391"/>
      <c r="BV15" s="391"/>
      <c r="BW15" s="391"/>
      <c r="BX15" s="391"/>
      <c r="BY15" s="391"/>
      <c r="BZ15" s="391"/>
      <c r="CA15" s="391"/>
      <c r="CB15" s="391"/>
      <c r="CC15" s="391"/>
      <c r="CD15" s="391"/>
      <c r="CE15" s="391"/>
      <c r="CF15" s="391"/>
      <c r="CG15" s="391"/>
      <c r="CH15" s="391"/>
      <c r="CI15" s="391"/>
      <c r="CJ15" s="391"/>
      <c r="CK15" s="391"/>
      <c r="CL15" s="391"/>
      <c r="CM15" s="391"/>
      <c r="CN15" s="391"/>
      <c r="CO15" s="391"/>
      <c r="CP15" s="391"/>
      <c r="CQ15" s="391"/>
      <c r="CR15" s="391"/>
      <c r="CS15" s="391"/>
      <c r="CT15" s="391"/>
      <c r="CU15" s="391"/>
      <c r="CV15" s="391"/>
      <c r="CW15" s="391"/>
      <c r="CX15" s="391"/>
      <c r="CY15" s="391"/>
      <c r="CZ15" s="391"/>
      <c r="DA15" s="391"/>
      <c r="DB15" s="391"/>
      <c r="DC15" s="391"/>
      <c r="DD15" s="391"/>
      <c r="DE15" s="391"/>
      <c r="DF15" s="293"/>
      <c r="DG15" s="293"/>
      <c r="DH15" s="293"/>
      <c r="DI15" s="293"/>
      <c r="DJ15" s="293"/>
      <c r="DK15" s="293"/>
      <c r="DL15" s="293"/>
      <c r="DM15" s="293"/>
      <c r="DN15" s="293"/>
      <c r="DO15" s="293"/>
      <c r="DP15" s="293"/>
      <c r="DQ15" s="293"/>
      <c r="DR15" s="293"/>
      <c r="DS15" s="293"/>
      <c r="DT15" s="293"/>
      <c r="DU15" s="293"/>
      <c r="DV15" s="293"/>
      <c r="DW15" s="293"/>
    </row>
    <row r="16" spans="1:143" s="292" customFormat="1" ht="13.2" x14ac:dyDescent="0.2">
      <c r="A16" s="390"/>
      <c r="B16" s="391"/>
      <c r="C16" s="391"/>
      <c r="D16" s="391"/>
      <c r="E16" s="391"/>
      <c r="F16" s="391"/>
      <c r="G16" s="391"/>
      <c r="H16" s="391"/>
      <c r="I16" s="391"/>
      <c r="J16" s="391"/>
      <c r="K16" s="391"/>
      <c r="L16" s="391"/>
      <c r="M16" s="391"/>
      <c r="N16" s="391"/>
      <c r="O16" s="391"/>
      <c r="P16" s="391"/>
      <c r="Q16" s="391"/>
      <c r="R16" s="391"/>
      <c r="S16" s="391"/>
      <c r="T16" s="391"/>
      <c r="U16" s="391"/>
      <c r="V16" s="391"/>
      <c r="W16" s="391"/>
      <c r="X16" s="391"/>
      <c r="Y16" s="391"/>
      <c r="Z16" s="391"/>
      <c r="AA16" s="391"/>
      <c r="AB16" s="391"/>
      <c r="AC16" s="391"/>
      <c r="AD16" s="391"/>
      <c r="AE16" s="391"/>
      <c r="AF16" s="391"/>
      <c r="AG16" s="391"/>
      <c r="AH16" s="391"/>
      <c r="AI16" s="391"/>
      <c r="AJ16" s="391"/>
      <c r="AK16" s="391"/>
      <c r="AL16" s="391"/>
      <c r="AM16" s="391"/>
      <c r="AN16" s="391"/>
      <c r="AO16" s="391"/>
      <c r="AP16" s="391"/>
      <c r="AQ16" s="391"/>
      <c r="AR16" s="391"/>
      <c r="AS16" s="391"/>
      <c r="AT16" s="391"/>
      <c r="AU16" s="391"/>
      <c r="AV16" s="391"/>
      <c r="AW16" s="391"/>
      <c r="AX16" s="391"/>
      <c r="AY16" s="391"/>
      <c r="AZ16" s="391"/>
      <c r="BA16" s="391"/>
      <c r="BB16" s="391"/>
      <c r="BC16" s="391"/>
      <c r="BD16" s="391"/>
      <c r="BE16" s="391"/>
      <c r="BF16" s="391"/>
      <c r="BG16" s="391"/>
      <c r="BH16" s="391"/>
      <c r="BI16" s="391"/>
      <c r="BJ16" s="391"/>
      <c r="BK16" s="391"/>
      <c r="BL16" s="391"/>
      <c r="BM16" s="391"/>
      <c r="BN16" s="391"/>
      <c r="BO16" s="391"/>
      <c r="BP16" s="391"/>
      <c r="BQ16" s="391"/>
      <c r="BR16" s="391"/>
      <c r="BS16" s="391"/>
      <c r="BT16" s="391"/>
      <c r="BU16" s="391"/>
      <c r="BV16" s="391"/>
      <c r="BW16" s="391"/>
      <c r="BX16" s="391"/>
      <c r="BY16" s="391"/>
      <c r="BZ16" s="391"/>
      <c r="CA16" s="391"/>
      <c r="CB16" s="391"/>
      <c r="CC16" s="391"/>
      <c r="CD16" s="391"/>
      <c r="CE16" s="391"/>
      <c r="CF16" s="391"/>
      <c r="CG16" s="391"/>
      <c r="CH16" s="391"/>
      <c r="CI16" s="391"/>
      <c r="CJ16" s="391"/>
      <c r="CK16" s="391"/>
      <c r="CL16" s="391"/>
      <c r="CM16" s="391"/>
      <c r="CN16" s="391"/>
      <c r="CO16" s="391"/>
      <c r="CP16" s="391"/>
      <c r="CQ16" s="391"/>
      <c r="CR16" s="391"/>
      <c r="CS16" s="391"/>
      <c r="CT16" s="391"/>
      <c r="CU16" s="391"/>
      <c r="CV16" s="391"/>
      <c r="CW16" s="391"/>
      <c r="CX16" s="391"/>
      <c r="CY16" s="391"/>
      <c r="CZ16" s="391"/>
      <c r="DA16" s="391"/>
      <c r="DB16" s="391"/>
      <c r="DC16" s="391"/>
      <c r="DD16" s="391"/>
      <c r="DE16" s="391"/>
      <c r="DF16" s="293"/>
      <c r="DG16" s="293"/>
      <c r="DH16" s="293"/>
      <c r="DI16" s="293"/>
      <c r="DJ16" s="293"/>
      <c r="DK16" s="293"/>
      <c r="DL16" s="293"/>
      <c r="DM16" s="293"/>
      <c r="DN16" s="293"/>
      <c r="DO16" s="293"/>
      <c r="DP16" s="293"/>
      <c r="DQ16" s="293"/>
      <c r="DR16" s="293"/>
      <c r="DS16" s="293"/>
      <c r="DT16" s="293"/>
      <c r="DU16" s="293"/>
      <c r="DV16" s="293"/>
      <c r="DW16" s="293"/>
    </row>
    <row r="17" spans="1:351" s="292" customFormat="1" ht="13.2" x14ac:dyDescent="0.2">
      <c r="A17" s="390"/>
      <c r="B17" s="391"/>
      <c r="C17" s="391"/>
      <c r="D17" s="391"/>
      <c r="E17" s="391"/>
      <c r="F17" s="391"/>
      <c r="G17" s="391"/>
      <c r="H17" s="391"/>
      <c r="I17" s="391"/>
      <c r="J17" s="391"/>
      <c r="K17" s="391"/>
      <c r="L17" s="391"/>
      <c r="M17" s="391"/>
      <c r="N17" s="391"/>
      <c r="O17" s="391"/>
      <c r="P17" s="391"/>
      <c r="Q17" s="391"/>
      <c r="R17" s="391"/>
      <c r="S17" s="391"/>
      <c r="T17" s="391"/>
      <c r="U17" s="391"/>
      <c r="V17" s="391"/>
      <c r="W17" s="391"/>
      <c r="X17" s="391"/>
      <c r="Y17" s="391"/>
      <c r="Z17" s="391"/>
      <c r="AA17" s="391"/>
      <c r="AB17" s="391"/>
      <c r="AC17" s="391"/>
      <c r="AD17" s="391"/>
      <c r="AE17" s="391"/>
      <c r="AF17" s="391"/>
      <c r="AG17" s="391"/>
      <c r="AH17" s="391"/>
      <c r="AI17" s="391"/>
      <c r="AJ17" s="391"/>
      <c r="AK17" s="391"/>
      <c r="AL17" s="391"/>
      <c r="AM17" s="391"/>
      <c r="AN17" s="391"/>
      <c r="AO17" s="391"/>
      <c r="AP17" s="391"/>
      <c r="AQ17" s="391"/>
      <c r="AR17" s="391"/>
      <c r="AS17" s="391"/>
      <c r="AT17" s="391"/>
      <c r="AU17" s="391"/>
      <c r="AV17" s="391"/>
      <c r="AW17" s="391"/>
      <c r="AX17" s="391"/>
      <c r="AY17" s="391"/>
      <c r="AZ17" s="391"/>
      <c r="BA17" s="391"/>
      <c r="BB17" s="391"/>
      <c r="BC17" s="391"/>
      <c r="BD17" s="391"/>
      <c r="BE17" s="391"/>
      <c r="BF17" s="391"/>
      <c r="BG17" s="391"/>
      <c r="BH17" s="391"/>
      <c r="BI17" s="391"/>
      <c r="BJ17" s="391"/>
      <c r="BK17" s="391"/>
      <c r="BL17" s="391"/>
      <c r="BM17" s="391"/>
      <c r="BN17" s="391"/>
      <c r="BO17" s="391"/>
      <c r="BP17" s="391"/>
      <c r="BQ17" s="391"/>
      <c r="BR17" s="391"/>
      <c r="BS17" s="391"/>
      <c r="BT17" s="391"/>
      <c r="BU17" s="391"/>
      <c r="BV17" s="391"/>
      <c r="BW17" s="391"/>
      <c r="BX17" s="391"/>
      <c r="BY17" s="391"/>
      <c r="BZ17" s="391"/>
      <c r="CA17" s="391"/>
      <c r="CB17" s="391"/>
      <c r="CC17" s="391"/>
      <c r="CD17" s="391"/>
      <c r="CE17" s="391"/>
      <c r="CF17" s="391"/>
      <c r="CG17" s="391"/>
      <c r="CH17" s="391"/>
      <c r="CI17" s="391"/>
      <c r="CJ17" s="391"/>
      <c r="CK17" s="391"/>
      <c r="CL17" s="391"/>
      <c r="CM17" s="391"/>
      <c r="CN17" s="391"/>
      <c r="CO17" s="391"/>
      <c r="CP17" s="391"/>
      <c r="CQ17" s="391"/>
      <c r="CR17" s="391"/>
      <c r="CS17" s="391"/>
      <c r="CT17" s="391"/>
      <c r="CU17" s="391"/>
      <c r="CV17" s="391"/>
      <c r="CW17" s="391"/>
      <c r="CX17" s="391"/>
      <c r="CY17" s="391"/>
      <c r="CZ17" s="391"/>
      <c r="DA17" s="391"/>
      <c r="DB17" s="391"/>
      <c r="DC17" s="391"/>
      <c r="DD17" s="391"/>
      <c r="DE17" s="391"/>
      <c r="DF17" s="293"/>
      <c r="DG17" s="293"/>
      <c r="DH17" s="293"/>
      <c r="DI17" s="293"/>
      <c r="DJ17" s="293"/>
      <c r="DK17" s="293"/>
      <c r="DL17" s="293"/>
      <c r="DM17" s="293"/>
      <c r="DN17" s="293"/>
      <c r="DO17" s="293"/>
      <c r="DP17" s="293"/>
      <c r="DQ17" s="293"/>
      <c r="DR17" s="293"/>
      <c r="DS17" s="293"/>
      <c r="DT17" s="293"/>
      <c r="DU17" s="293"/>
      <c r="DV17" s="293"/>
      <c r="DW17" s="293"/>
    </row>
    <row r="18" spans="1:351" s="292" customFormat="1" ht="13.2" x14ac:dyDescent="0.2">
      <c r="A18" s="390"/>
      <c r="B18" s="391"/>
      <c r="C18" s="391"/>
      <c r="D18" s="391"/>
      <c r="E18" s="391"/>
      <c r="F18" s="391"/>
      <c r="G18" s="391"/>
      <c r="H18" s="391"/>
      <c r="I18" s="391"/>
      <c r="J18" s="391"/>
      <c r="K18" s="391"/>
      <c r="L18" s="391"/>
      <c r="M18" s="391"/>
      <c r="N18" s="391"/>
      <c r="O18" s="391"/>
      <c r="P18" s="391"/>
      <c r="Q18" s="391"/>
      <c r="R18" s="391"/>
      <c r="S18" s="391"/>
      <c r="T18" s="391"/>
      <c r="U18" s="391"/>
      <c r="V18" s="391"/>
      <c r="W18" s="391"/>
      <c r="X18" s="391"/>
      <c r="Y18" s="391"/>
      <c r="Z18" s="391"/>
      <c r="AA18" s="391"/>
      <c r="AB18" s="391"/>
      <c r="AC18" s="391"/>
      <c r="AD18" s="391"/>
      <c r="AE18" s="391"/>
      <c r="AF18" s="391"/>
      <c r="AG18" s="391"/>
      <c r="AH18" s="391"/>
      <c r="AI18" s="391"/>
      <c r="AJ18" s="391"/>
      <c r="AK18" s="391"/>
      <c r="AL18" s="391"/>
      <c r="AM18" s="391"/>
      <c r="AN18" s="391"/>
      <c r="AO18" s="391"/>
      <c r="AP18" s="391"/>
      <c r="AQ18" s="391"/>
      <c r="AR18" s="391"/>
      <c r="AS18" s="391"/>
      <c r="AT18" s="391"/>
      <c r="AU18" s="391"/>
      <c r="AV18" s="391"/>
      <c r="AW18" s="391"/>
      <c r="AX18" s="391"/>
      <c r="AY18" s="391"/>
      <c r="AZ18" s="391"/>
      <c r="BA18" s="391"/>
      <c r="BB18" s="391"/>
      <c r="BC18" s="391"/>
      <c r="BD18" s="391"/>
      <c r="BE18" s="391"/>
      <c r="BF18" s="391"/>
      <c r="BG18" s="391"/>
      <c r="BH18" s="391"/>
      <c r="BI18" s="391"/>
      <c r="BJ18" s="391"/>
      <c r="BK18" s="391"/>
      <c r="BL18" s="391"/>
      <c r="BM18" s="391"/>
      <c r="BN18" s="391"/>
      <c r="BO18" s="391"/>
      <c r="BP18" s="391"/>
      <c r="BQ18" s="391"/>
      <c r="BR18" s="391"/>
      <c r="BS18" s="391"/>
      <c r="BT18" s="391"/>
      <c r="BU18" s="391"/>
      <c r="BV18" s="391"/>
      <c r="BW18" s="391"/>
      <c r="BX18" s="391"/>
      <c r="BY18" s="391"/>
      <c r="BZ18" s="391"/>
      <c r="CA18" s="391"/>
      <c r="CB18" s="391"/>
      <c r="CC18" s="391"/>
      <c r="CD18" s="391"/>
      <c r="CE18" s="391"/>
      <c r="CF18" s="391"/>
      <c r="CG18" s="391"/>
      <c r="CH18" s="391"/>
      <c r="CI18" s="391"/>
      <c r="CJ18" s="391"/>
      <c r="CK18" s="391"/>
      <c r="CL18" s="391"/>
      <c r="CM18" s="391"/>
      <c r="CN18" s="391"/>
      <c r="CO18" s="391"/>
      <c r="CP18" s="391"/>
      <c r="CQ18" s="391"/>
      <c r="CR18" s="391"/>
      <c r="CS18" s="391"/>
      <c r="CT18" s="391"/>
      <c r="CU18" s="391"/>
      <c r="CV18" s="391"/>
      <c r="CW18" s="391"/>
      <c r="CX18" s="391"/>
      <c r="CY18" s="391"/>
      <c r="CZ18" s="391"/>
      <c r="DA18" s="391"/>
      <c r="DB18" s="391"/>
      <c r="DC18" s="391"/>
      <c r="DD18" s="391"/>
      <c r="DE18" s="391"/>
      <c r="DF18" s="293"/>
      <c r="DG18" s="293"/>
      <c r="DH18" s="293"/>
      <c r="DI18" s="293"/>
      <c r="DJ18" s="293"/>
      <c r="DK18" s="293"/>
      <c r="DL18" s="293"/>
      <c r="DM18" s="293"/>
      <c r="DN18" s="293"/>
      <c r="DO18" s="293"/>
      <c r="DP18" s="293"/>
      <c r="DQ18" s="293"/>
      <c r="DR18" s="293"/>
      <c r="DS18" s="293"/>
      <c r="DT18" s="293"/>
      <c r="DU18" s="293"/>
      <c r="DV18" s="293"/>
      <c r="DW18" s="293"/>
    </row>
    <row r="19" spans="1:351" ht="13.2" x14ac:dyDescent="0.2">
      <c r="DD19" s="390"/>
      <c r="DE19" s="390"/>
    </row>
    <row r="20" spans="1:351" ht="13.2" x14ac:dyDescent="0.2">
      <c r="DD20" s="390"/>
      <c r="DE20" s="390"/>
    </row>
    <row r="21" spans="1:351" ht="16.2" x14ac:dyDescent="0.2">
      <c r="B21" s="392"/>
      <c r="C21" s="393"/>
      <c r="D21" s="393"/>
      <c r="E21" s="393"/>
      <c r="F21" s="393"/>
      <c r="G21" s="393"/>
      <c r="H21" s="393"/>
      <c r="I21" s="393"/>
      <c r="J21" s="393"/>
      <c r="K21" s="393"/>
      <c r="L21" s="393"/>
      <c r="M21" s="393"/>
      <c r="N21" s="394"/>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4"/>
      <c r="AU21" s="393"/>
      <c r="AV21" s="393"/>
      <c r="AW21" s="393"/>
      <c r="AX21" s="393"/>
      <c r="AY21" s="393"/>
      <c r="AZ21" s="393"/>
      <c r="BA21" s="393"/>
      <c r="BB21" s="393"/>
      <c r="BC21" s="393"/>
      <c r="BD21" s="393"/>
      <c r="BE21" s="393"/>
      <c r="BF21" s="394"/>
      <c r="BG21" s="393"/>
      <c r="BH21" s="393"/>
      <c r="BI21" s="393"/>
      <c r="BJ21" s="393"/>
      <c r="BK21" s="393"/>
      <c r="BL21" s="393"/>
      <c r="BM21" s="393"/>
      <c r="BN21" s="393"/>
      <c r="BO21" s="393"/>
      <c r="BP21" s="393"/>
      <c r="BQ21" s="393"/>
      <c r="BR21" s="394"/>
      <c r="BS21" s="393"/>
      <c r="BT21" s="393"/>
      <c r="BU21" s="393"/>
      <c r="BV21" s="393"/>
      <c r="BW21" s="393"/>
      <c r="BX21" s="393"/>
      <c r="BY21" s="393"/>
      <c r="BZ21" s="393"/>
      <c r="CA21" s="393"/>
      <c r="CB21" s="393"/>
      <c r="CC21" s="393"/>
      <c r="CD21" s="394"/>
      <c r="CE21" s="393"/>
      <c r="CF21" s="393"/>
      <c r="CG21" s="393"/>
      <c r="CH21" s="393"/>
      <c r="CI21" s="393"/>
      <c r="CJ21" s="393"/>
      <c r="CK21" s="393"/>
      <c r="CL21" s="393"/>
      <c r="CM21" s="393"/>
      <c r="CN21" s="393"/>
      <c r="CO21" s="393"/>
      <c r="CP21" s="394"/>
      <c r="CQ21" s="393"/>
      <c r="CR21" s="393"/>
      <c r="CS21" s="393"/>
      <c r="CT21" s="393"/>
      <c r="CU21" s="393"/>
      <c r="CV21" s="393"/>
      <c r="CW21" s="393"/>
      <c r="CX21" s="393"/>
      <c r="CY21" s="393"/>
      <c r="CZ21" s="393"/>
      <c r="DA21" s="393"/>
      <c r="DB21" s="394"/>
      <c r="DC21" s="393"/>
      <c r="DD21" s="395"/>
      <c r="DE21" s="390"/>
      <c r="MM21" s="396"/>
    </row>
    <row r="22" spans="1:351" ht="16.2" x14ac:dyDescent="0.2">
      <c r="B22" s="397"/>
      <c r="MM22" s="396"/>
    </row>
    <row r="23" spans="1:351" ht="13.2" x14ac:dyDescent="0.2">
      <c r="B23" s="397"/>
    </row>
    <row r="24" spans="1:351" ht="13.2" x14ac:dyDescent="0.2">
      <c r="B24" s="397"/>
    </row>
    <row r="25" spans="1:351" ht="13.2" x14ac:dyDescent="0.2">
      <c r="B25" s="397"/>
    </row>
    <row r="26" spans="1:351" ht="13.2" x14ac:dyDescent="0.2">
      <c r="B26" s="397"/>
    </row>
    <row r="27" spans="1:351" ht="13.2" x14ac:dyDescent="0.2">
      <c r="B27" s="397"/>
    </row>
    <row r="28" spans="1:351" ht="13.2" x14ac:dyDescent="0.2">
      <c r="B28" s="397"/>
    </row>
    <row r="29" spans="1:351" ht="13.2" x14ac:dyDescent="0.2">
      <c r="B29" s="397"/>
    </row>
    <row r="30" spans="1:351" ht="13.2" x14ac:dyDescent="0.2">
      <c r="B30" s="397"/>
    </row>
    <row r="31" spans="1:351" ht="13.2" x14ac:dyDescent="0.2">
      <c r="B31" s="397"/>
    </row>
    <row r="32" spans="1:351" ht="13.2" x14ac:dyDescent="0.2">
      <c r="B32" s="397"/>
    </row>
    <row r="33" spans="2:109" ht="13.2" x14ac:dyDescent="0.2">
      <c r="B33" s="397"/>
    </row>
    <row r="34" spans="2:109" ht="13.2" x14ac:dyDescent="0.2">
      <c r="B34" s="397"/>
    </row>
    <row r="35" spans="2:109" ht="13.2" x14ac:dyDescent="0.2">
      <c r="B35" s="397"/>
    </row>
    <row r="36" spans="2:109" ht="13.2" x14ac:dyDescent="0.2">
      <c r="B36" s="397"/>
    </row>
    <row r="37" spans="2:109" ht="13.2" x14ac:dyDescent="0.2">
      <c r="B37" s="397"/>
    </row>
    <row r="38" spans="2:109" ht="13.2" x14ac:dyDescent="0.2">
      <c r="B38" s="397"/>
    </row>
    <row r="39" spans="2:109" ht="13.2" x14ac:dyDescent="0.2">
      <c r="B39" s="399"/>
      <c r="C39" s="400"/>
      <c r="D39" s="400"/>
      <c r="E39" s="400"/>
      <c r="F39" s="400"/>
      <c r="G39" s="400"/>
      <c r="H39" s="400"/>
      <c r="I39" s="400"/>
      <c r="J39" s="400"/>
      <c r="K39" s="400"/>
      <c r="L39" s="400"/>
      <c r="M39" s="400"/>
      <c r="N39" s="400"/>
      <c r="O39" s="400"/>
      <c r="P39" s="400"/>
      <c r="Q39" s="400"/>
      <c r="R39" s="400"/>
      <c r="S39" s="400"/>
      <c r="T39" s="400"/>
      <c r="U39" s="400"/>
      <c r="V39" s="400"/>
      <c r="W39" s="400"/>
      <c r="X39" s="400"/>
      <c r="Y39" s="400"/>
      <c r="Z39" s="400"/>
      <c r="AA39" s="400"/>
      <c r="AB39" s="400"/>
      <c r="AC39" s="400"/>
      <c r="AD39" s="400"/>
      <c r="AE39" s="400"/>
      <c r="AF39" s="400"/>
      <c r="AG39" s="400"/>
      <c r="AH39" s="400"/>
      <c r="AI39" s="400"/>
      <c r="AJ39" s="400"/>
      <c r="AK39" s="400"/>
      <c r="AL39" s="400"/>
      <c r="AM39" s="400"/>
      <c r="AN39" s="400"/>
      <c r="AO39" s="400"/>
      <c r="AP39" s="400"/>
      <c r="AQ39" s="400"/>
      <c r="AR39" s="400"/>
      <c r="AS39" s="400"/>
      <c r="AT39" s="400"/>
      <c r="AU39" s="400"/>
      <c r="AV39" s="400"/>
      <c r="AW39" s="400"/>
      <c r="AX39" s="400"/>
      <c r="AY39" s="400"/>
      <c r="AZ39" s="400"/>
      <c r="BA39" s="400"/>
      <c r="BB39" s="400"/>
      <c r="BC39" s="400"/>
      <c r="BD39" s="400"/>
      <c r="BE39" s="400"/>
      <c r="BF39" s="400"/>
      <c r="BG39" s="400"/>
      <c r="BH39" s="400"/>
      <c r="BI39" s="400"/>
      <c r="BJ39" s="400"/>
      <c r="BK39" s="400"/>
      <c r="BL39" s="400"/>
      <c r="BM39" s="400"/>
      <c r="BN39" s="400"/>
      <c r="BO39" s="400"/>
      <c r="BP39" s="400"/>
      <c r="BQ39" s="400"/>
      <c r="BR39" s="400"/>
      <c r="BS39" s="400"/>
      <c r="BT39" s="400"/>
      <c r="BU39" s="400"/>
      <c r="BV39" s="400"/>
      <c r="BW39" s="400"/>
      <c r="BX39" s="400"/>
      <c r="BY39" s="400"/>
      <c r="BZ39" s="400"/>
      <c r="CA39" s="400"/>
      <c r="CB39" s="400"/>
      <c r="CC39" s="400"/>
      <c r="CD39" s="400"/>
      <c r="CE39" s="400"/>
      <c r="CF39" s="400"/>
      <c r="CG39" s="400"/>
      <c r="CH39" s="400"/>
      <c r="CI39" s="400"/>
      <c r="CJ39" s="400"/>
      <c r="CK39" s="400"/>
      <c r="CL39" s="400"/>
      <c r="CM39" s="400"/>
      <c r="CN39" s="400"/>
      <c r="CO39" s="400"/>
      <c r="CP39" s="400"/>
      <c r="CQ39" s="400"/>
      <c r="CR39" s="400"/>
      <c r="CS39" s="400"/>
      <c r="CT39" s="400"/>
      <c r="CU39" s="400"/>
      <c r="CV39" s="400"/>
      <c r="CW39" s="400"/>
      <c r="CX39" s="400"/>
      <c r="CY39" s="400"/>
      <c r="CZ39" s="400"/>
      <c r="DA39" s="400"/>
      <c r="DB39" s="400"/>
      <c r="DC39" s="400"/>
      <c r="DD39" s="401"/>
    </row>
    <row r="40" spans="2:109" ht="13.2" x14ac:dyDescent="0.2">
      <c r="B40" s="402"/>
      <c r="DD40" s="402"/>
      <c r="DE40" s="390"/>
    </row>
    <row r="41" spans="2:109" ht="16.2" x14ac:dyDescent="0.2">
      <c r="B41" s="403" t="s">
        <v>610</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5"/>
    </row>
    <row r="42" spans="2:109" ht="13.2" x14ac:dyDescent="0.2">
      <c r="B42" s="397"/>
      <c r="G42" s="404"/>
      <c r="I42" s="405"/>
      <c r="J42" s="405"/>
      <c r="K42" s="405"/>
      <c r="AM42" s="404"/>
      <c r="AN42" s="404" t="s">
        <v>611</v>
      </c>
      <c r="AP42" s="405"/>
      <c r="AQ42" s="405"/>
      <c r="AR42" s="405"/>
      <c r="AY42" s="404"/>
      <c r="BA42" s="405"/>
      <c r="BB42" s="405"/>
      <c r="BC42" s="405"/>
      <c r="BK42" s="404"/>
      <c r="BM42" s="405"/>
      <c r="BN42" s="405"/>
      <c r="BO42" s="405"/>
      <c r="BW42" s="404"/>
      <c r="BY42" s="405"/>
      <c r="BZ42" s="405"/>
      <c r="CA42" s="405"/>
      <c r="CI42" s="404"/>
      <c r="CK42" s="405"/>
      <c r="CL42" s="405"/>
      <c r="CM42" s="405"/>
      <c r="CU42" s="404"/>
      <c r="CW42" s="405"/>
      <c r="CX42" s="405"/>
      <c r="CY42" s="405"/>
    </row>
    <row r="43" spans="2:109" ht="13.5" customHeight="1" x14ac:dyDescent="0.2">
      <c r="B43" s="397"/>
      <c r="AN43" s="1318" t="s">
        <v>619</v>
      </c>
      <c r="AO43" s="1319"/>
      <c r="AP43" s="1319"/>
      <c r="AQ43" s="1319"/>
      <c r="AR43" s="1319"/>
      <c r="AS43" s="1319"/>
      <c r="AT43" s="1319"/>
      <c r="AU43" s="1319"/>
      <c r="AV43" s="1319"/>
      <c r="AW43" s="1319"/>
      <c r="AX43" s="1319"/>
      <c r="AY43" s="1319"/>
      <c r="AZ43" s="1319"/>
      <c r="BA43" s="1319"/>
      <c r="BB43" s="1319"/>
      <c r="BC43" s="1319"/>
      <c r="BD43" s="1319"/>
      <c r="BE43" s="1319"/>
      <c r="BF43" s="1319"/>
      <c r="BG43" s="1319"/>
      <c r="BH43" s="1319"/>
      <c r="BI43" s="1319"/>
      <c r="BJ43" s="1319"/>
      <c r="BK43" s="1319"/>
      <c r="BL43" s="1319"/>
      <c r="BM43" s="1319"/>
      <c r="BN43" s="1319"/>
      <c r="BO43" s="1319"/>
      <c r="BP43" s="1319"/>
      <c r="BQ43" s="1319"/>
      <c r="BR43" s="1319"/>
      <c r="BS43" s="1319"/>
      <c r="BT43" s="1319"/>
      <c r="BU43" s="1319"/>
      <c r="BV43" s="1319"/>
      <c r="BW43" s="1319"/>
      <c r="BX43" s="1319"/>
      <c r="BY43" s="1319"/>
      <c r="BZ43" s="1319"/>
      <c r="CA43" s="1319"/>
      <c r="CB43" s="1319"/>
      <c r="CC43" s="1319"/>
      <c r="CD43" s="1319"/>
      <c r="CE43" s="1319"/>
      <c r="CF43" s="1319"/>
      <c r="CG43" s="1319"/>
      <c r="CH43" s="1319"/>
      <c r="CI43" s="1319"/>
      <c r="CJ43" s="1319"/>
      <c r="CK43" s="1319"/>
      <c r="CL43" s="1319"/>
      <c r="CM43" s="1319"/>
      <c r="CN43" s="1319"/>
      <c r="CO43" s="1319"/>
      <c r="CP43" s="1319"/>
      <c r="CQ43" s="1319"/>
      <c r="CR43" s="1319"/>
      <c r="CS43" s="1319"/>
      <c r="CT43" s="1319"/>
      <c r="CU43" s="1319"/>
      <c r="CV43" s="1319"/>
      <c r="CW43" s="1319"/>
      <c r="CX43" s="1319"/>
      <c r="CY43" s="1319"/>
      <c r="CZ43" s="1319"/>
      <c r="DA43" s="1319"/>
      <c r="DB43" s="1319"/>
      <c r="DC43" s="1320"/>
    </row>
    <row r="44" spans="2:109" ht="13.2" x14ac:dyDescent="0.2">
      <c r="B44" s="397"/>
      <c r="AN44" s="1321"/>
      <c r="AO44" s="1322"/>
      <c r="AP44" s="1322"/>
      <c r="AQ44" s="1322"/>
      <c r="AR44" s="1322"/>
      <c r="AS44" s="1322"/>
      <c r="AT44" s="1322"/>
      <c r="AU44" s="1322"/>
      <c r="AV44" s="1322"/>
      <c r="AW44" s="1322"/>
      <c r="AX44" s="1322"/>
      <c r="AY44" s="1322"/>
      <c r="AZ44" s="1322"/>
      <c r="BA44" s="1322"/>
      <c r="BB44" s="1322"/>
      <c r="BC44" s="1322"/>
      <c r="BD44" s="1322"/>
      <c r="BE44" s="1322"/>
      <c r="BF44" s="1322"/>
      <c r="BG44" s="1322"/>
      <c r="BH44" s="1322"/>
      <c r="BI44" s="1322"/>
      <c r="BJ44" s="1322"/>
      <c r="BK44" s="1322"/>
      <c r="BL44" s="1322"/>
      <c r="BM44" s="1322"/>
      <c r="BN44" s="1322"/>
      <c r="BO44" s="1322"/>
      <c r="BP44" s="1322"/>
      <c r="BQ44" s="1322"/>
      <c r="BR44" s="1322"/>
      <c r="BS44" s="1322"/>
      <c r="BT44" s="1322"/>
      <c r="BU44" s="1322"/>
      <c r="BV44" s="1322"/>
      <c r="BW44" s="1322"/>
      <c r="BX44" s="1322"/>
      <c r="BY44" s="1322"/>
      <c r="BZ44" s="1322"/>
      <c r="CA44" s="1322"/>
      <c r="CB44" s="1322"/>
      <c r="CC44" s="1322"/>
      <c r="CD44" s="1322"/>
      <c r="CE44" s="1322"/>
      <c r="CF44" s="1322"/>
      <c r="CG44" s="1322"/>
      <c r="CH44" s="1322"/>
      <c r="CI44" s="1322"/>
      <c r="CJ44" s="1322"/>
      <c r="CK44" s="1322"/>
      <c r="CL44" s="1322"/>
      <c r="CM44" s="1322"/>
      <c r="CN44" s="1322"/>
      <c r="CO44" s="1322"/>
      <c r="CP44" s="1322"/>
      <c r="CQ44" s="1322"/>
      <c r="CR44" s="1322"/>
      <c r="CS44" s="1322"/>
      <c r="CT44" s="1322"/>
      <c r="CU44" s="1322"/>
      <c r="CV44" s="1322"/>
      <c r="CW44" s="1322"/>
      <c r="CX44" s="1322"/>
      <c r="CY44" s="1322"/>
      <c r="CZ44" s="1322"/>
      <c r="DA44" s="1322"/>
      <c r="DB44" s="1322"/>
      <c r="DC44" s="1323"/>
    </row>
    <row r="45" spans="2:109" ht="13.2" x14ac:dyDescent="0.2">
      <c r="B45" s="397"/>
      <c r="AN45" s="1321"/>
      <c r="AO45" s="1322"/>
      <c r="AP45" s="1322"/>
      <c r="AQ45" s="1322"/>
      <c r="AR45" s="1322"/>
      <c r="AS45" s="1322"/>
      <c r="AT45" s="1322"/>
      <c r="AU45" s="1322"/>
      <c r="AV45" s="1322"/>
      <c r="AW45" s="1322"/>
      <c r="AX45" s="1322"/>
      <c r="AY45" s="1322"/>
      <c r="AZ45" s="1322"/>
      <c r="BA45" s="1322"/>
      <c r="BB45" s="1322"/>
      <c r="BC45" s="1322"/>
      <c r="BD45" s="1322"/>
      <c r="BE45" s="1322"/>
      <c r="BF45" s="1322"/>
      <c r="BG45" s="1322"/>
      <c r="BH45" s="1322"/>
      <c r="BI45" s="1322"/>
      <c r="BJ45" s="1322"/>
      <c r="BK45" s="1322"/>
      <c r="BL45" s="1322"/>
      <c r="BM45" s="1322"/>
      <c r="BN45" s="1322"/>
      <c r="BO45" s="1322"/>
      <c r="BP45" s="1322"/>
      <c r="BQ45" s="1322"/>
      <c r="BR45" s="1322"/>
      <c r="BS45" s="1322"/>
      <c r="BT45" s="1322"/>
      <c r="BU45" s="1322"/>
      <c r="BV45" s="1322"/>
      <c r="BW45" s="1322"/>
      <c r="BX45" s="1322"/>
      <c r="BY45" s="1322"/>
      <c r="BZ45" s="1322"/>
      <c r="CA45" s="1322"/>
      <c r="CB45" s="1322"/>
      <c r="CC45" s="1322"/>
      <c r="CD45" s="1322"/>
      <c r="CE45" s="1322"/>
      <c r="CF45" s="1322"/>
      <c r="CG45" s="1322"/>
      <c r="CH45" s="1322"/>
      <c r="CI45" s="1322"/>
      <c r="CJ45" s="1322"/>
      <c r="CK45" s="1322"/>
      <c r="CL45" s="1322"/>
      <c r="CM45" s="1322"/>
      <c r="CN45" s="1322"/>
      <c r="CO45" s="1322"/>
      <c r="CP45" s="1322"/>
      <c r="CQ45" s="1322"/>
      <c r="CR45" s="1322"/>
      <c r="CS45" s="1322"/>
      <c r="CT45" s="1322"/>
      <c r="CU45" s="1322"/>
      <c r="CV45" s="1322"/>
      <c r="CW45" s="1322"/>
      <c r="CX45" s="1322"/>
      <c r="CY45" s="1322"/>
      <c r="CZ45" s="1322"/>
      <c r="DA45" s="1322"/>
      <c r="DB45" s="1322"/>
      <c r="DC45" s="1323"/>
    </row>
    <row r="46" spans="2:109" ht="13.2" x14ac:dyDescent="0.2">
      <c r="B46" s="397"/>
      <c r="AN46" s="1321"/>
      <c r="AO46" s="1322"/>
      <c r="AP46" s="1322"/>
      <c r="AQ46" s="1322"/>
      <c r="AR46" s="1322"/>
      <c r="AS46" s="1322"/>
      <c r="AT46" s="1322"/>
      <c r="AU46" s="1322"/>
      <c r="AV46" s="1322"/>
      <c r="AW46" s="1322"/>
      <c r="AX46" s="1322"/>
      <c r="AY46" s="1322"/>
      <c r="AZ46" s="1322"/>
      <c r="BA46" s="1322"/>
      <c r="BB46" s="1322"/>
      <c r="BC46" s="1322"/>
      <c r="BD46" s="1322"/>
      <c r="BE46" s="1322"/>
      <c r="BF46" s="1322"/>
      <c r="BG46" s="1322"/>
      <c r="BH46" s="1322"/>
      <c r="BI46" s="1322"/>
      <c r="BJ46" s="1322"/>
      <c r="BK46" s="1322"/>
      <c r="BL46" s="1322"/>
      <c r="BM46" s="1322"/>
      <c r="BN46" s="1322"/>
      <c r="BO46" s="1322"/>
      <c r="BP46" s="1322"/>
      <c r="BQ46" s="1322"/>
      <c r="BR46" s="1322"/>
      <c r="BS46" s="1322"/>
      <c r="BT46" s="1322"/>
      <c r="BU46" s="1322"/>
      <c r="BV46" s="1322"/>
      <c r="BW46" s="1322"/>
      <c r="BX46" s="1322"/>
      <c r="BY46" s="1322"/>
      <c r="BZ46" s="1322"/>
      <c r="CA46" s="1322"/>
      <c r="CB46" s="1322"/>
      <c r="CC46" s="1322"/>
      <c r="CD46" s="1322"/>
      <c r="CE46" s="1322"/>
      <c r="CF46" s="1322"/>
      <c r="CG46" s="1322"/>
      <c r="CH46" s="1322"/>
      <c r="CI46" s="1322"/>
      <c r="CJ46" s="1322"/>
      <c r="CK46" s="1322"/>
      <c r="CL46" s="1322"/>
      <c r="CM46" s="1322"/>
      <c r="CN46" s="1322"/>
      <c r="CO46" s="1322"/>
      <c r="CP46" s="1322"/>
      <c r="CQ46" s="1322"/>
      <c r="CR46" s="1322"/>
      <c r="CS46" s="1322"/>
      <c r="CT46" s="1322"/>
      <c r="CU46" s="1322"/>
      <c r="CV46" s="1322"/>
      <c r="CW46" s="1322"/>
      <c r="CX46" s="1322"/>
      <c r="CY46" s="1322"/>
      <c r="CZ46" s="1322"/>
      <c r="DA46" s="1322"/>
      <c r="DB46" s="1322"/>
      <c r="DC46" s="1323"/>
    </row>
    <row r="47" spans="2:109" ht="13.2" x14ac:dyDescent="0.2">
      <c r="B47" s="397"/>
      <c r="AN47" s="1324"/>
      <c r="AO47" s="1325"/>
      <c r="AP47" s="1325"/>
      <c r="AQ47" s="1325"/>
      <c r="AR47" s="1325"/>
      <c r="AS47" s="1325"/>
      <c r="AT47" s="1325"/>
      <c r="AU47" s="1325"/>
      <c r="AV47" s="1325"/>
      <c r="AW47" s="1325"/>
      <c r="AX47" s="1325"/>
      <c r="AY47" s="1325"/>
      <c r="AZ47" s="1325"/>
      <c r="BA47" s="1325"/>
      <c r="BB47" s="1325"/>
      <c r="BC47" s="1325"/>
      <c r="BD47" s="1325"/>
      <c r="BE47" s="1325"/>
      <c r="BF47" s="1325"/>
      <c r="BG47" s="1325"/>
      <c r="BH47" s="1325"/>
      <c r="BI47" s="1325"/>
      <c r="BJ47" s="1325"/>
      <c r="BK47" s="1325"/>
      <c r="BL47" s="1325"/>
      <c r="BM47" s="1325"/>
      <c r="BN47" s="1325"/>
      <c r="BO47" s="1325"/>
      <c r="BP47" s="1325"/>
      <c r="BQ47" s="1325"/>
      <c r="BR47" s="1325"/>
      <c r="BS47" s="1325"/>
      <c r="BT47" s="1325"/>
      <c r="BU47" s="1325"/>
      <c r="BV47" s="1325"/>
      <c r="BW47" s="1325"/>
      <c r="BX47" s="1325"/>
      <c r="BY47" s="1325"/>
      <c r="BZ47" s="1325"/>
      <c r="CA47" s="1325"/>
      <c r="CB47" s="1325"/>
      <c r="CC47" s="1325"/>
      <c r="CD47" s="1325"/>
      <c r="CE47" s="1325"/>
      <c r="CF47" s="1325"/>
      <c r="CG47" s="1325"/>
      <c r="CH47" s="1325"/>
      <c r="CI47" s="1325"/>
      <c r="CJ47" s="1325"/>
      <c r="CK47" s="1325"/>
      <c r="CL47" s="1325"/>
      <c r="CM47" s="1325"/>
      <c r="CN47" s="1325"/>
      <c r="CO47" s="1325"/>
      <c r="CP47" s="1325"/>
      <c r="CQ47" s="1325"/>
      <c r="CR47" s="1325"/>
      <c r="CS47" s="1325"/>
      <c r="CT47" s="1325"/>
      <c r="CU47" s="1325"/>
      <c r="CV47" s="1325"/>
      <c r="CW47" s="1325"/>
      <c r="CX47" s="1325"/>
      <c r="CY47" s="1325"/>
      <c r="CZ47" s="1325"/>
      <c r="DA47" s="1325"/>
      <c r="DB47" s="1325"/>
      <c r="DC47" s="1326"/>
    </row>
    <row r="48" spans="2:109" ht="13.2" x14ac:dyDescent="0.2">
      <c r="B48" s="397"/>
      <c r="H48" s="406"/>
      <c r="I48" s="406"/>
      <c r="J48" s="406"/>
      <c r="AN48" s="406"/>
      <c r="AO48" s="406"/>
      <c r="AP48" s="406"/>
      <c r="AZ48" s="406"/>
      <c r="BA48" s="406"/>
      <c r="BB48" s="406"/>
      <c r="BL48" s="406"/>
      <c r="BM48" s="406"/>
      <c r="BN48" s="406"/>
      <c r="BX48" s="406"/>
      <c r="BY48" s="406"/>
      <c r="BZ48" s="406"/>
      <c r="CJ48" s="406"/>
      <c r="CK48" s="406"/>
      <c r="CL48" s="406"/>
      <c r="CV48" s="406"/>
      <c r="CW48" s="406"/>
      <c r="CX48" s="406"/>
    </row>
    <row r="49" spans="1:109" ht="13.2" x14ac:dyDescent="0.2">
      <c r="B49" s="397"/>
      <c r="AN49" s="390" t="s">
        <v>612</v>
      </c>
    </row>
    <row r="50" spans="1:109" ht="13.2" x14ac:dyDescent="0.2">
      <c r="B50" s="397"/>
      <c r="G50" s="1311"/>
      <c r="H50" s="1311"/>
      <c r="I50" s="1311"/>
      <c r="J50" s="1311"/>
      <c r="K50" s="407"/>
      <c r="L50" s="407"/>
      <c r="M50" s="408"/>
      <c r="N50" s="408"/>
      <c r="AN50" s="1312"/>
      <c r="AO50" s="1313"/>
      <c r="AP50" s="1313"/>
      <c r="AQ50" s="1313"/>
      <c r="AR50" s="1313"/>
      <c r="AS50" s="1313"/>
      <c r="AT50" s="1313"/>
      <c r="AU50" s="1313"/>
      <c r="AV50" s="1313"/>
      <c r="AW50" s="1313"/>
      <c r="AX50" s="1313"/>
      <c r="AY50" s="1313"/>
      <c r="AZ50" s="1313"/>
      <c r="BA50" s="1313"/>
      <c r="BB50" s="1313"/>
      <c r="BC50" s="1313"/>
      <c r="BD50" s="1313"/>
      <c r="BE50" s="1313"/>
      <c r="BF50" s="1313"/>
      <c r="BG50" s="1313"/>
      <c r="BH50" s="1313"/>
      <c r="BI50" s="1313"/>
      <c r="BJ50" s="1313"/>
      <c r="BK50" s="1313"/>
      <c r="BL50" s="1313"/>
      <c r="BM50" s="1313"/>
      <c r="BN50" s="1313"/>
      <c r="BO50" s="1314"/>
      <c r="BP50" s="1315" t="s">
        <v>564</v>
      </c>
      <c r="BQ50" s="1315"/>
      <c r="BR50" s="1315"/>
      <c r="BS50" s="1315"/>
      <c r="BT50" s="1315"/>
      <c r="BU50" s="1315"/>
      <c r="BV50" s="1315"/>
      <c r="BW50" s="1315"/>
      <c r="BX50" s="1315" t="s">
        <v>565</v>
      </c>
      <c r="BY50" s="1315"/>
      <c r="BZ50" s="1315"/>
      <c r="CA50" s="1315"/>
      <c r="CB50" s="1315"/>
      <c r="CC50" s="1315"/>
      <c r="CD50" s="1315"/>
      <c r="CE50" s="1315"/>
      <c r="CF50" s="1315" t="s">
        <v>566</v>
      </c>
      <c r="CG50" s="1315"/>
      <c r="CH50" s="1315"/>
      <c r="CI50" s="1315"/>
      <c r="CJ50" s="1315"/>
      <c r="CK50" s="1315"/>
      <c r="CL50" s="1315"/>
      <c r="CM50" s="1315"/>
      <c r="CN50" s="1315" t="s">
        <v>567</v>
      </c>
      <c r="CO50" s="1315"/>
      <c r="CP50" s="1315"/>
      <c r="CQ50" s="1315"/>
      <c r="CR50" s="1315"/>
      <c r="CS50" s="1315"/>
      <c r="CT50" s="1315"/>
      <c r="CU50" s="1315"/>
      <c r="CV50" s="1315" t="s">
        <v>568</v>
      </c>
      <c r="CW50" s="1315"/>
      <c r="CX50" s="1315"/>
      <c r="CY50" s="1315"/>
      <c r="CZ50" s="1315"/>
      <c r="DA50" s="1315"/>
      <c r="DB50" s="1315"/>
      <c r="DC50" s="1315"/>
    </row>
    <row r="51" spans="1:109" ht="13.5" customHeight="1" x14ac:dyDescent="0.2">
      <c r="B51" s="397"/>
      <c r="G51" s="1328"/>
      <c r="H51" s="1328"/>
      <c r="I51" s="1329"/>
      <c r="J51" s="1329"/>
      <c r="K51" s="1327"/>
      <c r="L51" s="1327"/>
      <c r="M51" s="1327"/>
      <c r="N51" s="1327"/>
      <c r="AM51" s="406"/>
      <c r="AN51" s="1317" t="s">
        <v>613</v>
      </c>
      <c r="AO51" s="1317"/>
      <c r="AP51" s="1317"/>
      <c r="AQ51" s="1317"/>
      <c r="AR51" s="1317"/>
      <c r="AS51" s="1317"/>
      <c r="AT51" s="1317"/>
      <c r="AU51" s="1317"/>
      <c r="AV51" s="1317"/>
      <c r="AW51" s="1317"/>
      <c r="AX51" s="1317"/>
      <c r="AY51" s="1317"/>
      <c r="AZ51" s="1317"/>
      <c r="BA51" s="1317"/>
      <c r="BB51" s="1317" t="s">
        <v>614</v>
      </c>
      <c r="BC51" s="1317"/>
      <c r="BD51" s="1317"/>
      <c r="BE51" s="1317"/>
      <c r="BF51" s="1317"/>
      <c r="BG51" s="1317"/>
      <c r="BH51" s="1317"/>
      <c r="BI51" s="1317"/>
      <c r="BJ51" s="1317"/>
      <c r="BK51" s="1317"/>
      <c r="BL51" s="1317"/>
      <c r="BM51" s="1317"/>
      <c r="BN51" s="1317"/>
      <c r="BO51" s="1317"/>
      <c r="BP51" s="1316"/>
      <c r="BQ51" s="1316"/>
      <c r="BR51" s="1316"/>
      <c r="BS51" s="1316"/>
      <c r="BT51" s="1316"/>
      <c r="BU51" s="1316"/>
      <c r="BV51" s="1316"/>
      <c r="BW51" s="1316"/>
      <c r="BX51" s="1316"/>
      <c r="BY51" s="1316"/>
      <c r="BZ51" s="1316"/>
      <c r="CA51" s="1316"/>
      <c r="CB51" s="1316"/>
      <c r="CC51" s="1316"/>
      <c r="CD51" s="1316"/>
      <c r="CE51" s="1316"/>
      <c r="CF51" s="1316"/>
      <c r="CG51" s="1316"/>
      <c r="CH51" s="1316"/>
      <c r="CI51" s="1316"/>
      <c r="CJ51" s="1316"/>
      <c r="CK51" s="1316"/>
      <c r="CL51" s="1316"/>
      <c r="CM51" s="1316"/>
      <c r="CN51" s="1316"/>
      <c r="CO51" s="1316"/>
      <c r="CP51" s="1316"/>
      <c r="CQ51" s="1316"/>
      <c r="CR51" s="1316"/>
      <c r="CS51" s="1316"/>
      <c r="CT51" s="1316"/>
      <c r="CU51" s="1316"/>
      <c r="CV51" s="1316"/>
      <c r="CW51" s="1316"/>
      <c r="CX51" s="1316"/>
      <c r="CY51" s="1316"/>
      <c r="CZ51" s="1316"/>
      <c r="DA51" s="1316"/>
      <c r="DB51" s="1316"/>
      <c r="DC51" s="1316"/>
    </row>
    <row r="52" spans="1:109" ht="13.2" x14ac:dyDescent="0.2">
      <c r="B52" s="397"/>
      <c r="G52" s="1328"/>
      <c r="H52" s="1328"/>
      <c r="I52" s="1329"/>
      <c r="J52" s="1329"/>
      <c r="K52" s="1327"/>
      <c r="L52" s="1327"/>
      <c r="M52" s="1327"/>
      <c r="N52" s="1327"/>
      <c r="AM52" s="406"/>
      <c r="AN52" s="1317"/>
      <c r="AO52" s="1317"/>
      <c r="AP52" s="1317"/>
      <c r="AQ52" s="1317"/>
      <c r="AR52" s="1317"/>
      <c r="AS52" s="1317"/>
      <c r="AT52" s="1317"/>
      <c r="AU52" s="1317"/>
      <c r="AV52" s="1317"/>
      <c r="AW52" s="1317"/>
      <c r="AX52" s="1317"/>
      <c r="AY52" s="1317"/>
      <c r="AZ52" s="1317"/>
      <c r="BA52" s="1317"/>
      <c r="BB52" s="1317"/>
      <c r="BC52" s="1317"/>
      <c r="BD52" s="1317"/>
      <c r="BE52" s="1317"/>
      <c r="BF52" s="1317"/>
      <c r="BG52" s="1317"/>
      <c r="BH52" s="1317"/>
      <c r="BI52" s="1317"/>
      <c r="BJ52" s="1317"/>
      <c r="BK52" s="1317"/>
      <c r="BL52" s="1317"/>
      <c r="BM52" s="1317"/>
      <c r="BN52" s="1317"/>
      <c r="BO52" s="1317"/>
      <c r="BP52" s="1316"/>
      <c r="BQ52" s="1316"/>
      <c r="BR52" s="1316"/>
      <c r="BS52" s="1316"/>
      <c r="BT52" s="1316"/>
      <c r="BU52" s="1316"/>
      <c r="BV52" s="1316"/>
      <c r="BW52" s="1316"/>
      <c r="BX52" s="1316"/>
      <c r="BY52" s="1316"/>
      <c r="BZ52" s="1316"/>
      <c r="CA52" s="1316"/>
      <c r="CB52" s="1316"/>
      <c r="CC52" s="1316"/>
      <c r="CD52" s="1316"/>
      <c r="CE52" s="1316"/>
      <c r="CF52" s="1316"/>
      <c r="CG52" s="1316"/>
      <c r="CH52" s="1316"/>
      <c r="CI52" s="1316"/>
      <c r="CJ52" s="1316"/>
      <c r="CK52" s="1316"/>
      <c r="CL52" s="1316"/>
      <c r="CM52" s="1316"/>
      <c r="CN52" s="1316"/>
      <c r="CO52" s="1316"/>
      <c r="CP52" s="1316"/>
      <c r="CQ52" s="1316"/>
      <c r="CR52" s="1316"/>
      <c r="CS52" s="1316"/>
      <c r="CT52" s="1316"/>
      <c r="CU52" s="1316"/>
      <c r="CV52" s="1316"/>
      <c r="CW52" s="1316"/>
      <c r="CX52" s="1316"/>
      <c r="CY52" s="1316"/>
      <c r="CZ52" s="1316"/>
      <c r="DA52" s="1316"/>
      <c r="DB52" s="1316"/>
      <c r="DC52" s="1316"/>
    </row>
    <row r="53" spans="1:109" ht="13.2" x14ac:dyDescent="0.2">
      <c r="A53" s="405"/>
      <c r="B53" s="397"/>
      <c r="G53" s="1328"/>
      <c r="H53" s="1328"/>
      <c r="I53" s="1311"/>
      <c r="J53" s="1311"/>
      <c r="K53" s="1327"/>
      <c r="L53" s="1327"/>
      <c r="M53" s="1327"/>
      <c r="N53" s="1327"/>
      <c r="AM53" s="406"/>
      <c r="AN53" s="1317"/>
      <c r="AO53" s="1317"/>
      <c r="AP53" s="1317"/>
      <c r="AQ53" s="1317"/>
      <c r="AR53" s="1317"/>
      <c r="AS53" s="1317"/>
      <c r="AT53" s="1317"/>
      <c r="AU53" s="1317"/>
      <c r="AV53" s="1317"/>
      <c r="AW53" s="1317"/>
      <c r="AX53" s="1317"/>
      <c r="AY53" s="1317"/>
      <c r="AZ53" s="1317"/>
      <c r="BA53" s="1317"/>
      <c r="BB53" s="1317" t="s">
        <v>615</v>
      </c>
      <c r="BC53" s="1317"/>
      <c r="BD53" s="1317"/>
      <c r="BE53" s="1317"/>
      <c r="BF53" s="1317"/>
      <c r="BG53" s="1317"/>
      <c r="BH53" s="1317"/>
      <c r="BI53" s="1317"/>
      <c r="BJ53" s="1317"/>
      <c r="BK53" s="1317"/>
      <c r="BL53" s="1317"/>
      <c r="BM53" s="1317"/>
      <c r="BN53" s="1317"/>
      <c r="BO53" s="1317"/>
      <c r="BP53" s="1316">
        <v>82.7</v>
      </c>
      <c r="BQ53" s="1316"/>
      <c r="BR53" s="1316"/>
      <c r="BS53" s="1316"/>
      <c r="BT53" s="1316"/>
      <c r="BU53" s="1316"/>
      <c r="BV53" s="1316"/>
      <c r="BW53" s="1316"/>
      <c r="BX53" s="1316">
        <v>83.1</v>
      </c>
      <c r="BY53" s="1316"/>
      <c r="BZ53" s="1316"/>
      <c r="CA53" s="1316"/>
      <c r="CB53" s="1316"/>
      <c r="CC53" s="1316"/>
      <c r="CD53" s="1316"/>
      <c r="CE53" s="1316"/>
      <c r="CF53" s="1316">
        <v>83.1</v>
      </c>
      <c r="CG53" s="1316"/>
      <c r="CH53" s="1316"/>
      <c r="CI53" s="1316"/>
      <c r="CJ53" s="1316"/>
      <c r="CK53" s="1316"/>
      <c r="CL53" s="1316"/>
      <c r="CM53" s="1316"/>
      <c r="CN53" s="1316">
        <v>83.2</v>
      </c>
      <c r="CO53" s="1316"/>
      <c r="CP53" s="1316"/>
      <c r="CQ53" s="1316"/>
      <c r="CR53" s="1316"/>
      <c r="CS53" s="1316"/>
      <c r="CT53" s="1316"/>
      <c r="CU53" s="1316"/>
      <c r="CV53" s="1316">
        <v>83.5</v>
      </c>
      <c r="CW53" s="1316"/>
      <c r="CX53" s="1316"/>
      <c r="CY53" s="1316"/>
      <c r="CZ53" s="1316"/>
      <c r="DA53" s="1316"/>
      <c r="DB53" s="1316"/>
      <c r="DC53" s="1316"/>
    </row>
    <row r="54" spans="1:109" ht="13.2" x14ac:dyDescent="0.2">
      <c r="A54" s="405"/>
      <c r="B54" s="397"/>
      <c r="G54" s="1328"/>
      <c r="H54" s="1328"/>
      <c r="I54" s="1311"/>
      <c r="J54" s="1311"/>
      <c r="K54" s="1327"/>
      <c r="L54" s="1327"/>
      <c r="M54" s="1327"/>
      <c r="N54" s="1327"/>
      <c r="AM54" s="406"/>
      <c r="AN54" s="1317"/>
      <c r="AO54" s="1317"/>
      <c r="AP54" s="1317"/>
      <c r="AQ54" s="1317"/>
      <c r="AR54" s="1317"/>
      <c r="AS54" s="1317"/>
      <c r="AT54" s="1317"/>
      <c r="AU54" s="1317"/>
      <c r="AV54" s="1317"/>
      <c r="AW54" s="1317"/>
      <c r="AX54" s="1317"/>
      <c r="AY54" s="1317"/>
      <c r="AZ54" s="1317"/>
      <c r="BA54" s="1317"/>
      <c r="BB54" s="1317"/>
      <c r="BC54" s="1317"/>
      <c r="BD54" s="1317"/>
      <c r="BE54" s="1317"/>
      <c r="BF54" s="1317"/>
      <c r="BG54" s="1317"/>
      <c r="BH54" s="1317"/>
      <c r="BI54" s="1317"/>
      <c r="BJ54" s="1317"/>
      <c r="BK54" s="1317"/>
      <c r="BL54" s="1317"/>
      <c r="BM54" s="1317"/>
      <c r="BN54" s="1317"/>
      <c r="BO54" s="1317"/>
      <c r="BP54" s="1316"/>
      <c r="BQ54" s="1316"/>
      <c r="BR54" s="1316"/>
      <c r="BS54" s="1316"/>
      <c r="BT54" s="1316"/>
      <c r="BU54" s="1316"/>
      <c r="BV54" s="1316"/>
      <c r="BW54" s="1316"/>
      <c r="BX54" s="1316"/>
      <c r="BY54" s="1316"/>
      <c r="BZ54" s="1316"/>
      <c r="CA54" s="1316"/>
      <c r="CB54" s="1316"/>
      <c r="CC54" s="1316"/>
      <c r="CD54" s="1316"/>
      <c r="CE54" s="1316"/>
      <c r="CF54" s="1316"/>
      <c r="CG54" s="1316"/>
      <c r="CH54" s="1316"/>
      <c r="CI54" s="1316"/>
      <c r="CJ54" s="1316"/>
      <c r="CK54" s="1316"/>
      <c r="CL54" s="1316"/>
      <c r="CM54" s="1316"/>
      <c r="CN54" s="1316"/>
      <c r="CO54" s="1316"/>
      <c r="CP54" s="1316"/>
      <c r="CQ54" s="1316"/>
      <c r="CR54" s="1316"/>
      <c r="CS54" s="1316"/>
      <c r="CT54" s="1316"/>
      <c r="CU54" s="1316"/>
      <c r="CV54" s="1316"/>
      <c r="CW54" s="1316"/>
      <c r="CX54" s="1316"/>
      <c r="CY54" s="1316"/>
      <c r="CZ54" s="1316"/>
      <c r="DA54" s="1316"/>
      <c r="DB54" s="1316"/>
      <c r="DC54" s="1316"/>
    </row>
    <row r="55" spans="1:109" ht="13.2" x14ac:dyDescent="0.2">
      <c r="A55" s="405"/>
      <c r="B55" s="397"/>
      <c r="G55" s="1311"/>
      <c r="H55" s="1311"/>
      <c r="I55" s="1311"/>
      <c r="J55" s="1311"/>
      <c r="K55" s="1327"/>
      <c r="L55" s="1327"/>
      <c r="M55" s="1327"/>
      <c r="N55" s="1327"/>
      <c r="AN55" s="1315" t="s">
        <v>616</v>
      </c>
      <c r="AO55" s="1315"/>
      <c r="AP55" s="1315"/>
      <c r="AQ55" s="1315"/>
      <c r="AR55" s="1315"/>
      <c r="AS55" s="1315"/>
      <c r="AT55" s="1315"/>
      <c r="AU55" s="1315"/>
      <c r="AV55" s="1315"/>
      <c r="AW55" s="1315"/>
      <c r="AX55" s="1315"/>
      <c r="AY55" s="1315"/>
      <c r="AZ55" s="1315"/>
      <c r="BA55" s="1315"/>
      <c r="BB55" s="1317" t="s">
        <v>614</v>
      </c>
      <c r="BC55" s="1317"/>
      <c r="BD55" s="1317"/>
      <c r="BE55" s="1317"/>
      <c r="BF55" s="1317"/>
      <c r="BG55" s="1317"/>
      <c r="BH55" s="1317"/>
      <c r="BI55" s="1317"/>
      <c r="BJ55" s="1317"/>
      <c r="BK55" s="1317"/>
      <c r="BL55" s="1317"/>
      <c r="BM55" s="1317"/>
      <c r="BN55" s="1317"/>
      <c r="BO55" s="1317"/>
      <c r="BP55" s="1316">
        <v>0</v>
      </c>
      <c r="BQ55" s="1316"/>
      <c r="BR55" s="1316"/>
      <c r="BS55" s="1316"/>
      <c r="BT55" s="1316"/>
      <c r="BU55" s="1316"/>
      <c r="BV55" s="1316"/>
      <c r="BW55" s="1316"/>
      <c r="BX55" s="1316">
        <v>0</v>
      </c>
      <c r="BY55" s="1316"/>
      <c r="BZ55" s="1316"/>
      <c r="CA55" s="1316"/>
      <c r="CB55" s="1316"/>
      <c r="CC55" s="1316"/>
      <c r="CD55" s="1316"/>
      <c r="CE55" s="1316"/>
      <c r="CF55" s="1316">
        <v>0</v>
      </c>
      <c r="CG55" s="1316"/>
      <c r="CH55" s="1316"/>
      <c r="CI55" s="1316"/>
      <c r="CJ55" s="1316"/>
      <c r="CK55" s="1316"/>
      <c r="CL55" s="1316"/>
      <c r="CM55" s="1316"/>
      <c r="CN55" s="1316">
        <v>0</v>
      </c>
      <c r="CO55" s="1316"/>
      <c r="CP55" s="1316"/>
      <c r="CQ55" s="1316"/>
      <c r="CR55" s="1316"/>
      <c r="CS55" s="1316"/>
      <c r="CT55" s="1316"/>
      <c r="CU55" s="1316"/>
      <c r="CV55" s="1316">
        <v>0</v>
      </c>
      <c r="CW55" s="1316"/>
      <c r="CX55" s="1316"/>
      <c r="CY55" s="1316"/>
      <c r="CZ55" s="1316"/>
      <c r="DA55" s="1316"/>
      <c r="DB55" s="1316"/>
      <c r="DC55" s="1316"/>
    </row>
    <row r="56" spans="1:109" ht="13.2" x14ac:dyDescent="0.2">
      <c r="A56" s="405"/>
      <c r="B56" s="397"/>
      <c r="G56" s="1311"/>
      <c r="H56" s="1311"/>
      <c r="I56" s="1311"/>
      <c r="J56" s="1311"/>
      <c r="K56" s="1327"/>
      <c r="L56" s="1327"/>
      <c r="M56" s="1327"/>
      <c r="N56" s="1327"/>
      <c r="AN56" s="1315"/>
      <c r="AO56" s="1315"/>
      <c r="AP56" s="1315"/>
      <c r="AQ56" s="1315"/>
      <c r="AR56" s="1315"/>
      <c r="AS56" s="1315"/>
      <c r="AT56" s="1315"/>
      <c r="AU56" s="1315"/>
      <c r="AV56" s="1315"/>
      <c r="AW56" s="1315"/>
      <c r="AX56" s="1315"/>
      <c r="AY56" s="1315"/>
      <c r="AZ56" s="1315"/>
      <c r="BA56" s="1315"/>
      <c r="BB56" s="1317"/>
      <c r="BC56" s="1317"/>
      <c r="BD56" s="1317"/>
      <c r="BE56" s="1317"/>
      <c r="BF56" s="1317"/>
      <c r="BG56" s="1317"/>
      <c r="BH56" s="1317"/>
      <c r="BI56" s="1317"/>
      <c r="BJ56" s="1317"/>
      <c r="BK56" s="1317"/>
      <c r="BL56" s="1317"/>
      <c r="BM56" s="1317"/>
      <c r="BN56" s="1317"/>
      <c r="BO56" s="1317"/>
      <c r="BP56" s="1316"/>
      <c r="BQ56" s="1316"/>
      <c r="BR56" s="1316"/>
      <c r="BS56" s="1316"/>
      <c r="BT56" s="1316"/>
      <c r="BU56" s="1316"/>
      <c r="BV56" s="1316"/>
      <c r="BW56" s="1316"/>
      <c r="BX56" s="1316"/>
      <c r="BY56" s="1316"/>
      <c r="BZ56" s="1316"/>
      <c r="CA56" s="1316"/>
      <c r="CB56" s="1316"/>
      <c r="CC56" s="1316"/>
      <c r="CD56" s="1316"/>
      <c r="CE56" s="1316"/>
      <c r="CF56" s="1316"/>
      <c r="CG56" s="1316"/>
      <c r="CH56" s="1316"/>
      <c r="CI56" s="1316"/>
      <c r="CJ56" s="1316"/>
      <c r="CK56" s="1316"/>
      <c r="CL56" s="1316"/>
      <c r="CM56" s="1316"/>
      <c r="CN56" s="1316"/>
      <c r="CO56" s="1316"/>
      <c r="CP56" s="1316"/>
      <c r="CQ56" s="1316"/>
      <c r="CR56" s="1316"/>
      <c r="CS56" s="1316"/>
      <c r="CT56" s="1316"/>
      <c r="CU56" s="1316"/>
      <c r="CV56" s="1316"/>
      <c r="CW56" s="1316"/>
      <c r="CX56" s="1316"/>
      <c r="CY56" s="1316"/>
      <c r="CZ56" s="1316"/>
      <c r="DA56" s="1316"/>
      <c r="DB56" s="1316"/>
      <c r="DC56" s="1316"/>
    </row>
    <row r="57" spans="1:109" s="405" customFormat="1" ht="13.2" x14ac:dyDescent="0.2">
      <c r="B57" s="409"/>
      <c r="G57" s="1311"/>
      <c r="H57" s="1311"/>
      <c r="I57" s="1330"/>
      <c r="J57" s="1330"/>
      <c r="K57" s="1327"/>
      <c r="L57" s="1327"/>
      <c r="M57" s="1327"/>
      <c r="N57" s="1327"/>
      <c r="AM57" s="390"/>
      <c r="AN57" s="1315"/>
      <c r="AO57" s="1315"/>
      <c r="AP57" s="1315"/>
      <c r="AQ57" s="1315"/>
      <c r="AR57" s="1315"/>
      <c r="AS57" s="1315"/>
      <c r="AT57" s="1315"/>
      <c r="AU57" s="1315"/>
      <c r="AV57" s="1315"/>
      <c r="AW57" s="1315"/>
      <c r="AX57" s="1315"/>
      <c r="AY57" s="1315"/>
      <c r="AZ57" s="1315"/>
      <c r="BA57" s="1315"/>
      <c r="BB57" s="1317" t="s">
        <v>615</v>
      </c>
      <c r="BC57" s="1317"/>
      <c r="BD57" s="1317"/>
      <c r="BE57" s="1317"/>
      <c r="BF57" s="1317"/>
      <c r="BG57" s="1317"/>
      <c r="BH57" s="1317"/>
      <c r="BI57" s="1317"/>
      <c r="BJ57" s="1317"/>
      <c r="BK57" s="1317"/>
      <c r="BL57" s="1317"/>
      <c r="BM57" s="1317"/>
      <c r="BN57" s="1317"/>
      <c r="BO57" s="1317"/>
      <c r="BP57" s="1316">
        <v>57.5</v>
      </c>
      <c r="BQ57" s="1316"/>
      <c r="BR57" s="1316"/>
      <c r="BS57" s="1316"/>
      <c r="BT57" s="1316"/>
      <c r="BU57" s="1316"/>
      <c r="BV57" s="1316"/>
      <c r="BW57" s="1316"/>
      <c r="BX57" s="1316">
        <v>58.4</v>
      </c>
      <c r="BY57" s="1316"/>
      <c r="BZ57" s="1316"/>
      <c r="CA57" s="1316"/>
      <c r="CB57" s="1316"/>
      <c r="CC57" s="1316"/>
      <c r="CD57" s="1316"/>
      <c r="CE57" s="1316"/>
      <c r="CF57" s="1316">
        <v>61.8</v>
      </c>
      <c r="CG57" s="1316"/>
      <c r="CH57" s="1316"/>
      <c r="CI57" s="1316"/>
      <c r="CJ57" s="1316"/>
      <c r="CK57" s="1316"/>
      <c r="CL57" s="1316"/>
      <c r="CM57" s="1316"/>
      <c r="CN57" s="1316">
        <v>63.1</v>
      </c>
      <c r="CO57" s="1316"/>
      <c r="CP57" s="1316"/>
      <c r="CQ57" s="1316"/>
      <c r="CR57" s="1316"/>
      <c r="CS57" s="1316"/>
      <c r="CT57" s="1316"/>
      <c r="CU57" s="1316"/>
      <c r="CV57" s="1316">
        <v>62.4</v>
      </c>
      <c r="CW57" s="1316"/>
      <c r="CX57" s="1316"/>
      <c r="CY57" s="1316"/>
      <c r="CZ57" s="1316"/>
      <c r="DA57" s="1316"/>
      <c r="DB57" s="1316"/>
      <c r="DC57" s="1316"/>
      <c r="DD57" s="410"/>
      <c r="DE57" s="409"/>
    </row>
    <row r="58" spans="1:109" s="405" customFormat="1" ht="13.2" x14ac:dyDescent="0.2">
      <c r="A58" s="390"/>
      <c r="B58" s="409"/>
      <c r="G58" s="1311"/>
      <c r="H58" s="1311"/>
      <c r="I58" s="1330"/>
      <c r="J58" s="1330"/>
      <c r="K58" s="1327"/>
      <c r="L58" s="1327"/>
      <c r="M58" s="1327"/>
      <c r="N58" s="1327"/>
      <c r="AM58" s="390"/>
      <c r="AN58" s="1315"/>
      <c r="AO58" s="1315"/>
      <c r="AP58" s="1315"/>
      <c r="AQ58" s="1315"/>
      <c r="AR58" s="1315"/>
      <c r="AS58" s="1315"/>
      <c r="AT58" s="1315"/>
      <c r="AU58" s="1315"/>
      <c r="AV58" s="1315"/>
      <c r="AW58" s="1315"/>
      <c r="AX58" s="1315"/>
      <c r="AY58" s="1315"/>
      <c r="AZ58" s="1315"/>
      <c r="BA58" s="1315"/>
      <c r="BB58" s="1317"/>
      <c r="BC58" s="1317"/>
      <c r="BD58" s="1317"/>
      <c r="BE58" s="1317"/>
      <c r="BF58" s="1317"/>
      <c r="BG58" s="1317"/>
      <c r="BH58" s="1317"/>
      <c r="BI58" s="1317"/>
      <c r="BJ58" s="1317"/>
      <c r="BK58" s="1317"/>
      <c r="BL58" s="1317"/>
      <c r="BM58" s="1317"/>
      <c r="BN58" s="1317"/>
      <c r="BO58" s="1317"/>
      <c r="BP58" s="1316"/>
      <c r="BQ58" s="1316"/>
      <c r="BR58" s="1316"/>
      <c r="BS58" s="1316"/>
      <c r="BT58" s="1316"/>
      <c r="BU58" s="1316"/>
      <c r="BV58" s="1316"/>
      <c r="BW58" s="1316"/>
      <c r="BX58" s="1316"/>
      <c r="BY58" s="1316"/>
      <c r="BZ58" s="1316"/>
      <c r="CA58" s="1316"/>
      <c r="CB58" s="1316"/>
      <c r="CC58" s="1316"/>
      <c r="CD58" s="1316"/>
      <c r="CE58" s="1316"/>
      <c r="CF58" s="1316"/>
      <c r="CG58" s="1316"/>
      <c r="CH58" s="1316"/>
      <c r="CI58" s="1316"/>
      <c r="CJ58" s="1316"/>
      <c r="CK58" s="1316"/>
      <c r="CL58" s="1316"/>
      <c r="CM58" s="1316"/>
      <c r="CN58" s="1316"/>
      <c r="CO58" s="1316"/>
      <c r="CP58" s="1316"/>
      <c r="CQ58" s="1316"/>
      <c r="CR58" s="1316"/>
      <c r="CS58" s="1316"/>
      <c r="CT58" s="1316"/>
      <c r="CU58" s="1316"/>
      <c r="CV58" s="1316"/>
      <c r="CW58" s="1316"/>
      <c r="CX58" s="1316"/>
      <c r="CY58" s="1316"/>
      <c r="CZ58" s="1316"/>
      <c r="DA58" s="1316"/>
      <c r="DB58" s="1316"/>
      <c r="DC58" s="1316"/>
      <c r="DD58" s="410"/>
      <c r="DE58" s="409"/>
    </row>
    <row r="59" spans="1:109" s="405" customFormat="1" ht="13.2" x14ac:dyDescent="0.2">
      <c r="A59" s="390"/>
      <c r="B59" s="409"/>
      <c r="K59" s="411"/>
      <c r="L59" s="411"/>
      <c r="M59" s="411"/>
      <c r="N59" s="411"/>
      <c r="AQ59" s="411"/>
      <c r="AR59" s="411"/>
      <c r="AS59" s="411"/>
      <c r="AT59" s="411"/>
      <c r="BC59" s="411"/>
      <c r="BD59" s="411"/>
      <c r="BE59" s="411"/>
      <c r="BF59" s="411"/>
      <c r="BO59" s="411"/>
      <c r="BP59" s="411"/>
      <c r="BQ59" s="411"/>
      <c r="BR59" s="411"/>
      <c r="CA59" s="411"/>
      <c r="CB59" s="411"/>
      <c r="CC59" s="411"/>
      <c r="CD59" s="411"/>
      <c r="CM59" s="411"/>
      <c r="CN59" s="411"/>
      <c r="CO59" s="411"/>
      <c r="CP59" s="411"/>
      <c r="CY59" s="411"/>
      <c r="CZ59" s="411"/>
      <c r="DA59" s="411"/>
      <c r="DB59" s="411"/>
      <c r="DC59" s="411"/>
      <c r="DD59" s="410"/>
      <c r="DE59" s="409"/>
    </row>
    <row r="60" spans="1:109" s="405" customFormat="1" ht="13.2" x14ac:dyDescent="0.2">
      <c r="A60" s="390"/>
      <c r="B60" s="409"/>
      <c r="K60" s="411"/>
      <c r="L60" s="411"/>
      <c r="M60" s="411"/>
      <c r="N60" s="411"/>
      <c r="AQ60" s="411"/>
      <c r="AR60" s="411"/>
      <c r="AS60" s="411"/>
      <c r="AT60" s="411"/>
      <c r="BC60" s="411"/>
      <c r="BD60" s="411"/>
      <c r="BE60" s="411"/>
      <c r="BF60" s="411"/>
      <c r="BO60" s="411"/>
      <c r="BP60" s="411"/>
      <c r="BQ60" s="411"/>
      <c r="BR60" s="411"/>
      <c r="CA60" s="411"/>
      <c r="CB60" s="411"/>
      <c r="CC60" s="411"/>
      <c r="CD60" s="411"/>
      <c r="CM60" s="411"/>
      <c r="CN60" s="411"/>
      <c r="CO60" s="411"/>
      <c r="CP60" s="411"/>
      <c r="CY60" s="411"/>
      <c r="CZ60" s="411"/>
      <c r="DA60" s="411"/>
      <c r="DB60" s="411"/>
      <c r="DC60" s="411"/>
      <c r="DD60" s="410"/>
      <c r="DE60" s="409"/>
    </row>
    <row r="61" spans="1:109" s="405" customFormat="1" ht="13.2" x14ac:dyDescent="0.2">
      <c r="A61" s="390"/>
      <c r="B61" s="412"/>
      <c r="C61" s="413"/>
      <c r="D61" s="413"/>
      <c r="E61" s="413"/>
      <c r="F61" s="413"/>
      <c r="G61" s="413"/>
      <c r="H61" s="413"/>
      <c r="I61" s="413"/>
      <c r="J61" s="413"/>
      <c r="K61" s="413"/>
      <c r="L61" s="413"/>
      <c r="M61" s="414"/>
      <c r="N61" s="414"/>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4"/>
      <c r="AT61" s="414"/>
      <c r="AU61" s="413"/>
      <c r="AV61" s="413"/>
      <c r="AW61" s="413"/>
      <c r="AX61" s="413"/>
      <c r="AY61" s="413"/>
      <c r="AZ61" s="413"/>
      <c r="BA61" s="413"/>
      <c r="BB61" s="413"/>
      <c r="BC61" s="413"/>
      <c r="BD61" s="413"/>
      <c r="BE61" s="414"/>
      <c r="BF61" s="414"/>
      <c r="BG61" s="413"/>
      <c r="BH61" s="413"/>
      <c r="BI61" s="413"/>
      <c r="BJ61" s="413"/>
      <c r="BK61" s="413"/>
      <c r="BL61" s="413"/>
      <c r="BM61" s="413"/>
      <c r="BN61" s="413"/>
      <c r="BO61" s="413"/>
      <c r="BP61" s="413"/>
      <c r="BQ61" s="414"/>
      <c r="BR61" s="414"/>
      <c r="BS61" s="413"/>
      <c r="BT61" s="413"/>
      <c r="BU61" s="413"/>
      <c r="BV61" s="413"/>
      <c r="BW61" s="413"/>
      <c r="BX61" s="413"/>
      <c r="BY61" s="413"/>
      <c r="BZ61" s="413"/>
      <c r="CA61" s="413"/>
      <c r="CB61" s="413"/>
      <c r="CC61" s="414"/>
      <c r="CD61" s="414"/>
      <c r="CE61" s="413"/>
      <c r="CF61" s="413"/>
      <c r="CG61" s="413"/>
      <c r="CH61" s="413"/>
      <c r="CI61" s="413"/>
      <c r="CJ61" s="413"/>
      <c r="CK61" s="413"/>
      <c r="CL61" s="413"/>
      <c r="CM61" s="413"/>
      <c r="CN61" s="413"/>
      <c r="CO61" s="414"/>
      <c r="CP61" s="414"/>
      <c r="CQ61" s="413"/>
      <c r="CR61" s="413"/>
      <c r="CS61" s="413"/>
      <c r="CT61" s="413"/>
      <c r="CU61" s="413"/>
      <c r="CV61" s="413"/>
      <c r="CW61" s="413"/>
      <c r="CX61" s="413"/>
      <c r="CY61" s="413"/>
      <c r="CZ61" s="413"/>
      <c r="DA61" s="414"/>
      <c r="DB61" s="414"/>
      <c r="DC61" s="414"/>
      <c r="DD61" s="415"/>
      <c r="DE61" s="409"/>
    </row>
    <row r="62" spans="1:109" ht="13.2" x14ac:dyDescent="0.2">
      <c r="B62" s="402"/>
      <c r="C62" s="402"/>
      <c r="D62" s="402"/>
      <c r="E62" s="402"/>
      <c r="F62" s="402"/>
      <c r="G62" s="402"/>
      <c r="H62" s="402"/>
      <c r="I62" s="402"/>
      <c r="J62" s="402"/>
      <c r="K62" s="402"/>
      <c r="L62" s="402"/>
      <c r="M62" s="402"/>
      <c r="N62" s="402"/>
      <c r="O62" s="402"/>
      <c r="P62" s="402"/>
      <c r="Q62" s="402"/>
      <c r="R62" s="402"/>
      <c r="S62" s="402"/>
      <c r="T62" s="402"/>
      <c r="U62" s="402"/>
      <c r="V62" s="402"/>
      <c r="W62" s="402"/>
      <c r="X62" s="402"/>
      <c r="Y62" s="402"/>
      <c r="Z62" s="402"/>
      <c r="AA62" s="402"/>
      <c r="AB62" s="402"/>
      <c r="AC62" s="402"/>
      <c r="AD62" s="402"/>
      <c r="AE62" s="402"/>
      <c r="AF62" s="402"/>
      <c r="AG62" s="402"/>
      <c r="AH62" s="402"/>
      <c r="AI62" s="402"/>
      <c r="AJ62" s="402"/>
      <c r="AK62" s="402"/>
      <c r="AL62" s="402"/>
      <c r="AM62" s="402"/>
      <c r="AN62" s="402"/>
      <c r="AO62" s="402"/>
      <c r="AP62" s="402"/>
      <c r="AQ62" s="402"/>
      <c r="AR62" s="402"/>
      <c r="AS62" s="402"/>
      <c r="AT62" s="402"/>
      <c r="AU62" s="402"/>
      <c r="AV62" s="402"/>
      <c r="AW62" s="402"/>
      <c r="AX62" s="402"/>
      <c r="AY62" s="402"/>
      <c r="AZ62" s="402"/>
      <c r="BA62" s="402"/>
      <c r="BB62" s="402"/>
      <c r="BC62" s="402"/>
      <c r="BD62" s="402"/>
      <c r="BE62" s="402"/>
      <c r="BF62" s="402"/>
      <c r="BG62" s="402"/>
      <c r="BH62" s="402"/>
      <c r="BI62" s="402"/>
      <c r="BJ62" s="402"/>
      <c r="BK62" s="402"/>
      <c r="BL62" s="402"/>
      <c r="BM62" s="402"/>
      <c r="BN62" s="402"/>
      <c r="BO62" s="402"/>
      <c r="BP62" s="402"/>
      <c r="BQ62" s="402"/>
      <c r="BR62" s="402"/>
      <c r="BS62" s="402"/>
      <c r="BT62" s="402"/>
      <c r="BU62" s="402"/>
      <c r="BV62" s="402"/>
      <c r="BW62" s="402"/>
      <c r="BX62" s="402"/>
      <c r="BY62" s="402"/>
      <c r="BZ62" s="402"/>
      <c r="CA62" s="402"/>
      <c r="CB62" s="402"/>
      <c r="CC62" s="402"/>
      <c r="CD62" s="402"/>
      <c r="CE62" s="402"/>
      <c r="CF62" s="402"/>
      <c r="CG62" s="402"/>
      <c r="CH62" s="402"/>
      <c r="CI62" s="402"/>
      <c r="CJ62" s="402"/>
      <c r="CK62" s="402"/>
      <c r="CL62" s="402"/>
      <c r="CM62" s="402"/>
      <c r="CN62" s="402"/>
      <c r="CO62" s="402"/>
      <c r="CP62" s="402"/>
      <c r="CQ62" s="402"/>
      <c r="CR62" s="402"/>
      <c r="CS62" s="402"/>
      <c r="CT62" s="402"/>
      <c r="CU62" s="402"/>
      <c r="CV62" s="402"/>
      <c r="CW62" s="402"/>
      <c r="CX62" s="402"/>
      <c r="CY62" s="402"/>
      <c r="CZ62" s="402"/>
      <c r="DA62" s="402"/>
      <c r="DB62" s="402"/>
      <c r="DC62" s="402"/>
      <c r="DD62" s="402"/>
      <c r="DE62" s="390"/>
    </row>
    <row r="63" spans="1:109" ht="16.2" x14ac:dyDescent="0.2">
      <c r="B63" s="416" t="s">
        <v>617</v>
      </c>
    </row>
    <row r="64" spans="1:109" ht="13.2" x14ac:dyDescent="0.2">
      <c r="B64" s="397"/>
      <c r="G64" s="404"/>
      <c r="I64" s="417"/>
      <c r="J64" s="417"/>
      <c r="K64" s="417"/>
      <c r="L64" s="417"/>
      <c r="M64" s="417"/>
      <c r="N64" s="418"/>
      <c r="AM64" s="404"/>
      <c r="AN64" s="404" t="s">
        <v>611</v>
      </c>
      <c r="AP64" s="405"/>
      <c r="AQ64" s="405"/>
      <c r="AR64" s="405"/>
      <c r="AY64" s="404"/>
      <c r="BA64" s="405"/>
      <c r="BB64" s="405"/>
      <c r="BC64" s="405"/>
      <c r="BK64" s="404"/>
      <c r="BM64" s="405"/>
      <c r="BN64" s="405"/>
      <c r="BO64" s="405"/>
      <c r="BW64" s="404"/>
      <c r="BY64" s="405"/>
      <c r="BZ64" s="405"/>
      <c r="CA64" s="405"/>
      <c r="CI64" s="404"/>
      <c r="CK64" s="405"/>
      <c r="CL64" s="405"/>
      <c r="CM64" s="405"/>
      <c r="CU64" s="404"/>
      <c r="CW64" s="405"/>
      <c r="CX64" s="405"/>
      <c r="CY64" s="405"/>
    </row>
    <row r="65" spans="2:107" ht="13.2" x14ac:dyDescent="0.2">
      <c r="B65" s="397"/>
      <c r="AN65" s="1318" t="s">
        <v>620</v>
      </c>
      <c r="AO65" s="1319"/>
      <c r="AP65" s="1319"/>
      <c r="AQ65" s="1319"/>
      <c r="AR65" s="1319"/>
      <c r="AS65" s="1319"/>
      <c r="AT65" s="1319"/>
      <c r="AU65" s="1319"/>
      <c r="AV65" s="1319"/>
      <c r="AW65" s="1319"/>
      <c r="AX65" s="1319"/>
      <c r="AY65" s="1319"/>
      <c r="AZ65" s="1319"/>
      <c r="BA65" s="1319"/>
      <c r="BB65" s="1319"/>
      <c r="BC65" s="1319"/>
      <c r="BD65" s="1319"/>
      <c r="BE65" s="1319"/>
      <c r="BF65" s="1319"/>
      <c r="BG65" s="1319"/>
      <c r="BH65" s="1319"/>
      <c r="BI65" s="1319"/>
      <c r="BJ65" s="1319"/>
      <c r="BK65" s="1319"/>
      <c r="BL65" s="1319"/>
      <c r="BM65" s="1319"/>
      <c r="BN65" s="1319"/>
      <c r="BO65" s="1319"/>
      <c r="BP65" s="1319"/>
      <c r="BQ65" s="1319"/>
      <c r="BR65" s="1319"/>
      <c r="BS65" s="1319"/>
      <c r="BT65" s="1319"/>
      <c r="BU65" s="1319"/>
      <c r="BV65" s="1319"/>
      <c r="BW65" s="1319"/>
      <c r="BX65" s="1319"/>
      <c r="BY65" s="1319"/>
      <c r="BZ65" s="1319"/>
      <c r="CA65" s="1319"/>
      <c r="CB65" s="1319"/>
      <c r="CC65" s="1319"/>
      <c r="CD65" s="1319"/>
      <c r="CE65" s="1319"/>
      <c r="CF65" s="1319"/>
      <c r="CG65" s="1319"/>
      <c r="CH65" s="1319"/>
      <c r="CI65" s="1319"/>
      <c r="CJ65" s="1319"/>
      <c r="CK65" s="1319"/>
      <c r="CL65" s="1319"/>
      <c r="CM65" s="1319"/>
      <c r="CN65" s="1319"/>
      <c r="CO65" s="1319"/>
      <c r="CP65" s="1319"/>
      <c r="CQ65" s="1319"/>
      <c r="CR65" s="1319"/>
      <c r="CS65" s="1319"/>
      <c r="CT65" s="1319"/>
      <c r="CU65" s="1319"/>
      <c r="CV65" s="1319"/>
      <c r="CW65" s="1319"/>
      <c r="CX65" s="1319"/>
      <c r="CY65" s="1319"/>
      <c r="CZ65" s="1319"/>
      <c r="DA65" s="1319"/>
      <c r="DB65" s="1319"/>
      <c r="DC65" s="1320"/>
    </row>
    <row r="66" spans="2:107" ht="13.2" x14ac:dyDescent="0.2">
      <c r="B66" s="397"/>
      <c r="AN66" s="1321"/>
      <c r="AO66" s="1322"/>
      <c r="AP66" s="1322"/>
      <c r="AQ66" s="1322"/>
      <c r="AR66" s="1322"/>
      <c r="AS66" s="1322"/>
      <c r="AT66" s="1322"/>
      <c r="AU66" s="1322"/>
      <c r="AV66" s="1322"/>
      <c r="AW66" s="1322"/>
      <c r="AX66" s="1322"/>
      <c r="AY66" s="1322"/>
      <c r="AZ66" s="1322"/>
      <c r="BA66" s="1322"/>
      <c r="BB66" s="1322"/>
      <c r="BC66" s="1322"/>
      <c r="BD66" s="1322"/>
      <c r="BE66" s="1322"/>
      <c r="BF66" s="1322"/>
      <c r="BG66" s="1322"/>
      <c r="BH66" s="1322"/>
      <c r="BI66" s="1322"/>
      <c r="BJ66" s="1322"/>
      <c r="BK66" s="1322"/>
      <c r="BL66" s="1322"/>
      <c r="BM66" s="1322"/>
      <c r="BN66" s="1322"/>
      <c r="BO66" s="1322"/>
      <c r="BP66" s="1322"/>
      <c r="BQ66" s="1322"/>
      <c r="BR66" s="1322"/>
      <c r="BS66" s="1322"/>
      <c r="BT66" s="1322"/>
      <c r="BU66" s="1322"/>
      <c r="BV66" s="1322"/>
      <c r="BW66" s="1322"/>
      <c r="BX66" s="1322"/>
      <c r="BY66" s="1322"/>
      <c r="BZ66" s="1322"/>
      <c r="CA66" s="1322"/>
      <c r="CB66" s="1322"/>
      <c r="CC66" s="1322"/>
      <c r="CD66" s="1322"/>
      <c r="CE66" s="1322"/>
      <c r="CF66" s="1322"/>
      <c r="CG66" s="1322"/>
      <c r="CH66" s="1322"/>
      <c r="CI66" s="1322"/>
      <c r="CJ66" s="1322"/>
      <c r="CK66" s="1322"/>
      <c r="CL66" s="1322"/>
      <c r="CM66" s="1322"/>
      <c r="CN66" s="1322"/>
      <c r="CO66" s="1322"/>
      <c r="CP66" s="1322"/>
      <c r="CQ66" s="1322"/>
      <c r="CR66" s="1322"/>
      <c r="CS66" s="1322"/>
      <c r="CT66" s="1322"/>
      <c r="CU66" s="1322"/>
      <c r="CV66" s="1322"/>
      <c r="CW66" s="1322"/>
      <c r="CX66" s="1322"/>
      <c r="CY66" s="1322"/>
      <c r="CZ66" s="1322"/>
      <c r="DA66" s="1322"/>
      <c r="DB66" s="1322"/>
      <c r="DC66" s="1323"/>
    </row>
    <row r="67" spans="2:107" ht="13.2" x14ac:dyDescent="0.2">
      <c r="B67" s="397"/>
      <c r="AN67" s="1321"/>
      <c r="AO67" s="1322"/>
      <c r="AP67" s="1322"/>
      <c r="AQ67" s="1322"/>
      <c r="AR67" s="1322"/>
      <c r="AS67" s="1322"/>
      <c r="AT67" s="1322"/>
      <c r="AU67" s="1322"/>
      <c r="AV67" s="1322"/>
      <c r="AW67" s="1322"/>
      <c r="AX67" s="1322"/>
      <c r="AY67" s="1322"/>
      <c r="AZ67" s="1322"/>
      <c r="BA67" s="1322"/>
      <c r="BB67" s="1322"/>
      <c r="BC67" s="1322"/>
      <c r="BD67" s="1322"/>
      <c r="BE67" s="1322"/>
      <c r="BF67" s="1322"/>
      <c r="BG67" s="1322"/>
      <c r="BH67" s="1322"/>
      <c r="BI67" s="1322"/>
      <c r="BJ67" s="1322"/>
      <c r="BK67" s="1322"/>
      <c r="BL67" s="1322"/>
      <c r="BM67" s="1322"/>
      <c r="BN67" s="1322"/>
      <c r="BO67" s="1322"/>
      <c r="BP67" s="1322"/>
      <c r="BQ67" s="1322"/>
      <c r="BR67" s="1322"/>
      <c r="BS67" s="1322"/>
      <c r="BT67" s="1322"/>
      <c r="BU67" s="1322"/>
      <c r="BV67" s="1322"/>
      <c r="BW67" s="1322"/>
      <c r="BX67" s="1322"/>
      <c r="BY67" s="1322"/>
      <c r="BZ67" s="1322"/>
      <c r="CA67" s="1322"/>
      <c r="CB67" s="1322"/>
      <c r="CC67" s="1322"/>
      <c r="CD67" s="1322"/>
      <c r="CE67" s="1322"/>
      <c r="CF67" s="1322"/>
      <c r="CG67" s="1322"/>
      <c r="CH67" s="1322"/>
      <c r="CI67" s="1322"/>
      <c r="CJ67" s="1322"/>
      <c r="CK67" s="1322"/>
      <c r="CL67" s="1322"/>
      <c r="CM67" s="1322"/>
      <c r="CN67" s="1322"/>
      <c r="CO67" s="1322"/>
      <c r="CP67" s="1322"/>
      <c r="CQ67" s="1322"/>
      <c r="CR67" s="1322"/>
      <c r="CS67" s="1322"/>
      <c r="CT67" s="1322"/>
      <c r="CU67" s="1322"/>
      <c r="CV67" s="1322"/>
      <c r="CW67" s="1322"/>
      <c r="CX67" s="1322"/>
      <c r="CY67" s="1322"/>
      <c r="CZ67" s="1322"/>
      <c r="DA67" s="1322"/>
      <c r="DB67" s="1322"/>
      <c r="DC67" s="1323"/>
    </row>
    <row r="68" spans="2:107" ht="13.2" x14ac:dyDescent="0.2">
      <c r="B68" s="397"/>
      <c r="AN68" s="1321"/>
      <c r="AO68" s="1322"/>
      <c r="AP68" s="1322"/>
      <c r="AQ68" s="1322"/>
      <c r="AR68" s="1322"/>
      <c r="AS68" s="1322"/>
      <c r="AT68" s="1322"/>
      <c r="AU68" s="1322"/>
      <c r="AV68" s="1322"/>
      <c r="AW68" s="1322"/>
      <c r="AX68" s="1322"/>
      <c r="AY68" s="1322"/>
      <c r="AZ68" s="1322"/>
      <c r="BA68" s="1322"/>
      <c r="BB68" s="1322"/>
      <c r="BC68" s="1322"/>
      <c r="BD68" s="1322"/>
      <c r="BE68" s="1322"/>
      <c r="BF68" s="1322"/>
      <c r="BG68" s="1322"/>
      <c r="BH68" s="1322"/>
      <c r="BI68" s="1322"/>
      <c r="BJ68" s="1322"/>
      <c r="BK68" s="1322"/>
      <c r="BL68" s="1322"/>
      <c r="BM68" s="1322"/>
      <c r="BN68" s="1322"/>
      <c r="BO68" s="1322"/>
      <c r="BP68" s="1322"/>
      <c r="BQ68" s="1322"/>
      <c r="BR68" s="1322"/>
      <c r="BS68" s="1322"/>
      <c r="BT68" s="1322"/>
      <c r="BU68" s="1322"/>
      <c r="BV68" s="1322"/>
      <c r="BW68" s="1322"/>
      <c r="BX68" s="1322"/>
      <c r="BY68" s="1322"/>
      <c r="BZ68" s="1322"/>
      <c r="CA68" s="1322"/>
      <c r="CB68" s="1322"/>
      <c r="CC68" s="1322"/>
      <c r="CD68" s="1322"/>
      <c r="CE68" s="1322"/>
      <c r="CF68" s="1322"/>
      <c r="CG68" s="1322"/>
      <c r="CH68" s="1322"/>
      <c r="CI68" s="1322"/>
      <c r="CJ68" s="1322"/>
      <c r="CK68" s="1322"/>
      <c r="CL68" s="1322"/>
      <c r="CM68" s="1322"/>
      <c r="CN68" s="1322"/>
      <c r="CO68" s="1322"/>
      <c r="CP68" s="1322"/>
      <c r="CQ68" s="1322"/>
      <c r="CR68" s="1322"/>
      <c r="CS68" s="1322"/>
      <c r="CT68" s="1322"/>
      <c r="CU68" s="1322"/>
      <c r="CV68" s="1322"/>
      <c r="CW68" s="1322"/>
      <c r="CX68" s="1322"/>
      <c r="CY68" s="1322"/>
      <c r="CZ68" s="1322"/>
      <c r="DA68" s="1322"/>
      <c r="DB68" s="1322"/>
      <c r="DC68" s="1323"/>
    </row>
    <row r="69" spans="2:107" ht="13.2" x14ac:dyDescent="0.2">
      <c r="B69" s="397"/>
      <c r="AN69" s="1324"/>
      <c r="AO69" s="1325"/>
      <c r="AP69" s="1325"/>
      <c r="AQ69" s="1325"/>
      <c r="AR69" s="1325"/>
      <c r="AS69" s="1325"/>
      <c r="AT69" s="1325"/>
      <c r="AU69" s="1325"/>
      <c r="AV69" s="1325"/>
      <c r="AW69" s="1325"/>
      <c r="AX69" s="1325"/>
      <c r="AY69" s="1325"/>
      <c r="AZ69" s="1325"/>
      <c r="BA69" s="1325"/>
      <c r="BB69" s="1325"/>
      <c r="BC69" s="1325"/>
      <c r="BD69" s="1325"/>
      <c r="BE69" s="1325"/>
      <c r="BF69" s="1325"/>
      <c r="BG69" s="1325"/>
      <c r="BH69" s="1325"/>
      <c r="BI69" s="1325"/>
      <c r="BJ69" s="1325"/>
      <c r="BK69" s="1325"/>
      <c r="BL69" s="1325"/>
      <c r="BM69" s="1325"/>
      <c r="BN69" s="1325"/>
      <c r="BO69" s="1325"/>
      <c r="BP69" s="1325"/>
      <c r="BQ69" s="1325"/>
      <c r="BR69" s="1325"/>
      <c r="BS69" s="1325"/>
      <c r="BT69" s="1325"/>
      <c r="BU69" s="1325"/>
      <c r="BV69" s="1325"/>
      <c r="BW69" s="1325"/>
      <c r="BX69" s="1325"/>
      <c r="BY69" s="1325"/>
      <c r="BZ69" s="1325"/>
      <c r="CA69" s="1325"/>
      <c r="CB69" s="1325"/>
      <c r="CC69" s="1325"/>
      <c r="CD69" s="1325"/>
      <c r="CE69" s="1325"/>
      <c r="CF69" s="1325"/>
      <c r="CG69" s="1325"/>
      <c r="CH69" s="1325"/>
      <c r="CI69" s="1325"/>
      <c r="CJ69" s="1325"/>
      <c r="CK69" s="1325"/>
      <c r="CL69" s="1325"/>
      <c r="CM69" s="1325"/>
      <c r="CN69" s="1325"/>
      <c r="CO69" s="1325"/>
      <c r="CP69" s="1325"/>
      <c r="CQ69" s="1325"/>
      <c r="CR69" s="1325"/>
      <c r="CS69" s="1325"/>
      <c r="CT69" s="1325"/>
      <c r="CU69" s="1325"/>
      <c r="CV69" s="1325"/>
      <c r="CW69" s="1325"/>
      <c r="CX69" s="1325"/>
      <c r="CY69" s="1325"/>
      <c r="CZ69" s="1325"/>
      <c r="DA69" s="1325"/>
      <c r="DB69" s="1325"/>
      <c r="DC69" s="1326"/>
    </row>
    <row r="70" spans="2:107" ht="13.2" x14ac:dyDescent="0.2">
      <c r="B70" s="397"/>
      <c r="H70" s="419"/>
      <c r="I70" s="419"/>
      <c r="J70" s="420"/>
      <c r="K70" s="420"/>
      <c r="L70" s="421"/>
      <c r="M70" s="420"/>
      <c r="N70" s="421"/>
      <c r="AN70" s="406"/>
      <c r="AO70" s="406"/>
      <c r="AP70" s="406"/>
      <c r="AZ70" s="406"/>
      <c r="BA70" s="406"/>
      <c r="BB70" s="406"/>
      <c r="BL70" s="406"/>
      <c r="BM70" s="406"/>
      <c r="BN70" s="406"/>
      <c r="BX70" s="406"/>
      <c r="BY70" s="406"/>
      <c r="BZ70" s="406"/>
      <c r="CJ70" s="406"/>
      <c r="CK70" s="406"/>
      <c r="CL70" s="406"/>
      <c r="CV70" s="406"/>
      <c r="CW70" s="406"/>
      <c r="CX70" s="406"/>
    </row>
    <row r="71" spans="2:107" ht="13.2" x14ac:dyDescent="0.2">
      <c r="B71" s="397"/>
      <c r="G71" s="422"/>
      <c r="I71" s="423"/>
      <c r="J71" s="420"/>
      <c r="K71" s="420"/>
      <c r="L71" s="421"/>
      <c r="M71" s="420"/>
      <c r="N71" s="421"/>
      <c r="AM71" s="422"/>
      <c r="AN71" s="390" t="s">
        <v>612</v>
      </c>
    </row>
    <row r="72" spans="2:107" ht="13.2" x14ac:dyDescent="0.2">
      <c r="B72" s="397"/>
      <c r="G72" s="1311"/>
      <c r="H72" s="1311"/>
      <c r="I72" s="1311"/>
      <c r="J72" s="1311"/>
      <c r="K72" s="407"/>
      <c r="L72" s="407"/>
      <c r="M72" s="408"/>
      <c r="N72" s="408"/>
      <c r="AN72" s="1312"/>
      <c r="AO72" s="1313"/>
      <c r="AP72" s="1313"/>
      <c r="AQ72" s="1313"/>
      <c r="AR72" s="1313"/>
      <c r="AS72" s="1313"/>
      <c r="AT72" s="1313"/>
      <c r="AU72" s="1313"/>
      <c r="AV72" s="1313"/>
      <c r="AW72" s="1313"/>
      <c r="AX72" s="1313"/>
      <c r="AY72" s="1313"/>
      <c r="AZ72" s="1313"/>
      <c r="BA72" s="1313"/>
      <c r="BB72" s="1313"/>
      <c r="BC72" s="1313"/>
      <c r="BD72" s="1313"/>
      <c r="BE72" s="1313"/>
      <c r="BF72" s="1313"/>
      <c r="BG72" s="1313"/>
      <c r="BH72" s="1313"/>
      <c r="BI72" s="1313"/>
      <c r="BJ72" s="1313"/>
      <c r="BK72" s="1313"/>
      <c r="BL72" s="1313"/>
      <c r="BM72" s="1313"/>
      <c r="BN72" s="1313"/>
      <c r="BO72" s="1314"/>
      <c r="BP72" s="1315" t="s">
        <v>564</v>
      </c>
      <c r="BQ72" s="1315"/>
      <c r="BR72" s="1315"/>
      <c r="BS72" s="1315"/>
      <c r="BT72" s="1315"/>
      <c r="BU72" s="1315"/>
      <c r="BV72" s="1315"/>
      <c r="BW72" s="1315"/>
      <c r="BX72" s="1315" t="s">
        <v>565</v>
      </c>
      <c r="BY72" s="1315"/>
      <c r="BZ72" s="1315"/>
      <c r="CA72" s="1315"/>
      <c r="CB72" s="1315"/>
      <c r="CC72" s="1315"/>
      <c r="CD72" s="1315"/>
      <c r="CE72" s="1315"/>
      <c r="CF72" s="1315" t="s">
        <v>566</v>
      </c>
      <c r="CG72" s="1315"/>
      <c r="CH72" s="1315"/>
      <c r="CI72" s="1315"/>
      <c r="CJ72" s="1315"/>
      <c r="CK72" s="1315"/>
      <c r="CL72" s="1315"/>
      <c r="CM72" s="1315"/>
      <c r="CN72" s="1315" t="s">
        <v>567</v>
      </c>
      <c r="CO72" s="1315"/>
      <c r="CP72" s="1315"/>
      <c r="CQ72" s="1315"/>
      <c r="CR72" s="1315"/>
      <c r="CS72" s="1315"/>
      <c r="CT72" s="1315"/>
      <c r="CU72" s="1315"/>
      <c r="CV72" s="1315" t="s">
        <v>568</v>
      </c>
      <c r="CW72" s="1315"/>
      <c r="CX72" s="1315"/>
      <c r="CY72" s="1315"/>
      <c r="CZ72" s="1315"/>
      <c r="DA72" s="1315"/>
      <c r="DB72" s="1315"/>
      <c r="DC72" s="1315"/>
    </row>
    <row r="73" spans="2:107" ht="13.2" x14ac:dyDescent="0.2">
      <c r="B73" s="397"/>
      <c r="G73" s="1328"/>
      <c r="H73" s="1328"/>
      <c r="I73" s="1328"/>
      <c r="J73" s="1328"/>
      <c r="K73" s="1331"/>
      <c r="L73" s="1331"/>
      <c r="M73" s="1331"/>
      <c r="N73" s="1331"/>
      <c r="AM73" s="406"/>
      <c r="AN73" s="1317" t="s">
        <v>613</v>
      </c>
      <c r="AO73" s="1317"/>
      <c r="AP73" s="1317"/>
      <c r="AQ73" s="1317"/>
      <c r="AR73" s="1317"/>
      <c r="AS73" s="1317"/>
      <c r="AT73" s="1317"/>
      <c r="AU73" s="1317"/>
      <c r="AV73" s="1317"/>
      <c r="AW73" s="1317"/>
      <c r="AX73" s="1317"/>
      <c r="AY73" s="1317"/>
      <c r="AZ73" s="1317"/>
      <c r="BA73" s="1317"/>
      <c r="BB73" s="1317" t="s">
        <v>614</v>
      </c>
      <c r="BC73" s="1317"/>
      <c r="BD73" s="1317"/>
      <c r="BE73" s="1317"/>
      <c r="BF73" s="1317"/>
      <c r="BG73" s="1317"/>
      <c r="BH73" s="1317"/>
      <c r="BI73" s="1317"/>
      <c r="BJ73" s="1317"/>
      <c r="BK73" s="1317"/>
      <c r="BL73" s="1317"/>
      <c r="BM73" s="1317"/>
      <c r="BN73" s="1317"/>
      <c r="BO73" s="1317"/>
      <c r="BP73" s="1316"/>
      <c r="BQ73" s="1316"/>
      <c r="BR73" s="1316"/>
      <c r="BS73" s="1316"/>
      <c r="BT73" s="1316"/>
      <c r="BU73" s="1316"/>
      <c r="BV73" s="1316"/>
      <c r="BW73" s="1316"/>
      <c r="BX73" s="1316"/>
      <c r="BY73" s="1316"/>
      <c r="BZ73" s="1316"/>
      <c r="CA73" s="1316"/>
      <c r="CB73" s="1316"/>
      <c r="CC73" s="1316"/>
      <c r="CD73" s="1316"/>
      <c r="CE73" s="1316"/>
      <c r="CF73" s="1316"/>
      <c r="CG73" s="1316"/>
      <c r="CH73" s="1316"/>
      <c r="CI73" s="1316"/>
      <c r="CJ73" s="1316"/>
      <c r="CK73" s="1316"/>
      <c r="CL73" s="1316"/>
      <c r="CM73" s="1316"/>
      <c r="CN73" s="1316"/>
      <c r="CO73" s="1316"/>
      <c r="CP73" s="1316"/>
      <c r="CQ73" s="1316"/>
      <c r="CR73" s="1316"/>
      <c r="CS73" s="1316"/>
      <c r="CT73" s="1316"/>
      <c r="CU73" s="1316"/>
      <c r="CV73" s="1316"/>
      <c r="CW73" s="1316"/>
      <c r="CX73" s="1316"/>
      <c r="CY73" s="1316"/>
      <c r="CZ73" s="1316"/>
      <c r="DA73" s="1316"/>
      <c r="DB73" s="1316"/>
      <c r="DC73" s="1316"/>
    </row>
    <row r="74" spans="2:107" ht="13.2" x14ac:dyDescent="0.2">
      <c r="B74" s="397"/>
      <c r="G74" s="1328"/>
      <c r="H74" s="1328"/>
      <c r="I74" s="1328"/>
      <c r="J74" s="1328"/>
      <c r="K74" s="1331"/>
      <c r="L74" s="1331"/>
      <c r="M74" s="1331"/>
      <c r="N74" s="1331"/>
      <c r="AM74" s="406"/>
      <c r="AN74" s="1317"/>
      <c r="AO74" s="1317"/>
      <c r="AP74" s="1317"/>
      <c r="AQ74" s="1317"/>
      <c r="AR74" s="1317"/>
      <c r="AS74" s="1317"/>
      <c r="AT74" s="1317"/>
      <c r="AU74" s="1317"/>
      <c r="AV74" s="1317"/>
      <c r="AW74" s="1317"/>
      <c r="AX74" s="1317"/>
      <c r="AY74" s="1317"/>
      <c r="AZ74" s="1317"/>
      <c r="BA74" s="1317"/>
      <c r="BB74" s="1317"/>
      <c r="BC74" s="1317"/>
      <c r="BD74" s="1317"/>
      <c r="BE74" s="1317"/>
      <c r="BF74" s="1317"/>
      <c r="BG74" s="1317"/>
      <c r="BH74" s="1317"/>
      <c r="BI74" s="1317"/>
      <c r="BJ74" s="1317"/>
      <c r="BK74" s="1317"/>
      <c r="BL74" s="1317"/>
      <c r="BM74" s="1317"/>
      <c r="BN74" s="1317"/>
      <c r="BO74" s="1317"/>
      <c r="BP74" s="1316"/>
      <c r="BQ74" s="1316"/>
      <c r="BR74" s="1316"/>
      <c r="BS74" s="1316"/>
      <c r="BT74" s="1316"/>
      <c r="BU74" s="1316"/>
      <c r="BV74" s="1316"/>
      <c r="BW74" s="1316"/>
      <c r="BX74" s="1316"/>
      <c r="BY74" s="1316"/>
      <c r="BZ74" s="1316"/>
      <c r="CA74" s="1316"/>
      <c r="CB74" s="1316"/>
      <c r="CC74" s="1316"/>
      <c r="CD74" s="1316"/>
      <c r="CE74" s="1316"/>
      <c r="CF74" s="1316"/>
      <c r="CG74" s="1316"/>
      <c r="CH74" s="1316"/>
      <c r="CI74" s="1316"/>
      <c r="CJ74" s="1316"/>
      <c r="CK74" s="1316"/>
      <c r="CL74" s="1316"/>
      <c r="CM74" s="1316"/>
      <c r="CN74" s="1316"/>
      <c r="CO74" s="1316"/>
      <c r="CP74" s="1316"/>
      <c r="CQ74" s="1316"/>
      <c r="CR74" s="1316"/>
      <c r="CS74" s="1316"/>
      <c r="CT74" s="1316"/>
      <c r="CU74" s="1316"/>
      <c r="CV74" s="1316"/>
      <c r="CW74" s="1316"/>
      <c r="CX74" s="1316"/>
      <c r="CY74" s="1316"/>
      <c r="CZ74" s="1316"/>
      <c r="DA74" s="1316"/>
      <c r="DB74" s="1316"/>
      <c r="DC74" s="1316"/>
    </row>
    <row r="75" spans="2:107" ht="13.2" x14ac:dyDescent="0.2">
      <c r="B75" s="397"/>
      <c r="G75" s="1328"/>
      <c r="H75" s="1328"/>
      <c r="I75" s="1311"/>
      <c r="J75" s="1311"/>
      <c r="K75" s="1327"/>
      <c r="L75" s="1327"/>
      <c r="M75" s="1327"/>
      <c r="N75" s="1327"/>
      <c r="AM75" s="406"/>
      <c r="AN75" s="1317"/>
      <c r="AO75" s="1317"/>
      <c r="AP75" s="1317"/>
      <c r="AQ75" s="1317"/>
      <c r="AR75" s="1317"/>
      <c r="AS75" s="1317"/>
      <c r="AT75" s="1317"/>
      <c r="AU75" s="1317"/>
      <c r="AV75" s="1317"/>
      <c r="AW75" s="1317"/>
      <c r="AX75" s="1317"/>
      <c r="AY75" s="1317"/>
      <c r="AZ75" s="1317"/>
      <c r="BA75" s="1317"/>
      <c r="BB75" s="1317" t="s">
        <v>618</v>
      </c>
      <c r="BC75" s="1317"/>
      <c r="BD75" s="1317"/>
      <c r="BE75" s="1317"/>
      <c r="BF75" s="1317"/>
      <c r="BG75" s="1317"/>
      <c r="BH75" s="1317"/>
      <c r="BI75" s="1317"/>
      <c r="BJ75" s="1317"/>
      <c r="BK75" s="1317"/>
      <c r="BL75" s="1317"/>
      <c r="BM75" s="1317"/>
      <c r="BN75" s="1317"/>
      <c r="BO75" s="1317"/>
      <c r="BP75" s="1316">
        <v>3.1</v>
      </c>
      <c r="BQ75" s="1316"/>
      <c r="BR75" s="1316"/>
      <c r="BS75" s="1316"/>
      <c r="BT75" s="1316"/>
      <c r="BU75" s="1316"/>
      <c r="BV75" s="1316"/>
      <c r="BW75" s="1316"/>
      <c r="BX75" s="1316">
        <v>3.2</v>
      </c>
      <c r="BY75" s="1316"/>
      <c r="BZ75" s="1316"/>
      <c r="CA75" s="1316"/>
      <c r="CB75" s="1316"/>
      <c r="CC75" s="1316"/>
      <c r="CD75" s="1316"/>
      <c r="CE75" s="1316"/>
      <c r="CF75" s="1316">
        <v>3.2</v>
      </c>
      <c r="CG75" s="1316"/>
      <c r="CH75" s="1316"/>
      <c r="CI75" s="1316"/>
      <c r="CJ75" s="1316"/>
      <c r="CK75" s="1316"/>
      <c r="CL75" s="1316"/>
      <c r="CM75" s="1316"/>
      <c r="CN75" s="1316">
        <v>3</v>
      </c>
      <c r="CO75" s="1316"/>
      <c r="CP75" s="1316"/>
      <c r="CQ75" s="1316"/>
      <c r="CR75" s="1316"/>
      <c r="CS75" s="1316"/>
      <c r="CT75" s="1316"/>
      <c r="CU75" s="1316"/>
      <c r="CV75" s="1316">
        <v>3</v>
      </c>
      <c r="CW75" s="1316"/>
      <c r="CX75" s="1316"/>
      <c r="CY75" s="1316"/>
      <c r="CZ75" s="1316"/>
      <c r="DA75" s="1316"/>
      <c r="DB75" s="1316"/>
      <c r="DC75" s="1316"/>
    </row>
    <row r="76" spans="2:107" ht="13.2" x14ac:dyDescent="0.2">
      <c r="B76" s="397"/>
      <c r="G76" s="1328"/>
      <c r="H76" s="1328"/>
      <c r="I76" s="1311"/>
      <c r="J76" s="1311"/>
      <c r="K76" s="1327"/>
      <c r="L76" s="1327"/>
      <c r="M76" s="1327"/>
      <c r="N76" s="1327"/>
      <c r="AM76" s="406"/>
      <c r="AN76" s="1317"/>
      <c r="AO76" s="1317"/>
      <c r="AP76" s="1317"/>
      <c r="AQ76" s="1317"/>
      <c r="AR76" s="1317"/>
      <c r="AS76" s="1317"/>
      <c r="AT76" s="1317"/>
      <c r="AU76" s="1317"/>
      <c r="AV76" s="1317"/>
      <c r="AW76" s="1317"/>
      <c r="AX76" s="1317"/>
      <c r="AY76" s="1317"/>
      <c r="AZ76" s="1317"/>
      <c r="BA76" s="1317"/>
      <c r="BB76" s="1317"/>
      <c r="BC76" s="1317"/>
      <c r="BD76" s="1317"/>
      <c r="BE76" s="1317"/>
      <c r="BF76" s="1317"/>
      <c r="BG76" s="1317"/>
      <c r="BH76" s="1317"/>
      <c r="BI76" s="1317"/>
      <c r="BJ76" s="1317"/>
      <c r="BK76" s="1317"/>
      <c r="BL76" s="1317"/>
      <c r="BM76" s="1317"/>
      <c r="BN76" s="1317"/>
      <c r="BO76" s="1317"/>
      <c r="BP76" s="1316"/>
      <c r="BQ76" s="1316"/>
      <c r="BR76" s="1316"/>
      <c r="BS76" s="1316"/>
      <c r="BT76" s="1316"/>
      <c r="BU76" s="1316"/>
      <c r="BV76" s="1316"/>
      <c r="BW76" s="1316"/>
      <c r="BX76" s="1316"/>
      <c r="BY76" s="1316"/>
      <c r="BZ76" s="1316"/>
      <c r="CA76" s="1316"/>
      <c r="CB76" s="1316"/>
      <c r="CC76" s="1316"/>
      <c r="CD76" s="1316"/>
      <c r="CE76" s="1316"/>
      <c r="CF76" s="1316"/>
      <c r="CG76" s="1316"/>
      <c r="CH76" s="1316"/>
      <c r="CI76" s="1316"/>
      <c r="CJ76" s="1316"/>
      <c r="CK76" s="1316"/>
      <c r="CL76" s="1316"/>
      <c r="CM76" s="1316"/>
      <c r="CN76" s="1316"/>
      <c r="CO76" s="1316"/>
      <c r="CP76" s="1316"/>
      <c r="CQ76" s="1316"/>
      <c r="CR76" s="1316"/>
      <c r="CS76" s="1316"/>
      <c r="CT76" s="1316"/>
      <c r="CU76" s="1316"/>
      <c r="CV76" s="1316"/>
      <c r="CW76" s="1316"/>
      <c r="CX76" s="1316"/>
      <c r="CY76" s="1316"/>
      <c r="CZ76" s="1316"/>
      <c r="DA76" s="1316"/>
      <c r="DB76" s="1316"/>
      <c r="DC76" s="1316"/>
    </row>
    <row r="77" spans="2:107" ht="13.2" x14ac:dyDescent="0.2">
      <c r="B77" s="397"/>
      <c r="G77" s="1311"/>
      <c r="H77" s="1311"/>
      <c r="I77" s="1311"/>
      <c r="J77" s="1311"/>
      <c r="K77" s="1331"/>
      <c r="L77" s="1331"/>
      <c r="M77" s="1331"/>
      <c r="N77" s="1331"/>
      <c r="AN77" s="1315" t="s">
        <v>616</v>
      </c>
      <c r="AO77" s="1315"/>
      <c r="AP77" s="1315"/>
      <c r="AQ77" s="1315"/>
      <c r="AR77" s="1315"/>
      <c r="AS77" s="1315"/>
      <c r="AT77" s="1315"/>
      <c r="AU77" s="1315"/>
      <c r="AV77" s="1315"/>
      <c r="AW77" s="1315"/>
      <c r="AX77" s="1315"/>
      <c r="AY77" s="1315"/>
      <c r="AZ77" s="1315"/>
      <c r="BA77" s="1315"/>
      <c r="BB77" s="1317" t="s">
        <v>614</v>
      </c>
      <c r="BC77" s="1317"/>
      <c r="BD77" s="1317"/>
      <c r="BE77" s="1317"/>
      <c r="BF77" s="1317"/>
      <c r="BG77" s="1317"/>
      <c r="BH77" s="1317"/>
      <c r="BI77" s="1317"/>
      <c r="BJ77" s="1317"/>
      <c r="BK77" s="1317"/>
      <c r="BL77" s="1317"/>
      <c r="BM77" s="1317"/>
      <c r="BN77" s="1317"/>
      <c r="BO77" s="1317"/>
      <c r="BP77" s="1316">
        <v>0</v>
      </c>
      <c r="BQ77" s="1316"/>
      <c r="BR77" s="1316"/>
      <c r="BS77" s="1316"/>
      <c r="BT77" s="1316"/>
      <c r="BU77" s="1316"/>
      <c r="BV77" s="1316"/>
      <c r="BW77" s="1316"/>
      <c r="BX77" s="1316">
        <v>0</v>
      </c>
      <c r="BY77" s="1316"/>
      <c r="BZ77" s="1316"/>
      <c r="CA77" s="1316"/>
      <c r="CB77" s="1316"/>
      <c r="CC77" s="1316"/>
      <c r="CD77" s="1316"/>
      <c r="CE77" s="1316"/>
      <c r="CF77" s="1316">
        <v>0</v>
      </c>
      <c r="CG77" s="1316"/>
      <c r="CH77" s="1316"/>
      <c r="CI77" s="1316"/>
      <c r="CJ77" s="1316"/>
      <c r="CK77" s="1316"/>
      <c r="CL77" s="1316"/>
      <c r="CM77" s="1316"/>
      <c r="CN77" s="1316">
        <v>0</v>
      </c>
      <c r="CO77" s="1316"/>
      <c r="CP77" s="1316"/>
      <c r="CQ77" s="1316"/>
      <c r="CR77" s="1316"/>
      <c r="CS77" s="1316"/>
      <c r="CT77" s="1316"/>
      <c r="CU77" s="1316"/>
      <c r="CV77" s="1316">
        <v>0</v>
      </c>
      <c r="CW77" s="1316"/>
      <c r="CX77" s="1316"/>
      <c r="CY77" s="1316"/>
      <c r="CZ77" s="1316"/>
      <c r="DA77" s="1316"/>
      <c r="DB77" s="1316"/>
      <c r="DC77" s="1316"/>
    </row>
    <row r="78" spans="2:107" ht="13.2" x14ac:dyDescent="0.2">
      <c r="B78" s="397"/>
      <c r="G78" s="1311"/>
      <c r="H78" s="1311"/>
      <c r="I78" s="1311"/>
      <c r="J78" s="1311"/>
      <c r="K78" s="1331"/>
      <c r="L78" s="1331"/>
      <c r="M78" s="1331"/>
      <c r="N78" s="1331"/>
      <c r="AN78" s="1315"/>
      <c r="AO78" s="1315"/>
      <c r="AP78" s="1315"/>
      <c r="AQ78" s="1315"/>
      <c r="AR78" s="1315"/>
      <c r="AS78" s="1315"/>
      <c r="AT78" s="1315"/>
      <c r="AU78" s="1315"/>
      <c r="AV78" s="1315"/>
      <c r="AW78" s="1315"/>
      <c r="AX78" s="1315"/>
      <c r="AY78" s="1315"/>
      <c r="AZ78" s="1315"/>
      <c r="BA78" s="1315"/>
      <c r="BB78" s="1317"/>
      <c r="BC78" s="1317"/>
      <c r="BD78" s="1317"/>
      <c r="BE78" s="1317"/>
      <c r="BF78" s="1317"/>
      <c r="BG78" s="1317"/>
      <c r="BH78" s="1317"/>
      <c r="BI78" s="1317"/>
      <c r="BJ78" s="1317"/>
      <c r="BK78" s="1317"/>
      <c r="BL78" s="1317"/>
      <c r="BM78" s="1317"/>
      <c r="BN78" s="1317"/>
      <c r="BO78" s="1317"/>
      <c r="BP78" s="1316"/>
      <c r="BQ78" s="1316"/>
      <c r="BR78" s="1316"/>
      <c r="BS78" s="1316"/>
      <c r="BT78" s="1316"/>
      <c r="BU78" s="1316"/>
      <c r="BV78" s="1316"/>
      <c r="BW78" s="1316"/>
      <c r="BX78" s="1316"/>
      <c r="BY78" s="1316"/>
      <c r="BZ78" s="1316"/>
      <c r="CA78" s="1316"/>
      <c r="CB78" s="1316"/>
      <c r="CC78" s="1316"/>
      <c r="CD78" s="1316"/>
      <c r="CE78" s="1316"/>
      <c r="CF78" s="1316"/>
      <c r="CG78" s="1316"/>
      <c r="CH78" s="1316"/>
      <c r="CI78" s="1316"/>
      <c r="CJ78" s="1316"/>
      <c r="CK78" s="1316"/>
      <c r="CL78" s="1316"/>
      <c r="CM78" s="1316"/>
      <c r="CN78" s="1316"/>
      <c r="CO78" s="1316"/>
      <c r="CP78" s="1316"/>
      <c r="CQ78" s="1316"/>
      <c r="CR78" s="1316"/>
      <c r="CS78" s="1316"/>
      <c r="CT78" s="1316"/>
      <c r="CU78" s="1316"/>
      <c r="CV78" s="1316"/>
      <c r="CW78" s="1316"/>
      <c r="CX78" s="1316"/>
      <c r="CY78" s="1316"/>
      <c r="CZ78" s="1316"/>
      <c r="DA78" s="1316"/>
      <c r="DB78" s="1316"/>
      <c r="DC78" s="1316"/>
    </row>
    <row r="79" spans="2:107" ht="13.2" x14ac:dyDescent="0.2">
      <c r="B79" s="397"/>
      <c r="G79" s="1311"/>
      <c r="H79" s="1311"/>
      <c r="I79" s="1330"/>
      <c r="J79" s="1330"/>
      <c r="K79" s="1332"/>
      <c r="L79" s="1332"/>
      <c r="M79" s="1332"/>
      <c r="N79" s="1332"/>
      <c r="AN79" s="1315"/>
      <c r="AO79" s="1315"/>
      <c r="AP79" s="1315"/>
      <c r="AQ79" s="1315"/>
      <c r="AR79" s="1315"/>
      <c r="AS79" s="1315"/>
      <c r="AT79" s="1315"/>
      <c r="AU79" s="1315"/>
      <c r="AV79" s="1315"/>
      <c r="AW79" s="1315"/>
      <c r="AX79" s="1315"/>
      <c r="AY79" s="1315"/>
      <c r="AZ79" s="1315"/>
      <c r="BA79" s="1315"/>
      <c r="BB79" s="1317" t="s">
        <v>618</v>
      </c>
      <c r="BC79" s="1317"/>
      <c r="BD79" s="1317"/>
      <c r="BE79" s="1317"/>
      <c r="BF79" s="1317"/>
      <c r="BG79" s="1317"/>
      <c r="BH79" s="1317"/>
      <c r="BI79" s="1317"/>
      <c r="BJ79" s="1317"/>
      <c r="BK79" s="1317"/>
      <c r="BL79" s="1317"/>
      <c r="BM79" s="1317"/>
      <c r="BN79" s="1317"/>
      <c r="BO79" s="1317"/>
      <c r="BP79" s="1316">
        <v>6</v>
      </c>
      <c r="BQ79" s="1316"/>
      <c r="BR79" s="1316"/>
      <c r="BS79" s="1316"/>
      <c r="BT79" s="1316"/>
      <c r="BU79" s="1316"/>
      <c r="BV79" s="1316"/>
      <c r="BW79" s="1316"/>
      <c r="BX79" s="1316">
        <v>5.6</v>
      </c>
      <c r="BY79" s="1316"/>
      <c r="BZ79" s="1316"/>
      <c r="CA79" s="1316"/>
      <c r="CB79" s="1316"/>
      <c r="CC79" s="1316"/>
      <c r="CD79" s="1316"/>
      <c r="CE79" s="1316"/>
      <c r="CF79" s="1316">
        <v>5.3</v>
      </c>
      <c r="CG79" s="1316"/>
      <c r="CH79" s="1316"/>
      <c r="CI79" s="1316"/>
      <c r="CJ79" s="1316"/>
      <c r="CK79" s="1316"/>
      <c r="CL79" s="1316"/>
      <c r="CM79" s="1316"/>
      <c r="CN79" s="1316">
        <v>5.8</v>
      </c>
      <c r="CO79" s="1316"/>
      <c r="CP79" s="1316"/>
      <c r="CQ79" s="1316"/>
      <c r="CR79" s="1316"/>
      <c r="CS79" s="1316"/>
      <c r="CT79" s="1316"/>
      <c r="CU79" s="1316"/>
      <c r="CV79" s="1316">
        <v>5.8</v>
      </c>
      <c r="CW79" s="1316"/>
      <c r="CX79" s="1316"/>
      <c r="CY79" s="1316"/>
      <c r="CZ79" s="1316"/>
      <c r="DA79" s="1316"/>
      <c r="DB79" s="1316"/>
      <c r="DC79" s="1316"/>
    </row>
    <row r="80" spans="2:107" ht="13.2" x14ac:dyDescent="0.2">
      <c r="B80" s="397"/>
      <c r="G80" s="1311"/>
      <c r="H80" s="1311"/>
      <c r="I80" s="1330"/>
      <c r="J80" s="1330"/>
      <c r="K80" s="1332"/>
      <c r="L80" s="1332"/>
      <c r="M80" s="1332"/>
      <c r="N80" s="1332"/>
      <c r="AN80" s="1315"/>
      <c r="AO80" s="1315"/>
      <c r="AP80" s="1315"/>
      <c r="AQ80" s="1315"/>
      <c r="AR80" s="1315"/>
      <c r="AS80" s="1315"/>
      <c r="AT80" s="1315"/>
      <c r="AU80" s="1315"/>
      <c r="AV80" s="1315"/>
      <c r="AW80" s="1315"/>
      <c r="AX80" s="1315"/>
      <c r="AY80" s="1315"/>
      <c r="AZ80" s="1315"/>
      <c r="BA80" s="1315"/>
      <c r="BB80" s="1317"/>
      <c r="BC80" s="1317"/>
      <c r="BD80" s="1317"/>
      <c r="BE80" s="1317"/>
      <c r="BF80" s="1317"/>
      <c r="BG80" s="1317"/>
      <c r="BH80" s="1317"/>
      <c r="BI80" s="1317"/>
      <c r="BJ80" s="1317"/>
      <c r="BK80" s="1317"/>
      <c r="BL80" s="1317"/>
      <c r="BM80" s="1317"/>
      <c r="BN80" s="1317"/>
      <c r="BO80" s="1317"/>
      <c r="BP80" s="1316"/>
      <c r="BQ80" s="1316"/>
      <c r="BR80" s="1316"/>
      <c r="BS80" s="1316"/>
      <c r="BT80" s="1316"/>
      <c r="BU80" s="1316"/>
      <c r="BV80" s="1316"/>
      <c r="BW80" s="1316"/>
      <c r="BX80" s="1316"/>
      <c r="BY80" s="1316"/>
      <c r="BZ80" s="1316"/>
      <c r="CA80" s="1316"/>
      <c r="CB80" s="1316"/>
      <c r="CC80" s="1316"/>
      <c r="CD80" s="1316"/>
      <c r="CE80" s="1316"/>
      <c r="CF80" s="1316"/>
      <c r="CG80" s="1316"/>
      <c r="CH80" s="1316"/>
      <c r="CI80" s="1316"/>
      <c r="CJ80" s="1316"/>
      <c r="CK80" s="1316"/>
      <c r="CL80" s="1316"/>
      <c r="CM80" s="1316"/>
      <c r="CN80" s="1316"/>
      <c r="CO80" s="1316"/>
      <c r="CP80" s="1316"/>
      <c r="CQ80" s="1316"/>
      <c r="CR80" s="1316"/>
      <c r="CS80" s="1316"/>
      <c r="CT80" s="1316"/>
      <c r="CU80" s="1316"/>
      <c r="CV80" s="1316"/>
      <c r="CW80" s="1316"/>
      <c r="CX80" s="1316"/>
      <c r="CY80" s="1316"/>
      <c r="CZ80" s="1316"/>
      <c r="DA80" s="1316"/>
      <c r="DB80" s="1316"/>
      <c r="DC80" s="1316"/>
    </row>
    <row r="81" spans="2:109" ht="13.2" x14ac:dyDescent="0.2">
      <c r="B81" s="397"/>
    </row>
    <row r="82" spans="2:109" ht="16.2" x14ac:dyDescent="0.2">
      <c r="B82" s="397"/>
      <c r="K82" s="424"/>
      <c r="L82" s="424"/>
      <c r="M82" s="424"/>
      <c r="N82" s="424"/>
      <c r="AQ82" s="424"/>
      <c r="AR82" s="424"/>
      <c r="AS82" s="424"/>
      <c r="AT82" s="424"/>
      <c r="BC82" s="424"/>
      <c r="BD82" s="424"/>
      <c r="BE82" s="424"/>
      <c r="BF82" s="424"/>
      <c r="BO82" s="424"/>
      <c r="BP82" s="424"/>
      <c r="BQ82" s="424"/>
      <c r="BR82" s="424"/>
      <c r="CA82" s="424"/>
      <c r="CB82" s="424"/>
      <c r="CC82" s="424"/>
      <c r="CD82" s="424"/>
      <c r="CM82" s="424"/>
      <c r="CN82" s="424"/>
      <c r="CO82" s="424"/>
      <c r="CP82" s="424"/>
      <c r="CY82" s="424"/>
      <c r="CZ82" s="424"/>
      <c r="DA82" s="424"/>
      <c r="DB82" s="424"/>
      <c r="DC82" s="424"/>
    </row>
    <row r="83" spans="2:109" ht="13.2" x14ac:dyDescent="0.2">
      <c r="B83" s="399"/>
      <c r="C83" s="400"/>
      <c r="D83" s="400"/>
      <c r="E83" s="400"/>
      <c r="F83" s="400"/>
      <c r="G83" s="400"/>
      <c r="H83" s="400"/>
      <c r="I83" s="400"/>
      <c r="J83" s="400"/>
      <c r="K83" s="400"/>
      <c r="L83" s="400"/>
      <c r="M83" s="400"/>
      <c r="N83" s="400"/>
      <c r="O83" s="400"/>
      <c r="P83" s="400"/>
      <c r="Q83" s="400"/>
      <c r="R83" s="400"/>
      <c r="S83" s="400"/>
      <c r="T83" s="400"/>
      <c r="U83" s="400"/>
      <c r="V83" s="400"/>
      <c r="W83" s="400"/>
      <c r="X83" s="400"/>
      <c r="Y83" s="400"/>
      <c r="Z83" s="400"/>
      <c r="AA83" s="400"/>
      <c r="AB83" s="400"/>
      <c r="AC83" s="400"/>
      <c r="AD83" s="400"/>
      <c r="AE83" s="400"/>
      <c r="AF83" s="400"/>
      <c r="AG83" s="400"/>
      <c r="AH83" s="400"/>
      <c r="AI83" s="400"/>
      <c r="AJ83" s="400"/>
      <c r="AK83" s="400"/>
      <c r="AL83" s="400"/>
      <c r="AM83" s="400"/>
      <c r="AN83" s="400"/>
      <c r="AO83" s="400"/>
      <c r="AP83" s="400"/>
      <c r="AQ83" s="400"/>
      <c r="AR83" s="400"/>
      <c r="AS83" s="400"/>
      <c r="AT83" s="400"/>
      <c r="AU83" s="400"/>
      <c r="AV83" s="400"/>
      <c r="AW83" s="400"/>
      <c r="AX83" s="400"/>
      <c r="AY83" s="400"/>
      <c r="AZ83" s="400"/>
      <c r="BA83" s="400"/>
      <c r="BB83" s="400"/>
      <c r="BC83" s="400"/>
      <c r="BD83" s="400"/>
      <c r="BE83" s="400"/>
      <c r="BF83" s="400"/>
      <c r="BG83" s="400"/>
      <c r="BH83" s="400"/>
      <c r="BI83" s="400"/>
      <c r="BJ83" s="400"/>
      <c r="BK83" s="400"/>
      <c r="BL83" s="400"/>
      <c r="BM83" s="400"/>
      <c r="BN83" s="400"/>
      <c r="BO83" s="400"/>
      <c r="BP83" s="400"/>
      <c r="BQ83" s="400"/>
      <c r="BR83" s="400"/>
      <c r="BS83" s="400"/>
      <c r="BT83" s="400"/>
      <c r="BU83" s="400"/>
      <c r="BV83" s="400"/>
      <c r="BW83" s="400"/>
      <c r="BX83" s="400"/>
      <c r="BY83" s="400"/>
      <c r="BZ83" s="400"/>
      <c r="CA83" s="400"/>
      <c r="CB83" s="400"/>
      <c r="CC83" s="400"/>
      <c r="CD83" s="400"/>
      <c r="CE83" s="400"/>
      <c r="CF83" s="400"/>
      <c r="CG83" s="400"/>
      <c r="CH83" s="400"/>
      <c r="CI83" s="400"/>
      <c r="CJ83" s="400"/>
      <c r="CK83" s="400"/>
      <c r="CL83" s="400"/>
      <c r="CM83" s="400"/>
      <c r="CN83" s="400"/>
      <c r="CO83" s="400"/>
      <c r="CP83" s="400"/>
      <c r="CQ83" s="400"/>
      <c r="CR83" s="400"/>
      <c r="CS83" s="400"/>
      <c r="CT83" s="400"/>
      <c r="CU83" s="400"/>
      <c r="CV83" s="400"/>
      <c r="CW83" s="400"/>
      <c r="CX83" s="400"/>
      <c r="CY83" s="400"/>
      <c r="CZ83" s="400"/>
      <c r="DA83" s="400"/>
      <c r="DB83" s="400"/>
      <c r="DC83" s="400"/>
      <c r="DD83" s="401"/>
    </row>
    <row r="84" spans="2:109" ht="13.2" x14ac:dyDescent="0.2">
      <c r="DD84" s="390"/>
      <c r="DE84" s="390"/>
    </row>
    <row r="85" spans="2:109" ht="13.2" x14ac:dyDescent="0.2">
      <c r="DD85" s="390"/>
      <c r="DE85" s="390"/>
    </row>
    <row r="86" spans="2:109" ht="13.2" hidden="1" x14ac:dyDescent="0.2">
      <c r="DD86" s="390"/>
      <c r="DE86" s="390"/>
    </row>
    <row r="87" spans="2:109" ht="13.2" hidden="1" x14ac:dyDescent="0.2">
      <c r="K87" s="425"/>
      <c r="AQ87" s="425"/>
      <c r="BC87" s="425"/>
      <c r="BO87" s="425"/>
      <c r="CA87" s="425"/>
      <c r="CM87" s="425"/>
      <c r="CY87" s="425"/>
      <c r="DD87" s="390"/>
      <c r="DE87" s="390"/>
    </row>
    <row r="88" spans="2:109" ht="13.2" hidden="1" x14ac:dyDescent="0.2">
      <c r="DD88" s="390"/>
      <c r="DE88" s="390"/>
    </row>
    <row r="89" spans="2:109" ht="13.2" hidden="1" x14ac:dyDescent="0.2">
      <c r="DD89" s="390"/>
      <c r="DE89" s="390"/>
    </row>
    <row r="90" spans="2:109" ht="13.2" hidden="1" x14ac:dyDescent="0.2">
      <c r="DD90" s="390"/>
      <c r="DE90" s="390"/>
    </row>
    <row r="91" spans="2:109" ht="13.2" hidden="1" x14ac:dyDescent="0.2">
      <c r="DD91" s="390"/>
      <c r="DE91" s="390"/>
    </row>
    <row r="92" spans="2:109" ht="13.5" hidden="1" customHeight="1" x14ac:dyDescent="0.2">
      <c r="DD92" s="390"/>
      <c r="DE92" s="390"/>
    </row>
    <row r="93" spans="2:109" ht="13.5" hidden="1" customHeight="1" x14ac:dyDescent="0.2">
      <c r="DD93" s="390"/>
      <c r="DE93" s="390"/>
    </row>
    <row r="94" spans="2:109" ht="13.5" hidden="1" customHeight="1" x14ac:dyDescent="0.2">
      <c r="DD94" s="390"/>
      <c r="DE94" s="390"/>
    </row>
    <row r="95" spans="2:109" ht="13.5" hidden="1" customHeight="1" x14ac:dyDescent="0.2">
      <c r="DD95" s="390"/>
      <c r="DE95" s="390"/>
    </row>
    <row r="96" spans="2:109" ht="13.5" hidden="1" customHeight="1" x14ac:dyDescent="0.2">
      <c r="DD96" s="390"/>
      <c r="DE96" s="390"/>
    </row>
    <row r="97" s="390" customFormat="1" ht="13.5" hidden="1" customHeight="1" x14ac:dyDescent="0.2"/>
    <row r="98" s="390" customFormat="1" ht="13.5" hidden="1" customHeight="1" x14ac:dyDescent="0.2"/>
    <row r="99" s="390" customFormat="1" ht="13.5" hidden="1" customHeight="1" x14ac:dyDescent="0.2"/>
    <row r="100" s="390" customFormat="1" ht="13.5" hidden="1" customHeight="1" x14ac:dyDescent="0.2"/>
    <row r="101" s="390" customFormat="1" ht="13.5" hidden="1" customHeight="1" x14ac:dyDescent="0.2"/>
    <row r="102" s="390" customFormat="1" ht="13.5" hidden="1" customHeight="1" x14ac:dyDescent="0.2"/>
    <row r="103" s="390" customFormat="1" ht="13.5" hidden="1" customHeight="1" x14ac:dyDescent="0.2"/>
    <row r="104" s="390" customFormat="1" ht="13.5" hidden="1" customHeight="1" x14ac:dyDescent="0.2"/>
    <row r="105" s="390" customFormat="1" ht="13.5" hidden="1" customHeight="1" x14ac:dyDescent="0.2"/>
    <row r="106" s="390" customFormat="1" ht="13.5" hidden="1" customHeight="1" x14ac:dyDescent="0.2"/>
    <row r="107" s="390" customFormat="1" ht="13.5" hidden="1" customHeight="1" x14ac:dyDescent="0.2"/>
    <row r="108" s="390" customFormat="1" ht="13.5" hidden="1" customHeight="1" x14ac:dyDescent="0.2"/>
    <row r="109" s="390" customFormat="1" ht="13.5" hidden="1" customHeight="1" x14ac:dyDescent="0.2"/>
    <row r="110" s="390" customFormat="1" ht="13.5" hidden="1" customHeight="1" x14ac:dyDescent="0.2"/>
    <row r="111" s="390" customFormat="1" ht="13.5" hidden="1" customHeight="1" x14ac:dyDescent="0.2"/>
    <row r="112" s="390" customFormat="1" ht="13.5" hidden="1" customHeight="1" x14ac:dyDescent="0.2"/>
    <row r="113" s="390" customFormat="1" ht="13.5" hidden="1" customHeight="1" x14ac:dyDescent="0.2"/>
    <row r="114" s="390" customFormat="1" ht="13.5" hidden="1" customHeight="1" x14ac:dyDescent="0.2"/>
    <row r="115" s="390" customFormat="1" ht="13.5" hidden="1" customHeight="1" x14ac:dyDescent="0.2"/>
    <row r="116" s="390" customFormat="1" ht="13.5" hidden="1" customHeight="1" x14ac:dyDescent="0.2"/>
    <row r="117" s="390" customFormat="1" ht="13.5" hidden="1" customHeight="1" x14ac:dyDescent="0.2"/>
    <row r="118" s="390" customFormat="1" ht="13.5" hidden="1" customHeight="1" x14ac:dyDescent="0.2"/>
    <row r="119" s="390" customFormat="1" ht="13.5" hidden="1" customHeight="1" x14ac:dyDescent="0.2"/>
    <row r="120" s="390" customFormat="1" ht="13.5" hidden="1" customHeight="1" x14ac:dyDescent="0.2"/>
    <row r="121" s="390" customFormat="1" ht="13.5" hidden="1" customHeight="1" x14ac:dyDescent="0.2"/>
    <row r="122" s="390" customFormat="1" ht="13.5" hidden="1" customHeight="1" x14ac:dyDescent="0.2"/>
    <row r="123" s="390" customFormat="1" ht="13.5" hidden="1" customHeight="1" x14ac:dyDescent="0.2"/>
    <row r="124" s="390" customFormat="1" ht="13.5" hidden="1" customHeight="1" x14ac:dyDescent="0.2"/>
    <row r="125" s="390" customFormat="1" ht="13.5" hidden="1" customHeight="1" x14ac:dyDescent="0.2"/>
    <row r="126" s="390" customFormat="1" ht="13.5" hidden="1" customHeight="1" x14ac:dyDescent="0.2"/>
    <row r="127" s="390" customFormat="1" ht="13.5" hidden="1" customHeight="1" x14ac:dyDescent="0.2"/>
    <row r="128" s="390" customFormat="1" ht="13.5" hidden="1" customHeight="1" x14ac:dyDescent="0.2"/>
    <row r="129" s="390" customFormat="1" ht="13.5" hidden="1" customHeight="1" x14ac:dyDescent="0.2"/>
    <row r="130" s="390" customFormat="1" ht="13.5" hidden="1" customHeight="1" x14ac:dyDescent="0.2"/>
    <row r="131" s="390" customFormat="1" ht="13.5" hidden="1" customHeight="1" x14ac:dyDescent="0.2"/>
    <row r="132" s="390" customFormat="1" ht="13.5" hidden="1" customHeight="1" x14ac:dyDescent="0.2"/>
    <row r="133" s="390" customFormat="1" ht="13.5" hidden="1" customHeight="1" x14ac:dyDescent="0.2"/>
    <row r="134" s="390" customFormat="1" ht="13.5" hidden="1" customHeight="1" x14ac:dyDescent="0.2"/>
    <row r="135" s="390" customFormat="1" ht="13.5" hidden="1" customHeight="1" x14ac:dyDescent="0.2"/>
    <row r="136" s="390" customFormat="1" ht="13.5" hidden="1" customHeight="1" x14ac:dyDescent="0.2"/>
    <row r="137" s="390" customFormat="1" ht="13.5" hidden="1" customHeight="1" x14ac:dyDescent="0.2"/>
    <row r="138" s="390" customFormat="1" ht="13.5" hidden="1" customHeight="1" x14ac:dyDescent="0.2"/>
    <row r="139" s="390" customFormat="1" ht="13.5" hidden="1" customHeight="1" x14ac:dyDescent="0.2"/>
    <row r="140" s="390" customFormat="1" ht="13.5" hidden="1" customHeight="1" x14ac:dyDescent="0.2"/>
    <row r="141" s="390" customFormat="1" ht="13.5" hidden="1" customHeight="1" x14ac:dyDescent="0.2"/>
    <row r="142" s="390" customFormat="1" ht="13.5" hidden="1" customHeight="1" x14ac:dyDescent="0.2"/>
    <row r="143" s="390" customFormat="1" ht="13.5" hidden="1" customHeight="1" x14ac:dyDescent="0.2"/>
    <row r="144" s="390" customFormat="1" ht="13.5" hidden="1" customHeight="1" x14ac:dyDescent="0.2"/>
    <row r="145" s="390" customFormat="1" ht="13.5" hidden="1" customHeight="1" x14ac:dyDescent="0.2"/>
    <row r="146" s="390" customFormat="1" ht="13.5" hidden="1" customHeight="1" x14ac:dyDescent="0.2"/>
    <row r="147" s="390" customFormat="1" ht="13.5" hidden="1" customHeight="1" x14ac:dyDescent="0.2"/>
    <row r="148" s="390" customFormat="1" ht="13.5" hidden="1" customHeight="1" x14ac:dyDescent="0.2"/>
    <row r="149" s="390" customFormat="1" ht="13.5" hidden="1" customHeight="1" x14ac:dyDescent="0.2"/>
    <row r="150" s="390" customFormat="1" ht="13.5" hidden="1" customHeight="1" x14ac:dyDescent="0.2"/>
    <row r="151" s="390" customFormat="1" ht="13.5" hidden="1" customHeight="1" x14ac:dyDescent="0.2"/>
    <row r="152" s="390" customFormat="1" ht="13.5" hidden="1" customHeight="1" x14ac:dyDescent="0.2"/>
    <row r="153" s="390" customFormat="1" ht="13.5" hidden="1" customHeight="1" x14ac:dyDescent="0.2"/>
    <row r="154" s="390" customFormat="1" ht="13.5" hidden="1" customHeight="1" x14ac:dyDescent="0.2"/>
    <row r="155" s="390" customFormat="1" ht="13.5" hidden="1" customHeight="1" x14ac:dyDescent="0.2"/>
    <row r="156" s="390" customFormat="1" ht="13.5" hidden="1" customHeight="1" x14ac:dyDescent="0.2"/>
    <row r="157" s="390" customFormat="1" ht="13.5" hidden="1" customHeight="1" x14ac:dyDescent="0.2"/>
    <row r="158" s="390" customFormat="1" ht="13.5" hidden="1" customHeight="1" x14ac:dyDescent="0.2"/>
    <row r="159" s="390" customFormat="1" ht="13.5" hidden="1" customHeight="1" x14ac:dyDescent="0.2"/>
    <row r="160" s="390" customFormat="1" ht="13.5" hidden="1" customHeight="1" x14ac:dyDescent="0.2"/>
  </sheetData>
  <sheetProtection algorithmName="SHA-512" hashValue="wCMnpE2N1QJ48dSsT9g95njTlYv7VdTJS6OOPSXCzD5MYrb2Pi2YEiY7slenB0/+5amb06wocK4XO1vD3ucKKw==" saltValue="YcFiraEwS2ueLkdivM9C7g=="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abSelected="1" topLeftCell="A91" zoomScale="70" zoomScaleNormal="70" zoomScaleSheetLayoutView="70" workbookViewId="0">
      <selection activeCell="BM112" sqref="BM112"/>
    </sheetView>
  </sheetViews>
  <sheetFormatPr defaultColWidth="0" defaultRowHeight="13.5" customHeight="1" zeroHeight="1" x14ac:dyDescent="0.2"/>
  <cols>
    <col min="1" max="34" width="2.44140625" style="293" customWidth="1"/>
    <col min="35" max="122" width="2.44140625" style="292" customWidth="1"/>
    <col min="123" max="16384" width="2.44140625" style="292" hidden="1"/>
  </cols>
  <sheetData>
    <row r="1" spans="1:34" ht="13.5" customHeight="1" x14ac:dyDescent="0.2">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ht="13.2" x14ac:dyDescent="0.2">
      <c r="S2" s="292"/>
      <c r="AH2" s="292"/>
    </row>
    <row r="3" spans="1:34" ht="13.2" x14ac:dyDescent="0.2">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ht="13.2" x14ac:dyDescent="0.2"/>
    <row r="5" spans="1:34" ht="13.2" x14ac:dyDescent="0.2"/>
    <row r="6" spans="1:34" ht="13.2" x14ac:dyDescent="0.2"/>
    <row r="7" spans="1:34" ht="13.2" x14ac:dyDescent="0.2"/>
    <row r="8" spans="1:34" ht="13.2" x14ac:dyDescent="0.2"/>
    <row r="9" spans="1:34" ht="13.2" x14ac:dyDescent="0.2">
      <c r="AH9" s="292"/>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92"/>
    </row>
    <row r="18" spans="12:34" ht="13.2" x14ac:dyDescent="0.2"/>
    <row r="19" spans="12:34" ht="13.2" x14ac:dyDescent="0.2"/>
    <row r="20" spans="12:34" ht="13.2" x14ac:dyDescent="0.2">
      <c r="AH20" s="292"/>
    </row>
    <row r="21" spans="12:34" ht="13.2" x14ac:dyDescent="0.2">
      <c r="AH21" s="292"/>
    </row>
    <row r="22" spans="12:34" ht="13.2" x14ac:dyDescent="0.2"/>
    <row r="23" spans="12:34" ht="13.2" x14ac:dyDescent="0.2"/>
    <row r="24" spans="12:34" ht="13.2" x14ac:dyDescent="0.2">
      <c r="Q24" s="292"/>
    </row>
    <row r="25" spans="12:34" ht="13.2" x14ac:dyDescent="0.2"/>
    <row r="26" spans="12:34" ht="13.2" x14ac:dyDescent="0.2"/>
    <row r="27" spans="12:34" ht="13.2" x14ac:dyDescent="0.2"/>
    <row r="28" spans="12:34" ht="13.2" x14ac:dyDescent="0.2">
      <c r="O28" s="292"/>
      <c r="T28" s="292"/>
      <c r="AH28" s="292"/>
    </row>
    <row r="29" spans="12:34" ht="13.2" x14ac:dyDescent="0.2"/>
    <row r="30" spans="12:34" ht="13.2" x14ac:dyDescent="0.2"/>
    <row r="31" spans="12:34" ht="13.2" x14ac:dyDescent="0.2">
      <c r="Q31" s="292"/>
    </row>
    <row r="32" spans="12:34" ht="13.2" x14ac:dyDescent="0.2">
      <c r="L32" s="292"/>
    </row>
    <row r="33" spans="2:34" ht="13.2" x14ac:dyDescent="0.2">
      <c r="C33" s="292"/>
      <c r="E33" s="292"/>
      <c r="G33" s="292"/>
      <c r="I33" s="292"/>
      <c r="X33" s="292"/>
    </row>
    <row r="34" spans="2:34" ht="13.2" x14ac:dyDescent="0.2">
      <c r="B34" s="292"/>
      <c r="P34" s="292"/>
      <c r="R34" s="292"/>
      <c r="T34" s="292"/>
    </row>
    <row r="35" spans="2:34" ht="13.2" x14ac:dyDescent="0.2">
      <c r="D35" s="292"/>
      <c r="W35" s="292"/>
      <c r="AC35" s="292"/>
      <c r="AD35" s="292"/>
      <c r="AE35" s="292"/>
      <c r="AF35" s="292"/>
      <c r="AG35" s="292"/>
      <c r="AH35" s="292"/>
    </row>
    <row r="36" spans="2:34" ht="13.2" x14ac:dyDescent="0.2">
      <c r="H36" s="292"/>
      <c r="J36" s="292"/>
      <c r="K36" s="292"/>
      <c r="M36" s="292"/>
      <c r="Y36" s="292"/>
      <c r="Z36" s="292"/>
      <c r="AA36" s="292"/>
      <c r="AB36" s="292"/>
      <c r="AC36" s="292"/>
      <c r="AD36" s="292"/>
      <c r="AE36" s="292"/>
      <c r="AF36" s="292"/>
      <c r="AG36" s="292"/>
      <c r="AH36" s="292"/>
    </row>
    <row r="37" spans="2:34" ht="13.2" x14ac:dyDescent="0.2">
      <c r="AH37" s="292"/>
    </row>
    <row r="38" spans="2:34" ht="13.2" x14ac:dyDescent="0.2">
      <c r="AG38" s="292"/>
      <c r="AH38" s="292"/>
    </row>
    <row r="39" spans="2:34" ht="13.2" x14ac:dyDescent="0.2"/>
    <row r="40" spans="2:34" ht="13.2" x14ac:dyDescent="0.2">
      <c r="X40" s="292"/>
    </row>
    <row r="41" spans="2:34" ht="13.2" x14ac:dyDescent="0.2">
      <c r="R41" s="292"/>
    </row>
    <row r="42" spans="2:34" ht="13.2" x14ac:dyDescent="0.2">
      <c r="W42" s="292"/>
    </row>
    <row r="43" spans="2:34" ht="13.2" x14ac:dyDescent="0.2">
      <c r="Y43" s="292"/>
      <c r="Z43" s="292"/>
      <c r="AA43" s="292"/>
      <c r="AB43" s="292"/>
      <c r="AC43" s="292"/>
      <c r="AD43" s="292"/>
      <c r="AE43" s="292"/>
      <c r="AF43" s="292"/>
      <c r="AG43" s="292"/>
      <c r="AH43" s="292"/>
    </row>
    <row r="44" spans="2:34" ht="13.2" x14ac:dyDescent="0.2">
      <c r="AH44" s="292"/>
    </row>
    <row r="45" spans="2:34" ht="13.2" x14ac:dyDescent="0.2">
      <c r="X45" s="292"/>
    </row>
    <row r="46" spans="2:34" ht="13.2" x14ac:dyDescent="0.2"/>
    <row r="47" spans="2:34" ht="13.2" x14ac:dyDescent="0.2"/>
    <row r="48" spans="2:34" ht="13.2" x14ac:dyDescent="0.2">
      <c r="W48" s="292"/>
      <c r="Y48" s="292"/>
      <c r="Z48" s="292"/>
      <c r="AA48" s="292"/>
      <c r="AB48" s="292"/>
      <c r="AC48" s="292"/>
      <c r="AD48" s="292"/>
      <c r="AE48" s="292"/>
      <c r="AF48" s="292"/>
      <c r="AG48" s="292"/>
      <c r="AH48" s="292"/>
    </row>
    <row r="49" spans="28:34" ht="13.2" x14ac:dyDescent="0.2"/>
    <row r="50" spans="28:34" ht="13.2" x14ac:dyDescent="0.2">
      <c r="AE50" s="292"/>
      <c r="AF50" s="292"/>
      <c r="AG50" s="292"/>
      <c r="AH50" s="292"/>
    </row>
    <row r="51" spans="28:34" ht="13.2" x14ac:dyDescent="0.2">
      <c r="AC51" s="292"/>
      <c r="AD51" s="292"/>
      <c r="AE51" s="292"/>
      <c r="AF51" s="292"/>
      <c r="AG51" s="292"/>
      <c r="AH51" s="292"/>
    </row>
    <row r="52" spans="28:34" ht="13.2" x14ac:dyDescent="0.2"/>
    <row r="53" spans="28:34" ht="13.2" x14ac:dyDescent="0.2">
      <c r="AF53" s="292"/>
      <c r="AG53" s="292"/>
      <c r="AH53" s="292"/>
    </row>
    <row r="54" spans="28:34" ht="13.2" x14ac:dyDescent="0.2">
      <c r="AH54" s="292"/>
    </row>
    <row r="55" spans="28:34" ht="13.2" x14ac:dyDescent="0.2"/>
    <row r="56" spans="28:34" ht="13.2" x14ac:dyDescent="0.2">
      <c r="AB56" s="292"/>
      <c r="AC56" s="292"/>
      <c r="AD56" s="292"/>
      <c r="AE56" s="292"/>
      <c r="AF56" s="292"/>
      <c r="AG56" s="292"/>
      <c r="AH56" s="292"/>
    </row>
    <row r="57" spans="28:34" ht="13.2" x14ac:dyDescent="0.2">
      <c r="AH57" s="292"/>
    </row>
    <row r="58" spans="28:34" ht="13.2" x14ac:dyDescent="0.2">
      <c r="AH58" s="292"/>
    </row>
    <row r="59" spans="28:34" ht="13.2" x14ac:dyDescent="0.2"/>
    <row r="60" spans="28:34" ht="13.2" x14ac:dyDescent="0.2"/>
    <row r="61" spans="28:34" ht="13.2" x14ac:dyDescent="0.2"/>
    <row r="62" spans="28:34" ht="13.2" x14ac:dyDescent="0.2"/>
    <row r="63" spans="28:34" ht="13.2" x14ac:dyDescent="0.2">
      <c r="AH63" s="292"/>
    </row>
    <row r="64" spans="28:34" ht="13.2" x14ac:dyDescent="0.2">
      <c r="AG64" s="292"/>
      <c r="AH64" s="292"/>
    </row>
    <row r="65" spans="28:34" ht="13.2" x14ac:dyDescent="0.2"/>
    <row r="66" spans="28:34" ht="13.2" x14ac:dyDescent="0.2"/>
    <row r="67" spans="28:34" ht="13.2" x14ac:dyDescent="0.2"/>
    <row r="68" spans="28:34" ht="13.2" x14ac:dyDescent="0.2">
      <c r="AB68" s="292"/>
      <c r="AC68" s="292"/>
      <c r="AD68" s="292"/>
      <c r="AE68" s="292"/>
      <c r="AF68" s="292"/>
      <c r="AG68" s="292"/>
      <c r="AH68" s="292"/>
    </row>
    <row r="69" spans="28:34" ht="13.2" x14ac:dyDescent="0.2">
      <c r="AF69" s="292"/>
      <c r="AG69" s="292"/>
      <c r="AH69" s="292"/>
    </row>
    <row r="70" spans="28:34" ht="13.2" x14ac:dyDescent="0.2"/>
    <row r="71" spans="28:34" ht="13.2" x14ac:dyDescent="0.2"/>
    <row r="72" spans="28:34" ht="13.2" x14ac:dyDescent="0.2"/>
    <row r="73" spans="28:34" ht="13.2" x14ac:dyDescent="0.2"/>
    <row r="74" spans="28:34" ht="13.2" x14ac:dyDescent="0.2"/>
    <row r="75" spans="28:34" ht="13.2" x14ac:dyDescent="0.2">
      <c r="AH75" s="292"/>
    </row>
    <row r="76" spans="28:34" ht="13.2" x14ac:dyDescent="0.2">
      <c r="AF76" s="292"/>
      <c r="AG76" s="292"/>
      <c r="AH76" s="292"/>
    </row>
    <row r="77" spans="28:34" ht="13.2" x14ac:dyDescent="0.2">
      <c r="AG77" s="292"/>
      <c r="AH77" s="292"/>
    </row>
    <row r="78" spans="28:34" ht="13.2" x14ac:dyDescent="0.2"/>
    <row r="79" spans="28:34" ht="13.2" x14ac:dyDescent="0.2"/>
    <row r="80" spans="28:34" ht="13.2" x14ac:dyDescent="0.2"/>
    <row r="81" spans="25:34" ht="13.2" x14ac:dyDescent="0.2"/>
    <row r="82" spans="25:34" ht="13.2" x14ac:dyDescent="0.2">
      <c r="Y82" s="292"/>
    </row>
    <row r="83" spans="25:34" ht="13.2" x14ac:dyDescent="0.2">
      <c r="Y83" s="292"/>
      <c r="Z83" s="292"/>
      <c r="AA83" s="292"/>
      <c r="AB83" s="292"/>
      <c r="AC83" s="292"/>
      <c r="AD83" s="292"/>
      <c r="AE83" s="292"/>
      <c r="AF83" s="292"/>
      <c r="AG83" s="292"/>
      <c r="AH83" s="292"/>
    </row>
    <row r="84" spans="25:34" ht="13.2" x14ac:dyDescent="0.2"/>
    <row r="85" spans="25:34" ht="13.2" x14ac:dyDescent="0.2"/>
    <row r="86" spans="25:34" ht="13.2" x14ac:dyDescent="0.2"/>
    <row r="87" spans="25:34" ht="13.2" x14ac:dyDescent="0.2"/>
    <row r="88" spans="25:34" ht="13.2" x14ac:dyDescent="0.2">
      <c r="AH88" s="292"/>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92"/>
      <c r="AG94" s="292"/>
      <c r="AH94" s="292"/>
    </row>
    <row r="95" spans="25:34" ht="13.5" customHeight="1" x14ac:dyDescent="0.2">
      <c r="AH95" s="292"/>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2"/>
    </row>
    <row r="102" spans="33:34" ht="13.5" customHeight="1" x14ac:dyDescent="0.2"/>
    <row r="103" spans="33:34" ht="13.5" customHeight="1" x14ac:dyDescent="0.2"/>
    <row r="104" spans="33:34" ht="13.5" customHeight="1" x14ac:dyDescent="0.2">
      <c r="AG104" s="292"/>
      <c r="AH104" s="292"/>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2"/>
    </row>
    <row r="117" spans="34:122" ht="13.5" customHeight="1" x14ac:dyDescent="0.2"/>
    <row r="118" spans="34:122" ht="13.5" customHeight="1" x14ac:dyDescent="0.2"/>
    <row r="119" spans="34:122" ht="13.5" customHeight="1" x14ac:dyDescent="0.2"/>
    <row r="120" spans="34:122" ht="13.5" customHeight="1" x14ac:dyDescent="0.2">
      <c r="AH120" s="292"/>
    </row>
    <row r="121" spans="34:122" ht="13.5" customHeight="1" x14ac:dyDescent="0.2">
      <c r="AH121" s="292"/>
    </row>
    <row r="122" spans="34:122" ht="13.5" customHeight="1" x14ac:dyDescent="0.2"/>
    <row r="123" spans="34:122" ht="13.5" customHeight="1" x14ac:dyDescent="0.2"/>
    <row r="124" spans="34:122" ht="13.5" customHeight="1" x14ac:dyDescent="0.2"/>
    <row r="125" spans="34:122" ht="13.5" customHeight="1" x14ac:dyDescent="0.2">
      <c r="DR125" s="292" t="s">
        <v>511</v>
      </c>
    </row>
  </sheetData>
  <sheetProtection algorithmName="SHA-512" hashValue="x5YHVLk7T7RkKS+1K06/NXG4Fixj2qyWSpyqOmnblA3/owRaVgakcU9Sboj5sUlXPJf9CXuqNQMsEa4MFNSExg==" saltValue="iHsPzLx8OV10viPJtxFwd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BF83" zoomScaleNormal="100" zoomScaleSheetLayoutView="55" workbookViewId="0"/>
  </sheetViews>
  <sheetFormatPr defaultColWidth="0" defaultRowHeight="13.5" customHeight="1" zeroHeight="1" x14ac:dyDescent="0.2"/>
  <cols>
    <col min="1" max="34" width="2.44140625" style="293" customWidth="1"/>
    <col min="35" max="122" width="2.44140625" style="292" customWidth="1"/>
    <col min="123" max="16384" width="2.44140625" style="292" hidden="1"/>
  </cols>
  <sheetData>
    <row r="1" spans="2:34" ht="13.5" customHeight="1" x14ac:dyDescent="0.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ht="13.2" x14ac:dyDescent="0.2">
      <c r="S2" s="292"/>
      <c r="AH2" s="292"/>
    </row>
    <row r="3" spans="2:34" ht="13.2" x14ac:dyDescent="0.2">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ht="13.2" x14ac:dyDescent="0.2"/>
    <row r="5" spans="2:34" ht="13.2" x14ac:dyDescent="0.2"/>
    <row r="6" spans="2:34" ht="13.2" x14ac:dyDescent="0.2"/>
    <row r="7" spans="2:34" ht="13.2" x14ac:dyDescent="0.2"/>
    <row r="8" spans="2:34" ht="13.2" x14ac:dyDescent="0.2"/>
    <row r="9" spans="2:34" ht="13.2" x14ac:dyDescent="0.2">
      <c r="AH9" s="292"/>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92"/>
    </row>
    <row r="18" spans="12:34" ht="13.2" x14ac:dyDescent="0.2"/>
    <row r="19" spans="12:34" ht="13.2" x14ac:dyDescent="0.2"/>
    <row r="20" spans="12:34" ht="13.2" x14ac:dyDescent="0.2">
      <c r="AH20" s="292"/>
    </row>
    <row r="21" spans="12:34" ht="13.2" x14ac:dyDescent="0.2">
      <c r="AH21" s="292"/>
    </row>
    <row r="22" spans="12:34" ht="13.2" x14ac:dyDescent="0.2"/>
    <row r="23" spans="12:34" ht="13.2" x14ac:dyDescent="0.2"/>
    <row r="24" spans="12:34" ht="13.2" x14ac:dyDescent="0.2">
      <c r="Q24" s="292"/>
    </row>
    <row r="25" spans="12:34" ht="13.2" x14ac:dyDescent="0.2"/>
    <row r="26" spans="12:34" ht="13.2" x14ac:dyDescent="0.2"/>
    <row r="27" spans="12:34" ht="13.2" x14ac:dyDescent="0.2"/>
    <row r="28" spans="12:34" ht="13.2" x14ac:dyDescent="0.2">
      <c r="O28" s="292"/>
      <c r="T28" s="292"/>
      <c r="AH28" s="292"/>
    </row>
    <row r="29" spans="12:34" ht="13.2" x14ac:dyDescent="0.2"/>
    <row r="30" spans="12:34" ht="13.2" x14ac:dyDescent="0.2"/>
    <row r="31" spans="12:34" ht="13.2" x14ac:dyDescent="0.2">
      <c r="Q31" s="292"/>
    </row>
    <row r="32" spans="12:34" ht="13.2" x14ac:dyDescent="0.2">
      <c r="L32" s="292"/>
    </row>
    <row r="33" spans="2:34" ht="13.2" x14ac:dyDescent="0.2">
      <c r="C33" s="292"/>
      <c r="E33" s="292"/>
      <c r="G33" s="292"/>
      <c r="I33" s="292"/>
      <c r="X33" s="292"/>
    </row>
    <row r="34" spans="2:34" ht="13.2" x14ac:dyDescent="0.2">
      <c r="B34" s="292"/>
      <c r="P34" s="292"/>
      <c r="R34" s="292"/>
      <c r="T34" s="292"/>
    </row>
    <row r="35" spans="2:34" ht="13.2" x14ac:dyDescent="0.2">
      <c r="D35" s="292"/>
      <c r="W35" s="292"/>
      <c r="AC35" s="292"/>
      <c r="AD35" s="292"/>
      <c r="AE35" s="292"/>
      <c r="AF35" s="292"/>
      <c r="AG35" s="292"/>
      <c r="AH35" s="292"/>
    </row>
    <row r="36" spans="2:34" ht="13.2" x14ac:dyDescent="0.2">
      <c r="H36" s="292"/>
      <c r="J36" s="292"/>
      <c r="K36" s="292"/>
      <c r="M36" s="292"/>
      <c r="Y36" s="292"/>
      <c r="Z36" s="292"/>
      <c r="AA36" s="292"/>
      <c r="AB36" s="292"/>
      <c r="AC36" s="292"/>
      <c r="AD36" s="292"/>
      <c r="AE36" s="292"/>
      <c r="AF36" s="292"/>
      <c r="AG36" s="292"/>
      <c r="AH36" s="292"/>
    </row>
    <row r="37" spans="2:34" ht="13.2" x14ac:dyDescent="0.2">
      <c r="AH37" s="292"/>
    </row>
    <row r="38" spans="2:34" ht="13.2" x14ac:dyDescent="0.2">
      <c r="AG38" s="292"/>
      <c r="AH38" s="292"/>
    </row>
    <row r="39" spans="2:34" ht="13.2" x14ac:dyDescent="0.2"/>
    <row r="40" spans="2:34" ht="13.2" x14ac:dyDescent="0.2">
      <c r="X40" s="292"/>
    </row>
    <row r="41" spans="2:34" ht="13.2" x14ac:dyDescent="0.2">
      <c r="R41" s="292"/>
    </row>
    <row r="42" spans="2:34" ht="13.2" x14ac:dyDescent="0.2">
      <c r="W42" s="292"/>
    </row>
    <row r="43" spans="2:34" ht="13.2" x14ac:dyDescent="0.2">
      <c r="Y43" s="292"/>
      <c r="Z43" s="292"/>
      <c r="AA43" s="292"/>
      <c r="AB43" s="292"/>
      <c r="AC43" s="292"/>
      <c r="AD43" s="292"/>
      <c r="AE43" s="292"/>
      <c r="AF43" s="292"/>
      <c r="AG43" s="292"/>
      <c r="AH43" s="292"/>
    </row>
    <row r="44" spans="2:34" ht="13.2" x14ac:dyDescent="0.2">
      <c r="AH44" s="292"/>
    </row>
    <row r="45" spans="2:34" ht="13.2" x14ac:dyDescent="0.2">
      <c r="X45" s="292"/>
    </row>
    <row r="46" spans="2:34" ht="13.2" x14ac:dyDescent="0.2"/>
    <row r="47" spans="2:34" ht="13.2" x14ac:dyDescent="0.2"/>
    <row r="48" spans="2:34" ht="13.2" x14ac:dyDescent="0.2">
      <c r="W48" s="292"/>
      <c r="Y48" s="292"/>
      <c r="Z48" s="292"/>
      <c r="AA48" s="292"/>
      <c r="AB48" s="292"/>
      <c r="AC48" s="292"/>
      <c r="AD48" s="292"/>
      <c r="AE48" s="292"/>
      <c r="AF48" s="292"/>
      <c r="AG48" s="292"/>
      <c r="AH48" s="292"/>
    </row>
    <row r="49" spans="28:34" ht="13.2" x14ac:dyDescent="0.2"/>
    <row r="50" spans="28:34" ht="13.2" x14ac:dyDescent="0.2">
      <c r="AE50" s="292"/>
      <c r="AF50" s="292"/>
      <c r="AG50" s="292"/>
      <c r="AH50" s="292"/>
    </row>
    <row r="51" spans="28:34" ht="13.2" x14ac:dyDescent="0.2">
      <c r="AC51" s="292"/>
      <c r="AD51" s="292"/>
      <c r="AE51" s="292"/>
      <c r="AF51" s="292"/>
      <c r="AG51" s="292"/>
      <c r="AH51" s="292"/>
    </row>
    <row r="52" spans="28:34" ht="13.2" x14ac:dyDescent="0.2"/>
    <row r="53" spans="28:34" ht="13.2" x14ac:dyDescent="0.2">
      <c r="AF53" s="292"/>
      <c r="AG53" s="292"/>
      <c r="AH53" s="292"/>
    </row>
    <row r="54" spans="28:34" ht="13.2" x14ac:dyDescent="0.2">
      <c r="AH54" s="292"/>
    </row>
    <row r="55" spans="28:34" ht="13.2" x14ac:dyDescent="0.2"/>
    <row r="56" spans="28:34" ht="13.2" x14ac:dyDescent="0.2">
      <c r="AB56" s="292"/>
      <c r="AC56" s="292"/>
      <c r="AD56" s="292"/>
      <c r="AE56" s="292"/>
      <c r="AF56" s="292"/>
      <c r="AG56" s="292"/>
      <c r="AH56" s="292"/>
    </row>
    <row r="57" spans="28:34" ht="13.2" x14ac:dyDescent="0.2">
      <c r="AH57" s="292"/>
    </row>
    <row r="58" spans="28:34" ht="13.2" x14ac:dyDescent="0.2">
      <c r="AH58" s="292"/>
    </row>
    <row r="59" spans="28:34" ht="13.2" x14ac:dyDescent="0.2">
      <c r="AG59" s="292"/>
      <c r="AH59" s="292"/>
    </row>
    <row r="60" spans="28:34" ht="13.2" x14ac:dyDescent="0.2"/>
    <row r="61" spans="28:34" ht="13.2" x14ac:dyDescent="0.2"/>
    <row r="62" spans="28:34" ht="13.2" x14ac:dyDescent="0.2"/>
    <row r="63" spans="28:34" ht="13.2" x14ac:dyDescent="0.2">
      <c r="AH63" s="292"/>
    </row>
    <row r="64" spans="28:34" ht="13.2" x14ac:dyDescent="0.2">
      <c r="AG64" s="292"/>
      <c r="AH64" s="292"/>
    </row>
    <row r="65" spans="28:34" ht="13.2" x14ac:dyDescent="0.2"/>
    <row r="66" spans="28:34" ht="13.2" x14ac:dyDescent="0.2"/>
    <row r="67" spans="28:34" ht="13.2" x14ac:dyDescent="0.2"/>
    <row r="68" spans="28:34" ht="13.2" x14ac:dyDescent="0.2">
      <c r="AB68" s="292"/>
      <c r="AC68" s="292"/>
      <c r="AD68" s="292"/>
      <c r="AE68" s="292"/>
      <c r="AF68" s="292"/>
      <c r="AG68" s="292"/>
      <c r="AH68" s="292"/>
    </row>
    <row r="69" spans="28:34" ht="13.2" x14ac:dyDescent="0.2">
      <c r="AF69" s="292"/>
      <c r="AG69" s="292"/>
      <c r="AH69" s="292"/>
    </row>
    <row r="70" spans="28:34" ht="13.2" x14ac:dyDescent="0.2"/>
    <row r="71" spans="28:34" ht="13.2" x14ac:dyDescent="0.2"/>
    <row r="72" spans="28:34" ht="13.2" x14ac:dyDescent="0.2"/>
    <row r="73" spans="28:34" ht="13.2" x14ac:dyDescent="0.2"/>
    <row r="74" spans="28:34" ht="13.2" x14ac:dyDescent="0.2"/>
    <row r="75" spans="28:34" ht="13.2" x14ac:dyDescent="0.2">
      <c r="AH75" s="292"/>
    </row>
    <row r="76" spans="28:34" ht="13.2" x14ac:dyDescent="0.2">
      <c r="AF76" s="292"/>
      <c r="AG76" s="292"/>
      <c r="AH76" s="292"/>
    </row>
    <row r="77" spans="28:34" ht="13.2" x14ac:dyDescent="0.2">
      <c r="AG77" s="292"/>
      <c r="AH77" s="292"/>
    </row>
    <row r="78" spans="28:34" ht="13.2" x14ac:dyDescent="0.2"/>
    <row r="79" spans="28:34" ht="13.2" x14ac:dyDescent="0.2"/>
    <row r="80" spans="28:34" ht="13.2" x14ac:dyDescent="0.2"/>
    <row r="81" spans="25:34" ht="13.2" x14ac:dyDescent="0.2"/>
    <row r="82" spans="25:34" ht="13.2" x14ac:dyDescent="0.2">
      <c r="Y82" s="292"/>
    </row>
    <row r="83" spans="25:34" ht="13.2" x14ac:dyDescent="0.2">
      <c r="Y83" s="292"/>
      <c r="Z83" s="292"/>
      <c r="AA83" s="292"/>
      <c r="AB83" s="292"/>
      <c r="AC83" s="292"/>
      <c r="AD83" s="292"/>
      <c r="AE83" s="292"/>
      <c r="AF83" s="292"/>
      <c r="AG83" s="292"/>
      <c r="AH83" s="292"/>
    </row>
    <row r="84" spans="25:34" ht="13.2" x14ac:dyDescent="0.2"/>
    <row r="85" spans="25:34" ht="13.2" x14ac:dyDescent="0.2"/>
    <row r="86" spans="25:34" ht="13.2" x14ac:dyDescent="0.2"/>
    <row r="87" spans="25:34" ht="13.2" x14ac:dyDescent="0.2"/>
    <row r="88" spans="25:34" ht="13.2" x14ac:dyDescent="0.2">
      <c r="AH88" s="292"/>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92"/>
      <c r="AG94" s="292"/>
      <c r="AH94" s="292"/>
    </row>
    <row r="95" spans="25:34" ht="13.5" customHeight="1" x14ac:dyDescent="0.2">
      <c r="AH95" s="292"/>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2"/>
    </row>
    <row r="102" spans="33:34" ht="13.5" customHeight="1" x14ac:dyDescent="0.2"/>
    <row r="103" spans="33:34" ht="13.5" customHeight="1" x14ac:dyDescent="0.2"/>
    <row r="104" spans="33:34" ht="13.5" customHeight="1" x14ac:dyDescent="0.2">
      <c r="AG104" s="292"/>
      <c r="AH104" s="292"/>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2"/>
    </row>
    <row r="117" spans="34:122" ht="13.5" customHeight="1" x14ac:dyDescent="0.2"/>
    <row r="118" spans="34:122" ht="13.5" customHeight="1" x14ac:dyDescent="0.2"/>
    <row r="119" spans="34:122" ht="13.5" customHeight="1" x14ac:dyDescent="0.2"/>
    <row r="120" spans="34:122" ht="13.5" customHeight="1" x14ac:dyDescent="0.2">
      <c r="AH120" s="292"/>
    </row>
    <row r="121" spans="34:122" ht="13.5" customHeight="1" x14ac:dyDescent="0.2">
      <c r="AH121" s="292"/>
    </row>
    <row r="122" spans="34:122" ht="13.5" customHeight="1" x14ac:dyDescent="0.2"/>
    <row r="123" spans="34:122" ht="13.5" customHeight="1" x14ac:dyDescent="0.2"/>
    <row r="124" spans="34:122" ht="13.5" customHeight="1" x14ac:dyDescent="0.2"/>
    <row r="125" spans="34:122" ht="13.5" customHeight="1" x14ac:dyDescent="0.2">
      <c r="DR125" s="292" t="s">
        <v>511</v>
      </c>
    </row>
  </sheetData>
  <sheetProtection algorithmName="SHA-512" hashValue="2n2JXshcmS8Qb25GNRT6c3eLqmlAJPzUhUUocmTXcWkwVS55KVjIpYkCSxnc/UxDYKXhxQV5eDtV/hHCRUOkig==" saltValue="Z/JLD6wmdMZBm3r7DTyox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50" customWidth="1"/>
    <col min="2" max="8" width="13.33203125" style="150" customWidth="1"/>
    <col min="9" max="16384" width="11.109375" style="150"/>
  </cols>
  <sheetData>
    <row r="1" spans="1:8" x14ac:dyDescent="0.2">
      <c r="A1" s="144"/>
      <c r="B1" s="145"/>
      <c r="C1" s="146"/>
      <c r="D1" s="147"/>
      <c r="E1" s="148"/>
      <c r="F1" s="148"/>
      <c r="G1" s="148"/>
      <c r="H1" s="149"/>
    </row>
    <row r="2" spans="1:8" x14ac:dyDescent="0.2">
      <c r="A2" s="151"/>
      <c r="B2" s="152"/>
      <c r="C2" s="153"/>
      <c r="D2" s="154" t="s">
        <v>51</v>
      </c>
      <c r="E2" s="155"/>
      <c r="F2" s="156" t="s">
        <v>561</v>
      </c>
      <c r="G2" s="157"/>
      <c r="H2" s="158"/>
    </row>
    <row r="3" spans="1:8" x14ac:dyDescent="0.2">
      <c r="A3" s="154" t="s">
        <v>554</v>
      </c>
      <c r="B3" s="159"/>
      <c r="C3" s="160"/>
      <c r="D3" s="161">
        <v>352072</v>
      </c>
      <c r="E3" s="162"/>
      <c r="F3" s="163">
        <v>237994</v>
      </c>
      <c r="G3" s="164"/>
      <c r="H3" s="165"/>
    </row>
    <row r="4" spans="1:8" x14ac:dyDescent="0.2">
      <c r="A4" s="166"/>
      <c r="B4" s="167"/>
      <c r="C4" s="168"/>
      <c r="D4" s="169">
        <v>296188</v>
      </c>
      <c r="E4" s="170"/>
      <c r="F4" s="171">
        <v>110361</v>
      </c>
      <c r="G4" s="172"/>
      <c r="H4" s="173"/>
    </row>
    <row r="5" spans="1:8" x14ac:dyDescent="0.2">
      <c r="A5" s="154" t="s">
        <v>556</v>
      </c>
      <c r="B5" s="159"/>
      <c r="C5" s="160"/>
      <c r="D5" s="161">
        <v>180203</v>
      </c>
      <c r="E5" s="162"/>
      <c r="F5" s="163">
        <v>267911</v>
      </c>
      <c r="G5" s="164"/>
      <c r="H5" s="165"/>
    </row>
    <row r="6" spans="1:8" x14ac:dyDescent="0.2">
      <c r="A6" s="166"/>
      <c r="B6" s="167"/>
      <c r="C6" s="168"/>
      <c r="D6" s="169">
        <v>124042</v>
      </c>
      <c r="E6" s="170"/>
      <c r="F6" s="171">
        <v>106425</v>
      </c>
      <c r="G6" s="172"/>
      <c r="H6" s="173"/>
    </row>
    <row r="7" spans="1:8" x14ac:dyDescent="0.2">
      <c r="A7" s="154" t="s">
        <v>557</v>
      </c>
      <c r="B7" s="159"/>
      <c r="C7" s="160"/>
      <c r="D7" s="161">
        <v>309322</v>
      </c>
      <c r="E7" s="162"/>
      <c r="F7" s="163">
        <v>228215</v>
      </c>
      <c r="G7" s="164"/>
      <c r="H7" s="165"/>
    </row>
    <row r="8" spans="1:8" x14ac:dyDescent="0.2">
      <c r="A8" s="166"/>
      <c r="B8" s="167"/>
      <c r="C8" s="168"/>
      <c r="D8" s="169">
        <v>215010</v>
      </c>
      <c r="E8" s="170"/>
      <c r="F8" s="171">
        <v>117571</v>
      </c>
      <c r="G8" s="172"/>
      <c r="H8" s="173"/>
    </row>
    <row r="9" spans="1:8" x14ac:dyDescent="0.2">
      <c r="A9" s="154" t="s">
        <v>558</v>
      </c>
      <c r="B9" s="159"/>
      <c r="C9" s="160"/>
      <c r="D9" s="161">
        <v>314040</v>
      </c>
      <c r="E9" s="162"/>
      <c r="F9" s="163">
        <v>264232</v>
      </c>
      <c r="G9" s="164"/>
      <c r="H9" s="165"/>
    </row>
    <row r="10" spans="1:8" x14ac:dyDescent="0.2">
      <c r="A10" s="166"/>
      <c r="B10" s="167"/>
      <c r="C10" s="168"/>
      <c r="D10" s="169">
        <v>232395</v>
      </c>
      <c r="E10" s="170"/>
      <c r="F10" s="171">
        <v>133959</v>
      </c>
      <c r="G10" s="172"/>
      <c r="H10" s="173"/>
    </row>
    <row r="11" spans="1:8" x14ac:dyDescent="0.2">
      <c r="A11" s="154" t="s">
        <v>559</v>
      </c>
      <c r="B11" s="159"/>
      <c r="C11" s="160"/>
      <c r="D11" s="161">
        <v>249786</v>
      </c>
      <c r="E11" s="162"/>
      <c r="F11" s="163">
        <v>263613</v>
      </c>
      <c r="G11" s="164"/>
      <c r="H11" s="165"/>
    </row>
    <row r="12" spans="1:8" x14ac:dyDescent="0.2">
      <c r="A12" s="166"/>
      <c r="B12" s="167"/>
      <c r="C12" s="174"/>
      <c r="D12" s="169">
        <v>95148</v>
      </c>
      <c r="E12" s="170"/>
      <c r="F12" s="171">
        <v>128823</v>
      </c>
      <c r="G12" s="172"/>
      <c r="H12" s="173"/>
    </row>
    <row r="13" spans="1:8" x14ac:dyDescent="0.2">
      <c r="A13" s="154"/>
      <c r="B13" s="159"/>
      <c r="C13" s="175"/>
      <c r="D13" s="176">
        <v>281085</v>
      </c>
      <c r="E13" s="177"/>
      <c r="F13" s="178">
        <v>252393</v>
      </c>
      <c r="G13" s="179"/>
      <c r="H13" s="165"/>
    </row>
    <row r="14" spans="1:8" x14ac:dyDescent="0.2">
      <c r="A14" s="166"/>
      <c r="B14" s="167"/>
      <c r="C14" s="168"/>
      <c r="D14" s="169">
        <v>192557</v>
      </c>
      <c r="E14" s="170"/>
      <c r="F14" s="171">
        <v>119428</v>
      </c>
      <c r="G14" s="172"/>
      <c r="H14" s="173"/>
    </row>
    <row r="17" spans="1:11" x14ac:dyDescent="0.2">
      <c r="A17" s="150" t="s">
        <v>52</v>
      </c>
    </row>
    <row r="18" spans="1:11" x14ac:dyDescent="0.2">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2">
      <c r="A19" s="180" t="s">
        <v>53</v>
      </c>
      <c r="B19" s="180">
        <f>ROUND(VALUE(SUBSTITUTE(実質収支比率等に係る経年分析!F$48,"▲","-")),2)</f>
        <v>4.16</v>
      </c>
      <c r="C19" s="180">
        <f>ROUND(VALUE(SUBSTITUTE(実質収支比率等に係る経年分析!G$48,"▲","-")),2)</f>
        <v>4.43</v>
      </c>
      <c r="D19" s="180">
        <f>ROUND(VALUE(SUBSTITUTE(実質収支比率等に係る経年分析!H$48,"▲","-")),2)</f>
        <v>3.48</v>
      </c>
      <c r="E19" s="180">
        <f>ROUND(VALUE(SUBSTITUTE(実質収支比率等に係る経年分析!I$48,"▲","-")),2)</f>
        <v>2.27</v>
      </c>
      <c r="F19" s="180">
        <f>ROUND(VALUE(SUBSTITUTE(実質収支比率等に係る経年分析!J$48,"▲","-")),2)</f>
        <v>3.33</v>
      </c>
    </row>
    <row r="20" spans="1:11" x14ac:dyDescent="0.2">
      <c r="A20" s="180" t="s">
        <v>54</v>
      </c>
      <c r="B20" s="180">
        <f>ROUND(VALUE(SUBSTITUTE(実質収支比率等に係る経年分析!F$47,"▲","-")),2)</f>
        <v>32.950000000000003</v>
      </c>
      <c r="C20" s="180">
        <f>ROUND(VALUE(SUBSTITUTE(実質収支比率等に係る経年分析!G$47,"▲","-")),2)</f>
        <v>31.32</v>
      </c>
      <c r="D20" s="180">
        <f>ROUND(VALUE(SUBSTITUTE(実質収支比率等に係る経年分析!H$47,"▲","-")),2)</f>
        <v>30.42</v>
      </c>
      <c r="E20" s="180">
        <f>ROUND(VALUE(SUBSTITUTE(実質収支比率等に係る経年分析!I$47,"▲","-")),2)</f>
        <v>30.87</v>
      </c>
      <c r="F20" s="180">
        <f>ROUND(VALUE(SUBSTITUTE(実質収支比率等に係る経年分析!J$47,"▲","-")),2)</f>
        <v>25.8</v>
      </c>
    </row>
    <row r="21" spans="1:11" x14ac:dyDescent="0.2">
      <c r="A21" s="180" t="s">
        <v>55</v>
      </c>
      <c r="B21" s="180">
        <f>IF(ISNUMBER(VALUE(SUBSTITUTE(実質収支比率等に係る経年分析!F$49,"▲","-"))),ROUND(VALUE(SUBSTITUTE(実質収支比率等に係る経年分析!F$49,"▲","-")),2),NA())</f>
        <v>-4.13</v>
      </c>
      <c r="C21" s="180">
        <f>IF(ISNUMBER(VALUE(SUBSTITUTE(実質収支比率等に係る経年分析!G$49,"▲","-"))),ROUND(VALUE(SUBSTITUTE(実質収支比率等に係る経年分析!G$49,"▲","-")),2),NA())</f>
        <v>6.25</v>
      </c>
      <c r="D21" s="180">
        <f>IF(ISNUMBER(VALUE(SUBSTITUTE(実質収支比率等に係る経年分析!H$49,"▲","-"))),ROUND(VALUE(SUBSTITUTE(実質収支比率等に係る経年分析!H$49,"▲","-")),2),NA())</f>
        <v>0.26</v>
      </c>
      <c r="E21" s="180">
        <f>IF(ISNUMBER(VALUE(SUBSTITUTE(実質収支比率等に係る経年分析!I$49,"▲","-"))),ROUND(VALUE(SUBSTITUTE(実質収支比率等に係る経年分析!I$49,"▲","-")),2),NA())</f>
        <v>-0.01</v>
      </c>
      <c r="F21" s="180">
        <f>IF(ISNUMBER(VALUE(SUBSTITUTE(実質収支比率等に係る経年分析!J$49,"▲","-"))),ROUND(VALUE(SUBSTITUTE(実質収支比率等に係る経年分析!J$49,"▲","-")),2),NA())</f>
        <v>-1.35</v>
      </c>
    </row>
    <row r="24" spans="1:11" x14ac:dyDescent="0.2">
      <c r="A24" s="150" t="s">
        <v>56</v>
      </c>
    </row>
    <row r="25" spans="1:11" x14ac:dyDescent="0.2">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2">
      <c r="A26" s="181"/>
      <c r="B26" s="181" t="s">
        <v>57</v>
      </c>
      <c r="C26" s="181" t="s">
        <v>58</v>
      </c>
      <c r="D26" s="181" t="s">
        <v>57</v>
      </c>
      <c r="E26" s="181" t="s">
        <v>58</v>
      </c>
      <c r="F26" s="181" t="s">
        <v>57</v>
      </c>
      <c r="G26" s="181" t="s">
        <v>58</v>
      </c>
      <c r="H26" s="181" t="s">
        <v>57</v>
      </c>
      <c r="I26" s="181" t="s">
        <v>58</v>
      </c>
      <c r="J26" s="181" t="s">
        <v>57</v>
      </c>
      <c r="K26" s="181" t="s">
        <v>58</v>
      </c>
    </row>
    <row r="27" spans="1:11" x14ac:dyDescent="0.2">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v>
      </c>
    </row>
    <row r="28" spans="1:11" x14ac:dyDescent="0.2">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2">
      <c r="A29" s="181" t="str">
        <f>IF(連結実質赤字比率に係る赤字・黒字の構成分析!C$41="",NA(),連結実質赤字比率に係る赤字・黒字の構成分析!C$41)</f>
        <v>只見町国民健康保険施設特別会計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0.02</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0.01</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0.06</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v>
      </c>
    </row>
    <row r="30" spans="1:11" x14ac:dyDescent="0.2">
      <c r="A30" s="181" t="str">
        <f>IF(連結実質赤字比率に係る赤字・黒字の構成分析!C$40="",NA(),連結実質赤字比率に係る赤字・黒字の構成分析!C$40)</f>
        <v>只見町介護老人保健施設特別会計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v>
      </c>
    </row>
    <row r="31" spans="1:11" x14ac:dyDescent="0.2">
      <c r="A31" s="181" t="str">
        <f>IF(連結実質赤字比率に係る赤字・黒字の構成分析!C$39="",NA(),連結実質赤字比率に係る赤字・黒字の構成分析!C$39)</f>
        <v>只見町集落排水事業特別会計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0.08</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0.03</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0.01</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v>
      </c>
    </row>
    <row r="32" spans="1:11" x14ac:dyDescent="0.2">
      <c r="A32" s="181" t="str">
        <f>IF(連結実質赤字比率に係る赤字・黒字の構成分析!C$38="",NA(),連結実質赤字比率に係る赤字・黒字の構成分析!C$38)</f>
        <v>只見町後期高齢者医療特別会計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v>
      </c>
    </row>
    <row r="33" spans="1:16" x14ac:dyDescent="0.2">
      <c r="A33" s="181" t="str">
        <f>IF(連結実質赤字比率に係る赤字・黒字の構成分析!C$37="",NA(),連結実質赤字比率に係る赤字・黒字の構成分析!C$37)</f>
        <v>只見町簡易水道特別会計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0.01</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0.01</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0.01</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0.01</v>
      </c>
    </row>
    <row r="34" spans="1:16" x14ac:dyDescent="0.2">
      <c r="A34" s="181" t="str">
        <f>IF(連結実質赤字比率に係る赤字・黒字の構成分析!C$36="",NA(),連結実質赤字比率に係る赤字・黒字の構成分析!C$36)</f>
        <v>只見町国民健康保険事業特別会計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0</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0.42</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0.03</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0.03</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0.01</v>
      </c>
    </row>
    <row r="35" spans="1:16" x14ac:dyDescent="0.2">
      <c r="A35" s="181" t="str">
        <f>IF(連結実質赤字比率に係る赤字・黒字の構成分析!C$35="",NA(),連結実質赤字比率に係る赤字・黒字の構成分析!C$35)</f>
        <v>只見町介護保険事業特別会計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0.51</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0.31</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0.11</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0.13</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0.04</v>
      </c>
    </row>
    <row r="36" spans="1:16" x14ac:dyDescent="0.2">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4.1500000000000004</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4.43</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3.48</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2.27</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3.33</v>
      </c>
    </row>
    <row r="39" spans="1:16" x14ac:dyDescent="0.2">
      <c r="A39" s="150" t="s">
        <v>59</v>
      </c>
    </row>
    <row r="40" spans="1:16" x14ac:dyDescent="0.2">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2">
      <c r="A41" s="182"/>
      <c r="B41" s="182" t="s">
        <v>60</v>
      </c>
      <c r="C41" s="182"/>
      <c r="D41" s="182" t="s">
        <v>61</v>
      </c>
      <c r="E41" s="182" t="s">
        <v>60</v>
      </c>
      <c r="F41" s="182"/>
      <c r="G41" s="182" t="s">
        <v>61</v>
      </c>
      <c r="H41" s="182" t="s">
        <v>60</v>
      </c>
      <c r="I41" s="182"/>
      <c r="J41" s="182" t="s">
        <v>61</v>
      </c>
      <c r="K41" s="182" t="s">
        <v>60</v>
      </c>
      <c r="L41" s="182"/>
      <c r="M41" s="182" t="s">
        <v>61</v>
      </c>
      <c r="N41" s="182" t="s">
        <v>60</v>
      </c>
      <c r="O41" s="182"/>
      <c r="P41" s="182" t="s">
        <v>61</v>
      </c>
    </row>
    <row r="42" spans="1:16" x14ac:dyDescent="0.2">
      <c r="A42" s="182" t="s">
        <v>62</v>
      </c>
      <c r="B42" s="182"/>
      <c r="C42" s="182"/>
      <c r="D42" s="182">
        <f>'実質公債費比率（分子）の構造'!K$52</f>
        <v>590</v>
      </c>
      <c r="E42" s="182"/>
      <c r="F42" s="182"/>
      <c r="G42" s="182">
        <f>'実質公債費比率（分子）の構造'!L$52</f>
        <v>574</v>
      </c>
      <c r="H42" s="182"/>
      <c r="I42" s="182"/>
      <c r="J42" s="182">
        <f>'実質公債費比率（分子）の構造'!M$52</f>
        <v>606</v>
      </c>
      <c r="K42" s="182"/>
      <c r="L42" s="182"/>
      <c r="M42" s="182">
        <f>'実質公債費比率（分子）の構造'!N$52</f>
        <v>560</v>
      </c>
      <c r="N42" s="182"/>
      <c r="O42" s="182"/>
      <c r="P42" s="182">
        <f>'実質公債費比率（分子）の構造'!O$52</f>
        <v>579</v>
      </c>
    </row>
    <row r="43" spans="1:16" x14ac:dyDescent="0.2">
      <c r="A43" s="182" t="s">
        <v>63</v>
      </c>
      <c r="B43" s="182">
        <f>'実質公債費比率（分子）の構造'!K$51</f>
        <v>0</v>
      </c>
      <c r="C43" s="182"/>
      <c r="D43" s="182"/>
      <c r="E43" s="182">
        <f>'実質公債費比率（分子）の構造'!L$51</f>
        <v>0</v>
      </c>
      <c r="F43" s="182"/>
      <c r="G43" s="182"/>
      <c r="H43" s="182">
        <f>'実質公債費比率（分子）の構造'!M$51</f>
        <v>0</v>
      </c>
      <c r="I43" s="182"/>
      <c r="J43" s="182"/>
      <c r="K43" s="182">
        <f>'実質公債費比率（分子）の構造'!N$51</f>
        <v>0</v>
      </c>
      <c r="L43" s="182"/>
      <c r="M43" s="182"/>
      <c r="N43" s="182">
        <f>'実質公債費比率（分子）の構造'!O$51</f>
        <v>0</v>
      </c>
      <c r="O43" s="182"/>
      <c r="P43" s="182"/>
    </row>
    <row r="44" spans="1:16" x14ac:dyDescent="0.2">
      <c r="A44" s="182" t="s">
        <v>64</v>
      </c>
      <c r="B44" s="182">
        <f>'実質公債費比率（分子）の構造'!K$50</f>
        <v>2</v>
      </c>
      <c r="C44" s="182"/>
      <c r="D44" s="182"/>
      <c r="E44" s="182">
        <f>'実質公債費比率（分子）の構造'!L$50</f>
        <v>2</v>
      </c>
      <c r="F44" s="182"/>
      <c r="G44" s="182"/>
      <c r="H44" s="182">
        <f>'実質公債費比率（分子）の構造'!M$50</f>
        <v>2</v>
      </c>
      <c r="I44" s="182"/>
      <c r="J44" s="182"/>
      <c r="K44" s="182">
        <f>'実質公債費比率（分子）の構造'!N$50</f>
        <v>1</v>
      </c>
      <c r="L44" s="182"/>
      <c r="M44" s="182"/>
      <c r="N44" s="182">
        <f>'実質公債費比率（分子）の構造'!O$50</f>
        <v>1</v>
      </c>
      <c r="O44" s="182"/>
      <c r="P44" s="182"/>
    </row>
    <row r="45" spans="1:16" x14ac:dyDescent="0.2">
      <c r="A45" s="182" t="s">
        <v>65</v>
      </c>
      <c r="B45" s="182" t="str">
        <f>'実質公債費比率（分子）の構造'!K$49</f>
        <v>-</v>
      </c>
      <c r="C45" s="182"/>
      <c r="D45" s="182"/>
      <c r="E45" s="182" t="str">
        <f>'実質公債費比率（分子）の構造'!L$49</f>
        <v>-</v>
      </c>
      <c r="F45" s="182"/>
      <c r="G45" s="182"/>
      <c r="H45" s="182" t="str">
        <f>'実質公債費比率（分子）の構造'!M$49</f>
        <v>-</v>
      </c>
      <c r="I45" s="182"/>
      <c r="J45" s="182"/>
      <c r="K45" s="182" t="str">
        <f>'実質公債費比率（分子）の構造'!N$49</f>
        <v>-</v>
      </c>
      <c r="L45" s="182"/>
      <c r="M45" s="182"/>
      <c r="N45" s="182" t="str">
        <f>'実質公債費比率（分子）の構造'!O$49</f>
        <v>-</v>
      </c>
      <c r="O45" s="182"/>
      <c r="P45" s="182"/>
    </row>
    <row r="46" spans="1:16" x14ac:dyDescent="0.2">
      <c r="A46" s="182" t="s">
        <v>66</v>
      </c>
      <c r="B46" s="182">
        <f>'実質公債費比率（分子）の構造'!K$48</f>
        <v>230</v>
      </c>
      <c r="C46" s="182"/>
      <c r="D46" s="182"/>
      <c r="E46" s="182">
        <f>'実質公債費比率（分子）の構造'!L$48</f>
        <v>213</v>
      </c>
      <c r="F46" s="182"/>
      <c r="G46" s="182"/>
      <c r="H46" s="182">
        <f>'実質公債費比率（分子）の構造'!M$48</f>
        <v>217</v>
      </c>
      <c r="I46" s="182"/>
      <c r="J46" s="182"/>
      <c r="K46" s="182">
        <f>'実質公債費比率（分子）の構造'!N$48</f>
        <v>159</v>
      </c>
      <c r="L46" s="182"/>
      <c r="M46" s="182"/>
      <c r="N46" s="182">
        <f>'実質公債費比率（分子）の構造'!O$48</f>
        <v>163</v>
      </c>
      <c r="O46" s="182"/>
      <c r="P46" s="182"/>
    </row>
    <row r="47" spans="1:16" x14ac:dyDescent="0.2">
      <c r="A47" s="182" t="s">
        <v>67</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2">
      <c r="A48" s="182" t="s">
        <v>68</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2">
      <c r="A49" s="182" t="s">
        <v>69</v>
      </c>
      <c r="B49" s="182">
        <f>'実質公債費比率（分子）の構造'!K$45</f>
        <v>464</v>
      </c>
      <c r="C49" s="182"/>
      <c r="D49" s="182"/>
      <c r="E49" s="182">
        <f>'実質公債費比率（分子）の構造'!L$45</f>
        <v>460</v>
      </c>
      <c r="F49" s="182"/>
      <c r="G49" s="182"/>
      <c r="H49" s="182">
        <f>'実質公債費比率（分子）の構造'!M$45</f>
        <v>457</v>
      </c>
      <c r="I49" s="182"/>
      <c r="J49" s="182"/>
      <c r="K49" s="182">
        <f>'実質公債費比率（分子）の構造'!N$45</f>
        <v>486</v>
      </c>
      <c r="L49" s="182"/>
      <c r="M49" s="182"/>
      <c r="N49" s="182">
        <f>'実質公債費比率（分子）の構造'!O$45</f>
        <v>520</v>
      </c>
      <c r="O49" s="182"/>
      <c r="P49" s="182"/>
    </row>
    <row r="50" spans="1:16" x14ac:dyDescent="0.2">
      <c r="A50" s="182" t="s">
        <v>70</v>
      </c>
      <c r="B50" s="182" t="e">
        <f>NA()</f>
        <v>#N/A</v>
      </c>
      <c r="C50" s="182">
        <f>IF(ISNUMBER('実質公債費比率（分子）の構造'!K$53),'実質公債費比率（分子）の構造'!K$53,NA())</f>
        <v>106</v>
      </c>
      <c r="D50" s="182" t="e">
        <f>NA()</f>
        <v>#N/A</v>
      </c>
      <c r="E50" s="182" t="e">
        <f>NA()</f>
        <v>#N/A</v>
      </c>
      <c r="F50" s="182">
        <f>IF(ISNUMBER('実質公債費比率（分子）の構造'!L$53),'実質公債費比率（分子）の構造'!L$53,NA())</f>
        <v>101</v>
      </c>
      <c r="G50" s="182" t="e">
        <f>NA()</f>
        <v>#N/A</v>
      </c>
      <c r="H50" s="182" t="e">
        <f>NA()</f>
        <v>#N/A</v>
      </c>
      <c r="I50" s="182">
        <f>IF(ISNUMBER('実質公債費比率（分子）の構造'!M$53),'実質公債費比率（分子）の構造'!M$53,NA())</f>
        <v>70</v>
      </c>
      <c r="J50" s="182" t="e">
        <f>NA()</f>
        <v>#N/A</v>
      </c>
      <c r="K50" s="182" t="e">
        <f>NA()</f>
        <v>#N/A</v>
      </c>
      <c r="L50" s="182">
        <f>IF(ISNUMBER('実質公債費比率（分子）の構造'!N$53),'実質公債費比率（分子）の構造'!N$53,NA())</f>
        <v>86</v>
      </c>
      <c r="M50" s="182" t="e">
        <f>NA()</f>
        <v>#N/A</v>
      </c>
      <c r="N50" s="182" t="e">
        <f>NA()</f>
        <v>#N/A</v>
      </c>
      <c r="O50" s="182">
        <f>IF(ISNUMBER('実質公債費比率（分子）の構造'!O$53),'実質公債費比率（分子）の構造'!O$53,NA())</f>
        <v>105</v>
      </c>
      <c r="P50" s="182" t="e">
        <f>NA()</f>
        <v>#N/A</v>
      </c>
    </row>
    <row r="53" spans="1:16" x14ac:dyDescent="0.2">
      <c r="A53" s="150" t="s">
        <v>71</v>
      </c>
    </row>
    <row r="54" spans="1:16" x14ac:dyDescent="0.2">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2">
      <c r="A55" s="181"/>
      <c r="B55" s="181" t="s">
        <v>72</v>
      </c>
      <c r="C55" s="181"/>
      <c r="D55" s="181" t="s">
        <v>73</v>
      </c>
      <c r="E55" s="181" t="s">
        <v>72</v>
      </c>
      <c r="F55" s="181"/>
      <c r="G55" s="181" t="s">
        <v>73</v>
      </c>
      <c r="H55" s="181" t="s">
        <v>72</v>
      </c>
      <c r="I55" s="181"/>
      <c r="J55" s="181" t="s">
        <v>73</v>
      </c>
      <c r="K55" s="181" t="s">
        <v>72</v>
      </c>
      <c r="L55" s="181"/>
      <c r="M55" s="181" t="s">
        <v>73</v>
      </c>
      <c r="N55" s="181" t="s">
        <v>72</v>
      </c>
      <c r="O55" s="181"/>
      <c r="P55" s="181" t="s">
        <v>73</v>
      </c>
    </row>
    <row r="56" spans="1:16" x14ac:dyDescent="0.2">
      <c r="A56" s="181" t="s">
        <v>42</v>
      </c>
      <c r="B56" s="181"/>
      <c r="C56" s="181"/>
      <c r="D56" s="181">
        <f>'将来負担比率（分子）の構造'!I$52</f>
        <v>6068</v>
      </c>
      <c r="E56" s="181"/>
      <c r="F56" s="181"/>
      <c r="G56" s="181">
        <f>'将来負担比率（分子）の構造'!J$52</f>
        <v>6122</v>
      </c>
      <c r="H56" s="181"/>
      <c r="I56" s="181"/>
      <c r="J56" s="181">
        <f>'将来負担比率（分子）の構造'!K$52</f>
        <v>6568</v>
      </c>
      <c r="K56" s="181"/>
      <c r="L56" s="181"/>
      <c r="M56" s="181">
        <f>'将来負担比率（分子）の構造'!L$52</f>
        <v>6792</v>
      </c>
      <c r="N56" s="181"/>
      <c r="O56" s="181"/>
      <c r="P56" s="181">
        <f>'将来負担比率（分子）の構造'!M$52</f>
        <v>7049</v>
      </c>
    </row>
    <row r="57" spans="1:16" x14ac:dyDescent="0.2">
      <c r="A57" s="181" t="s">
        <v>41</v>
      </c>
      <c r="B57" s="181"/>
      <c r="C57" s="181"/>
      <c r="D57" s="181">
        <f>'将来負担比率（分子）の構造'!I$51</f>
        <v>80</v>
      </c>
      <c r="E57" s="181"/>
      <c r="F57" s="181"/>
      <c r="G57" s="181">
        <f>'将来負担比率（分子）の構造'!J$51</f>
        <v>76</v>
      </c>
      <c r="H57" s="181"/>
      <c r="I57" s="181"/>
      <c r="J57" s="181">
        <f>'将来負担比率（分子）の構造'!K$51</f>
        <v>73</v>
      </c>
      <c r="K57" s="181"/>
      <c r="L57" s="181"/>
      <c r="M57" s="181">
        <f>'将来負担比率（分子）の構造'!L$51</f>
        <v>68</v>
      </c>
      <c r="N57" s="181"/>
      <c r="O57" s="181"/>
      <c r="P57" s="181">
        <f>'将来負担比率（分子）の構造'!M$51</f>
        <v>63</v>
      </c>
    </row>
    <row r="58" spans="1:16" x14ac:dyDescent="0.2">
      <c r="A58" s="181" t="s">
        <v>40</v>
      </c>
      <c r="B58" s="181"/>
      <c r="C58" s="181"/>
      <c r="D58" s="181">
        <f>'将来負担比率（分子）の構造'!I$50</f>
        <v>5534</v>
      </c>
      <c r="E58" s="181"/>
      <c r="F58" s="181"/>
      <c r="G58" s="181">
        <f>'将来負担比率（分子）の構造'!J$50</f>
        <v>5261</v>
      </c>
      <c r="H58" s="181"/>
      <c r="I58" s="181"/>
      <c r="J58" s="181">
        <f>'将来負担比率（分子）の構造'!K$50</f>
        <v>5176</v>
      </c>
      <c r="K58" s="181"/>
      <c r="L58" s="181"/>
      <c r="M58" s="181">
        <f>'将来負担比率（分子）の構造'!L$50</f>
        <v>5617</v>
      </c>
      <c r="N58" s="181"/>
      <c r="O58" s="181"/>
      <c r="P58" s="181">
        <f>'将来負担比率（分子）の構造'!M$50</f>
        <v>5890</v>
      </c>
    </row>
    <row r="59" spans="1:16" x14ac:dyDescent="0.2">
      <c r="A59" s="181" t="s">
        <v>38</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2">
      <c r="A60" s="181" t="s">
        <v>37</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2">
      <c r="A61" s="181" t="s">
        <v>35</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2">
      <c r="A62" s="181" t="s">
        <v>34</v>
      </c>
      <c r="B62" s="181">
        <f>'将来負担比率（分子）の構造'!I$45</f>
        <v>594</v>
      </c>
      <c r="C62" s="181"/>
      <c r="D62" s="181"/>
      <c r="E62" s="181">
        <f>'将来負担比率（分子）の構造'!J$45</f>
        <v>505</v>
      </c>
      <c r="F62" s="181"/>
      <c r="G62" s="181"/>
      <c r="H62" s="181">
        <f>'将来負担比率（分子）の構造'!K$45</f>
        <v>381</v>
      </c>
      <c r="I62" s="181"/>
      <c r="J62" s="181"/>
      <c r="K62" s="181">
        <f>'将来負担比率（分子）の構造'!L$45</f>
        <v>407</v>
      </c>
      <c r="L62" s="181"/>
      <c r="M62" s="181"/>
      <c r="N62" s="181">
        <f>'将来負担比率（分子）の構造'!M$45</f>
        <v>403</v>
      </c>
      <c r="O62" s="181"/>
      <c r="P62" s="181"/>
    </row>
    <row r="63" spans="1:16" x14ac:dyDescent="0.2">
      <c r="A63" s="181" t="s">
        <v>33</v>
      </c>
      <c r="B63" s="181" t="str">
        <f>'将来負担比率（分子）の構造'!I$44</f>
        <v>-</v>
      </c>
      <c r="C63" s="181"/>
      <c r="D63" s="181"/>
      <c r="E63" s="181" t="str">
        <f>'将来負担比率（分子）の構造'!J$44</f>
        <v>-</v>
      </c>
      <c r="F63" s="181"/>
      <c r="G63" s="181"/>
      <c r="H63" s="181" t="str">
        <f>'将来負担比率（分子）の構造'!K$44</f>
        <v>-</v>
      </c>
      <c r="I63" s="181"/>
      <c r="J63" s="181"/>
      <c r="K63" s="181" t="str">
        <f>'将来負担比率（分子）の構造'!L$44</f>
        <v>-</v>
      </c>
      <c r="L63" s="181"/>
      <c r="M63" s="181"/>
      <c r="N63" s="181" t="str">
        <f>'将来負担比率（分子）の構造'!M$44</f>
        <v>-</v>
      </c>
      <c r="O63" s="181"/>
      <c r="P63" s="181"/>
    </row>
    <row r="64" spans="1:16" x14ac:dyDescent="0.2">
      <c r="A64" s="181" t="s">
        <v>32</v>
      </c>
      <c r="B64" s="181">
        <f>'将来負担比率（分子）の構造'!I$43</f>
        <v>2127</v>
      </c>
      <c r="C64" s="181"/>
      <c r="D64" s="181"/>
      <c r="E64" s="181">
        <f>'将来負担比率（分子）の構造'!J$43</f>
        <v>1994</v>
      </c>
      <c r="F64" s="181"/>
      <c r="G64" s="181"/>
      <c r="H64" s="181">
        <f>'将来負担比率（分子）の構造'!K$43</f>
        <v>1876</v>
      </c>
      <c r="I64" s="181"/>
      <c r="J64" s="181"/>
      <c r="K64" s="181">
        <f>'将来負担比率（分子）の構造'!L$43</f>
        <v>1836</v>
      </c>
      <c r="L64" s="181"/>
      <c r="M64" s="181"/>
      <c r="N64" s="181">
        <f>'将来負担比率（分子）の構造'!M$43</f>
        <v>1784</v>
      </c>
      <c r="O64" s="181"/>
      <c r="P64" s="181"/>
    </row>
    <row r="65" spans="1:16" x14ac:dyDescent="0.2">
      <c r="A65" s="181" t="s">
        <v>31</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f>'将来負担比率（分子）の構造'!M$42</f>
        <v>25</v>
      </c>
      <c r="O65" s="181"/>
      <c r="P65" s="181"/>
    </row>
    <row r="66" spans="1:16" x14ac:dyDescent="0.2">
      <c r="A66" s="181" t="s">
        <v>30</v>
      </c>
      <c r="B66" s="181">
        <f>'将来負担比率（分子）の構造'!I$41</f>
        <v>4885</v>
      </c>
      <c r="C66" s="181"/>
      <c r="D66" s="181"/>
      <c r="E66" s="181">
        <f>'将来負担比率（分子）の構造'!J$41</f>
        <v>4839</v>
      </c>
      <c r="F66" s="181"/>
      <c r="G66" s="181"/>
      <c r="H66" s="181">
        <f>'将来負担比率（分子）の構造'!K$41</f>
        <v>5336</v>
      </c>
      <c r="I66" s="181"/>
      <c r="J66" s="181"/>
      <c r="K66" s="181">
        <f>'将来負担比率（分子）の構造'!L$41</f>
        <v>6030</v>
      </c>
      <c r="L66" s="181"/>
      <c r="M66" s="181"/>
      <c r="N66" s="181">
        <f>'将来負担比率（分子）の構造'!M$41</f>
        <v>6398</v>
      </c>
      <c r="O66" s="181"/>
      <c r="P66" s="181"/>
    </row>
    <row r="67" spans="1:16" x14ac:dyDescent="0.2">
      <c r="A67" s="181" t="s">
        <v>74</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x14ac:dyDescent="0.2">
      <c r="A70" s="183" t="s">
        <v>75</v>
      </c>
      <c r="B70" s="183"/>
      <c r="C70" s="183"/>
      <c r="D70" s="183"/>
      <c r="E70" s="183"/>
      <c r="F70" s="183"/>
    </row>
    <row r="71" spans="1:16" x14ac:dyDescent="0.2">
      <c r="A71" s="184"/>
      <c r="B71" s="184" t="str">
        <f>基金残高に係る経年分析!F54</f>
        <v>H30</v>
      </c>
      <c r="C71" s="184" t="str">
        <f>基金残高に係る経年分析!G54</f>
        <v>R01</v>
      </c>
      <c r="D71" s="184" t="str">
        <f>基金残高に係る経年分析!H54</f>
        <v>R02</v>
      </c>
    </row>
    <row r="72" spans="1:16" x14ac:dyDescent="0.2">
      <c r="A72" s="184" t="s">
        <v>76</v>
      </c>
      <c r="B72" s="185">
        <f>基金残高に係る経年分析!F55</f>
        <v>1036</v>
      </c>
      <c r="C72" s="185">
        <f>基金残高に係る経年分析!G55</f>
        <v>1037</v>
      </c>
      <c r="D72" s="185">
        <f>基金残高に係る経年分析!H55</f>
        <v>907</v>
      </c>
    </row>
    <row r="73" spans="1:16" x14ac:dyDescent="0.2">
      <c r="A73" s="184" t="s">
        <v>77</v>
      </c>
      <c r="B73" s="185">
        <f>基金残高に係る経年分析!F56</f>
        <v>641</v>
      </c>
      <c r="C73" s="185">
        <f>基金残高に係る経年分析!G56</f>
        <v>702</v>
      </c>
      <c r="D73" s="185">
        <f>基金残高に係る経年分析!H56</f>
        <v>752</v>
      </c>
    </row>
    <row r="74" spans="1:16" x14ac:dyDescent="0.2">
      <c r="A74" s="184" t="s">
        <v>78</v>
      </c>
      <c r="B74" s="185">
        <f>基金残高に係る経年分析!F57</f>
        <v>3152</v>
      </c>
      <c r="C74" s="185">
        <f>基金残高に係る経年分析!G57</f>
        <v>3474</v>
      </c>
      <c r="D74" s="185">
        <f>基金残高に係る経年分析!H57</f>
        <v>3820</v>
      </c>
    </row>
  </sheetData>
  <sheetProtection algorithmName="SHA-512" hashValue="Sn33EHaLY0GbH8ONcEFwK1J3mlElWyT7vvO/iPPozeL+DNP2fOuPhuPOKIEjMhgMgvfVJ3mn3IeIXhniwvJ+6w==" saltValue="nAj36xA07JeUQbiq3ZoSR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2"/>
  <cols>
    <col min="1" max="95" width="1.6640625" style="226" customWidth="1"/>
    <col min="96" max="133" width="1.6640625" style="243" customWidth="1"/>
    <col min="134" max="143" width="1.6640625" style="226" customWidth="1"/>
    <col min="144" max="16384" width="0" style="226" hidden="1"/>
  </cols>
  <sheetData>
    <row r="1" spans="2:143" ht="22.5" customHeight="1" thickBot="1" x14ac:dyDescent="0.25">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61" t="s">
        <v>218</v>
      </c>
      <c r="DI1" s="662"/>
      <c r="DJ1" s="662"/>
      <c r="DK1" s="662"/>
      <c r="DL1" s="662"/>
      <c r="DM1" s="662"/>
      <c r="DN1" s="663"/>
      <c r="DO1" s="226"/>
      <c r="DP1" s="661" t="s">
        <v>219</v>
      </c>
      <c r="DQ1" s="662"/>
      <c r="DR1" s="662"/>
      <c r="DS1" s="662"/>
      <c r="DT1" s="662"/>
      <c r="DU1" s="662"/>
      <c r="DV1" s="662"/>
      <c r="DW1" s="662"/>
      <c r="DX1" s="662"/>
      <c r="DY1" s="662"/>
      <c r="DZ1" s="662"/>
      <c r="EA1" s="662"/>
      <c r="EB1" s="662"/>
      <c r="EC1" s="663"/>
      <c r="ED1" s="224"/>
      <c r="EE1" s="224"/>
      <c r="EF1" s="224"/>
      <c r="EG1" s="224"/>
      <c r="EH1" s="224"/>
      <c r="EI1" s="224"/>
      <c r="EJ1" s="224"/>
      <c r="EK1" s="224"/>
      <c r="EL1" s="224"/>
      <c r="EM1" s="224"/>
    </row>
    <row r="2" spans="2:143" ht="22.5" customHeight="1" x14ac:dyDescent="0.2">
      <c r="B2" s="227" t="s">
        <v>220</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2">
      <c r="B3" s="664" t="s">
        <v>221</v>
      </c>
      <c r="C3" s="665"/>
      <c r="D3" s="665"/>
      <c r="E3" s="665"/>
      <c r="F3" s="665"/>
      <c r="G3" s="665"/>
      <c r="H3" s="665"/>
      <c r="I3" s="665"/>
      <c r="J3" s="665"/>
      <c r="K3" s="665"/>
      <c r="L3" s="665"/>
      <c r="M3" s="665"/>
      <c r="N3" s="665"/>
      <c r="O3" s="665"/>
      <c r="P3" s="665"/>
      <c r="Q3" s="665"/>
      <c r="R3" s="665"/>
      <c r="S3" s="665"/>
      <c r="T3" s="665"/>
      <c r="U3" s="665"/>
      <c r="V3" s="665"/>
      <c r="W3" s="665"/>
      <c r="X3" s="665"/>
      <c r="Y3" s="665"/>
      <c r="Z3" s="665"/>
      <c r="AA3" s="665"/>
      <c r="AB3" s="665"/>
      <c r="AC3" s="665"/>
      <c r="AD3" s="665"/>
      <c r="AE3" s="665"/>
      <c r="AF3" s="665"/>
      <c r="AG3" s="665"/>
      <c r="AH3" s="665"/>
      <c r="AI3" s="665"/>
      <c r="AJ3" s="665"/>
      <c r="AK3" s="665"/>
      <c r="AL3" s="665"/>
      <c r="AM3" s="665"/>
      <c r="AN3" s="665"/>
      <c r="AO3" s="665"/>
      <c r="AP3" s="664" t="s">
        <v>222</v>
      </c>
      <c r="AQ3" s="665"/>
      <c r="AR3" s="665"/>
      <c r="AS3" s="665"/>
      <c r="AT3" s="665"/>
      <c r="AU3" s="665"/>
      <c r="AV3" s="665"/>
      <c r="AW3" s="665"/>
      <c r="AX3" s="665"/>
      <c r="AY3" s="665"/>
      <c r="AZ3" s="665"/>
      <c r="BA3" s="665"/>
      <c r="BB3" s="665"/>
      <c r="BC3" s="665"/>
      <c r="BD3" s="665"/>
      <c r="BE3" s="665"/>
      <c r="BF3" s="665"/>
      <c r="BG3" s="665"/>
      <c r="BH3" s="665"/>
      <c r="BI3" s="665"/>
      <c r="BJ3" s="665"/>
      <c r="BK3" s="665"/>
      <c r="BL3" s="665"/>
      <c r="BM3" s="665"/>
      <c r="BN3" s="665"/>
      <c r="BO3" s="665"/>
      <c r="BP3" s="665"/>
      <c r="BQ3" s="665"/>
      <c r="BR3" s="665"/>
      <c r="BS3" s="665"/>
      <c r="BT3" s="665"/>
      <c r="BU3" s="665"/>
      <c r="BV3" s="665"/>
      <c r="BW3" s="665"/>
      <c r="BX3" s="665"/>
      <c r="BY3" s="665"/>
      <c r="BZ3" s="665"/>
      <c r="CA3" s="665"/>
      <c r="CB3" s="666"/>
      <c r="CD3" s="667" t="s">
        <v>223</v>
      </c>
      <c r="CE3" s="668"/>
      <c r="CF3" s="668"/>
      <c r="CG3" s="668"/>
      <c r="CH3" s="668"/>
      <c r="CI3" s="668"/>
      <c r="CJ3" s="668"/>
      <c r="CK3" s="668"/>
      <c r="CL3" s="668"/>
      <c r="CM3" s="668"/>
      <c r="CN3" s="668"/>
      <c r="CO3" s="668"/>
      <c r="CP3" s="668"/>
      <c r="CQ3" s="668"/>
      <c r="CR3" s="668"/>
      <c r="CS3" s="668"/>
      <c r="CT3" s="668"/>
      <c r="CU3" s="668"/>
      <c r="CV3" s="668"/>
      <c r="CW3" s="668"/>
      <c r="CX3" s="668"/>
      <c r="CY3" s="668"/>
      <c r="CZ3" s="668"/>
      <c r="DA3" s="668"/>
      <c r="DB3" s="668"/>
      <c r="DC3" s="668"/>
      <c r="DD3" s="668"/>
      <c r="DE3" s="668"/>
      <c r="DF3" s="668"/>
      <c r="DG3" s="668"/>
      <c r="DH3" s="668"/>
      <c r="DI3" s="668"/>
      <c r="DJ3" s="668"/>
      <c r="DK3" s="668"/>
      <c r="DL3" s="668"/>
      <c r="DM3" s="668"/>
      <c r="DN3" s="668"/>
      <c r="DO3" s="668"/>
      <c r="DP3" s="668"/>
      <c r="DQ3" s="668"/>
      <c r="DR3" s="668"/>
      <c r="DS3" s="668"/>
      <c r="DT3" s="668"/>
      <c r="DU3" s="668"/>
      <c r="DV3" s="668"/>
      <c r="DW3" s="668"/>
      <c r="DX3" s="668"/>
      <c r="DY3" s="668"/>
      <c r="DZ3" s="668"/>
      <c r="EA3" s="668"/>
      <c r="EB3" s="668"/>
      <c r="EC3" s="669"/>
    </row>
    <row r="4" spans="2:143" ht="11.25" customHeight="1" x14ac:dyDescent="0.2">
      <c r="B4" s="664" t="s">
        <v>1</v>
      </c>
      <c r="C4" s="665"/>
      <c r="D4" s="665"/>
      <c r="E4" s="665"/>
      <c r="F4" s="665"/>
      <c r="G4" s="665"/>
      <c r="H4" s="665"/>
      <c r="I4" s="665"/>
      <c r="J4" s="665"/>
      <c r="K4" s="665"/>
      <c r="L4" s="665"/>
      <c r="M4" s="665"/>
      <c r="N4" s="665"/>
      <c r="O4" s="665"/>
      <c r="P4" s="665"/>
      <c r="Q4" s="666"/>
      <c r="R4" s="664" t="s">
        <v>224</v>
      </c>
      <c r="S4" s="665"/>
      <c r="T4" s="665"/>
      <c r="U4" s="665"/>
      <c r="V4" s="665"/>
      <c r="W4" s="665"/>
      <c r="X4" s="665"/>
      <c r="Y4" s="666"/>
      <c r="Z4" s="664" t="s">
        <v>225</v>
      </c>
      <c r="AA4" s="665"/>
      <c r="AB4" s="665"/>
      <c r="AC4" s="666"/>
      <c r="AD4" s="664" t="s">
        <v>226</v>
      </c>
      <c r="AE4" s="665"/>
      <c r="AF4" s="665"/>
      <c r="AG4" s="665"/>
      <c r="AH4" s="665"/>
      <c r="AI4" s="665"/>
      <c r="AJ4" s="665"/>
      <c r="AK4" s="666"/>
      <c r="AL4" s="664" t="s">
        <v>225</v>
      </c>
      <c r="AM4" s="665"/>
      <c r="AN4" s="665"/>
      <c r="AO4" s="666"/>
      <c r="AP4" s="670" t="s">
        <v>227</v>
      </c>
      <c r="AQ4" s="670"/>
      <c r="AR4" s="670"/>
      <c r="AS4" s="670"/>
      <c r="AT4" s="670"/>
      <c r="AU4" s="670"/>
      <c r="AV4" s="670"/>
      <c r="AW4" s="670"/>
      <c r="AX4" s="670"/>
      <c r="AY4" s="670"/>
      <c r="AZ4" s="670"/>
      <c r="BA4" s="670"/>
      <c r="BB4" s="670"/>
      <c r="BC4" s="670"/>
      <c r="BD4" s="670"/>
      <c r="BE4" s="670"/>
      <c r="BF4" s="670"/>
      <c r="BG4" s="670" t="s">
        <v>228</v>
      </c>
      <c r="BH4" s="670"/>
      <c r="BI4" s="670"/>
      <c r="BJ4" s="670"/>
      <c r="BK4" s="670"/>
      <c r="BL4" s="670"/>
      <c r="BM4" s="670"/>
      <c r="BN4" s="670"/>
      <c r="BO4" s="670" t="s">
        <v>225</v>
      </c>
      <c r="BP4" s="670"/>
      <c r="BQ4" s="670"/>
      <c r="BR4" s="670"/>
      <c r="BS4" s="670" t="s">
        <v>229</v>
      </c>
      <c r="BT4" s="670"/>
      <c r="BU4" s="670"/>
      <c r="BV4" s="670"/>
      <c r="BW4" s="670"/>
      <c r="BX4" s="670"/>
      <c r="BY4" s="670"/>
      <c r="BZ4" s="670"/>
      <c r="CA4" s="670"/>
      <c r="CB4" s="670"/>
      <c r="CD4" s="667" t="s">
        <v>230</v>
      </c>
      <c r="CE4" s="668"/>
      <c r="CF4" s="668"/>
      <c r="CG4" s="668"/>
      <c r="CH4" s="668"/>
      <c r="CI4" s="668"/>
      <c r="CJ4" s="668"/>
      <c r="CK4" s="668"/>
      <c r="CL4" s="668"/>
      <c r="CM4" s="668"/>
      <c r="CN4" s="668"/>
      <c r="CO4" s="668"/>
      <c r="CP4" s="668"/>
      <c r="CQ4" s="668"/>
      <c r="CR4" s="668"/>
      <c r="CS4" s="668"/>
      <c r="CT4" s="668"/>
      <c r="CU4" s="668"/>
      <c r="CV4" s="668"/>
      <c r="CW4" s="668"/>
      <c r="CX4" s="668"/>
      <c r="CY4" s="668"/>
      <c r="CZ4" s="668"/>
      <c r="DA4" s="668"/>
      <c r="DB4" s="668"/>
      <c r="DC4" s="668"/>
      <c r="DD4" s="668"/>
      <c r="DE4" s="668"/>
      <c r="DF4" s="668"/>
      <c r="DG4" s="668"/>
      <c r="DH4" s="668"/>
      <c r="DI4" s="668"/>
      <c r="DJ4" s="668"/>
      <c r="DK4" s="668"/>
      <c r="DL4" s="668"/>
      <c r="DM4" s="668"/>
      <c r="DN4" s="668"/>
      <c r="DO4" s="668"/>
      <c r="DP4" s="668"/>
      <c r="DQ4" s="668"/>
      <c r="DR4" s="668"/>
      <c r="DS4" s="668"/>
      <c r="DT4" s="668"/>
      <c r="DU4" s="668"/>
      <c r="DV4" s="668"/>
      <c r="DW4" s="668"/>
      <c r="DX4" s="668"/>
      <c r="DY4" s="668"/>
      <c r="DZ4" s="668"/>
      <c r="EA4" s="668"/>
      <c r="EB4" s="668"/>
      <c r="EC4" s="669"/>
    </row>
    <row r="5" spans="2:143" s="230" customFormat="1" ht="11.25" customHeight="1" x14ac:dyDescent="0.2">
      <c r="B5" s="671" t="s">
        <v>231</v>
      </c>
      <c r="C5" s="672"/>
      <c r="D5" s="672"/>
      <c r="E5" s="672"/>
      <c r="F5" s="672"/>
      <c r="G5" s="672"/>
      <c r="H5" s="672"/>
      <c r="I5" s="672"/>
      <c r="J5" s="672"/>
      <c r="K5" s="672"/>
      <c r="L5" s="672"/>
      <c r="M5" s="672"/>
      <c r="N5" s="672"/>
      <c r="O5" s="672"/>
      <c r="P5" s="672"/>
      <c r="Q5" s="673"/>
      <c r="R5" s="674">
        <v>865580</v>
      </c>
      <c r="S5" s="675"/>
      <c r="T5" s="675"/>
      <c r="U5" s="675"/>
      <c r="V5" s="675"/>
      <c r="W5" s="675"/>
      <c r="X5" s="675"/>
      <c r="Y5" s="676"/>
      <c r="Z5" s="677">
        <v>13.3</v>
      </c>
      <c r="AA5" s="677"/>
      <c r="AB5" s="677"/>
      <c r="AC5" s="677"/>
      <c r="AD5" s="678">
        <v>865580</v>
      </c>
      <c r="AE5" s="678"/>
      <c r="AF5" s="678"/>
      <c r="AG5" s="678"/>
      <c r="AH5" s="678"/>
      <c r="AI5" s="678"/>
      <c r="AJ5" s="678"/>
      <c r="AK5" s="678"/>
      <c r="AL5" s="679">
        <v>24.9</v>
      </c>
      <c r="AM5" s="680"/>
      <c r="AN5" s="680"/>
      <c r="AO5" s="681"/>
      <c r="AP5" s="671" t="s">
        <v>232</v>
      </c>
      <c r="AQ5" s="672"/>
      <c r="AR5" s="672"/>
      <c r="AS5" s="672"/>
      <c r="AT5" s="672"/>
      <c r="AU5" s="672"/>
      <c r="AV5" s="672"/>
      <c r="AW5" s="672"/>
      <c r="AX5" s="672"/>
      <c r="AY5" s="672"/>
      <c r="AZ5" s="672"/>
      <c r="BA5" s="672"/>
      <c r="BB5" s="672"/>
      <c r="BC5" s="672"/>
      <c r="BD5" s="672"/>
      <c r="BE5" s="672"/>
      <c r="BF5" s="673"/>
      <c r="BG5" s="685">
        <v>863537</v>
      </c>
      <c r="BH5" s="686"/>
      <c r="BI5" s="686"/>
      <c r="BJ5" s="686"/>
      <c r="BK5" s="686"/>
      <c r="BL5" s="686"/>
      <c r="BM5" s="686"/>
      <c r="BN5" s="687"/>
      <c r="BO5" s="688">
        <v>99.8</v>
      </c>
      <c r="BP5" s="688"/>
      <c r="BQ5" s="688"/>
      <c r="BR5" s="688"/>
      <c r="BS5" s="689">
        <v>80753</v>
      </c>
      <c r="BT5" s="689"/>
      <c r="BU5" s="689"/>
      <c r="BV5" s="689"/>
      <c r="BW5" s="689"/>
      <c r="BX5" s="689"/>
      <c r="BY5" s="689"/>
      <c r="BZ5" s="689"/>
      <c r="CA5" s="689"/>
      <c r="CB5" s="693"/>
      <c r="CD5" s="667" t="s">
        <v>227</v>
      </c>
      <c r="CE5" s="668"/>
      <c r="CF5" s="668"/>
      <c r="CG5" s="668"/>
      <c r="CH5" s="668"/>
      <c r="CI5" s="668"/>
      <c r="CJ5" s="668"/>
      <c r="CK5" s="668"/>
      <c r="CL5" s="668"/>
      <c r="CM5" s="668"/>
      <c r="CN5" s="668"/>
      <c r="CO5" s="668"/>
      <c r="CP5" s="668"/>
      <c r="CQ5" s="669"/>
      <c r="CR5" s="667" t="s">
        <v>233</v>
      </c>
      <c r="CS5" s="668"/>
      <c r="CT5" s="668"/>
      <c r="CU5" s="668"/>
      <c r="CV5" s="668"/>
      <c r="CW5" s="668"/>
      <c r="CX5" s="668"/>
      <c r="CY5" s="669"/>
      <c r="CZ5" s="667" t="s">
        <v>225</v>
      </c>
      <c r="DA5" s="668"/>
      <c r="DB5" s="668"/>
      <c r="DC5" s="669"/>
      <c r="DD5" s="667" t="s">
        <v>234</v>
      </c>
      <c r="DE5" s="668"/>
      <c r="DF5" s="668"/>
      <c r="DG5" s="668"/>
      <c r="DH5" s="668"/>
      <c r="DI5" s="668"/>
      <c r="DJ5" s="668"/>
      <c r="DK5" s="668"/>
      <c r="DL5" s="668"/>
      <c r="DM5" s="668"/>
      <c r="DN5" s="668"/>
      <c r="DO5" s="668"/>
      <c r="DP5" s="669"/>
      <c r="DQ5" s="667" t="s">
        <v>235</v>
      </c>
      <c r="DR5" s="668"/>
      <c r="DS5" s="668"/>
      <c r="DT5" s="668"/>
      <c r="DU5" s="668"/>
      <c r="DV5" s="668"/>
      <c r="DW5" s="668"/>
      <c r="DX5" s="668"/>
      <c r="DY5" s="668"/>
      <c r="DZ5" s="668"/>
      <c r="EA5" s="668"/>
      <c r="EB5" s="668"/>
      <c r="EC5" s="669"/>
    </row>
    <row r="6" spans="2:143" ht="11.25" customHeight="1" x14ac:dyDescent="0.2">
      <c r="B6" s="682" t="s">
        <v>236</v>
      </c>
      <c r="C6" s="683"/>
      <c r="D6" s="683"/>
      <c r="E6" s="683"/>
      <c r="F6" s="683"/>
      <c r="G6" s="683"/>
      <c r="H6" s="683"/>
      <c r="I6" s="683"/>
      <c r="J6" s="683"/>
      <c r="K6" s="683"/>
      <c r="L6" s="683"/>
      <c r="M6" s="683"/>
      <c r="N6" s="683"/>
      <c r="O6" s="683"/>
      <c r="P6" s="683"/>
      <c r="Q6" s="684"/>
      <c r="R6" s="685">
        <v>69149</v>
      </c>
      <c r="S6" s="686"/>
      <c r="T6" s="686"/>
      <c r="U6" s="686"/>
      <c r="V6" s="686"/>
      <c r="W6" s="686"/>
      <c r="X6" s="686"/>
      <c r="Y6" s="687"/>
      <c r="Z6" s="688">
        <v>1.1000000000000001</v>
      </c>
      <c r="AA6" s="688"/>
      <c r="AB6" s="688"/>
      <c r="AC6" s="688"/>
      <c r="AD6" s="689">
        <v>69149</v>
      </c>
      <c r="AE6" s="689"/>
      <c r="AF6" s="689"/>
      <c r="AG6" s="689"/>
      <c r="AH6" s="689"/>
      <c r="AI6" s="689"/>
      <c r="AJ6" s="689"/>
      <c r="AK6" s="689"/>
      <c r="AL6" s="690">
        <v>2</v>
      </c>
      <c r="AM6" s="691"/>
      <c r="AN6" s="691"/>
      <c r="AO6" s="692"/>
      <c r="AP6" s="682" t="s">
        <v>237</v>
      </c>
      <c r="AQ6" s="683"/>
      <c r="AR6" s="683"/>
      <c r="AS6" s="683"/>
      <c r="AT6" s="683"/>
      <c r="AU6" s="683"/>
      <c r="AV6" s="683"/>
      <c r="AW6" s="683"/>
      <c r="AX6" s="683"/>
      <c r="AY6" s="683"/>
      <c r="AZ6" s="683"/>
      <c r="BA6" s="683"/>
      <c r="BB6" s="683"/>
      <c r="BC6" s="683"/>
      <c r="BD6" s="683"/>
      <c r="BE6" s="683"/>
      <c r="BF6" s="684"/>
      <c r="BG6" s="685">
        <v>863537</v>
      </c>
      <c r="BH6" s="686"/>
      <c r="BI6" s="686"/>
      <c r="BJ6" s="686"/>
      <c r="BK6" s="686"/>
      <c r="BL6" s="686"/>
      <c r="BM6" s="686"/>
      <c r="BN6" s="687"/>
      <c r="BO6" s="688">
        <v>99.8</v>
      </c>
      <c r="BP6" s="688"/>
      <c r="BQ6" s="688"/>
      <c r="BR6" s="688"/>
      <c r="BS6" s="689">
        <v>80753</v>
      </c>
      <c r="BT6" s="689"/>
      <c r="BU6" s="689"/>
      <c r="BV6" s="689"/>
      <c r="BW6" s="689"/>
      <c r="BX6" s="689"/>
      <c r="BY6" s="689"/>
      <c r="BZ6" s="689"/>
      <c r="CA6" s="689"/>
      <c r="CB6" s="693"/>
      <c r="CD6" s="696" t="s">
        <v>238</v>
      </c>
      <c r="CE6" s="697"/>
      <c r="CF6" s="697"/>
      <c r="CG6" s="697"/>
      <c r="CH6" s="697"/>
      <c r="CI6" s="697"/>
      <c r="CJ6" s="697"/>
      <c r="CK6" s="697"/>
      <c r="CL6" s="697"/>
      <c r="CM6" s="697"/>
      <c r="CN6" s="697"/>
      <c r="CO6" s="697"/>
      <c r="CP6" s="697"/>
      <c r="CQ6" s="698"/>
      <c r="CR6" s="685">
        <v>65841</v>
      </c>
      <c r="CS6" s="686"/>
      <c r="CT6" s="686"/>
      <c r="CU6" s="686"/>
      <c r="CV6" s="686"/>
      <c r="CW6" s="686"/>
      <c r="CX6" s="686"/>
      <c r="CY6" s="687"/>
      <c r="CZ6" s="679">
        <v>1</v>
      </c>
      <c r="DA6" s="680"/>
      <c r="DB6" s="680"/>
      <c r="DC6" s="699"/>
      <c r="DD6" s="694" t="s">
        <v>239</v>
      </c>
      <c r="DE6" s="686"/>
      <c r="DF6" s="686"/>
      <c r="DG6" s="686"/>
      <c r="DH6" s="686"/>
      <c r="DI6" s="686"/>
      <c r="DJ6" s="686"/>
      <c r="DK6" s="686"/>
      <c r="DL6" s="686"/>
      <c r="DM6" s="686"/>
      <c r="DN6" s="686"/>
      <c r="DO6" s="686"/>
      <c r="DP6" s="687"/>
      <c r="DQ6" s="694">
        <v>65841</v>
      </c>
      <c r="DR6" s="686"/>
      <c r="DS6" s="686"/>
      <c r="DT6" s="686"/>
      <c r="DU6" s="686"/>
      <c r="DV6" s="686"/>
      <c r="DW6" s="686"/>
      <c r="DX6" s="686"/>
      <c r="DY6" s="686"/>
      <c r="DZ6" s="686"/>
      <c r="EA6" s="686"/>
      <c r="EB6" s="686"/>
      <c r="EC6" s="695"/>
    </row>
    <row r="7" spans="2:143" ht="11.25" customHeight="1" x14ac:dyDescent="0.2">
      <c r="B7" s="682" t="s">
        <v>240</v>
      </c>
      <c r="C7" s="683"/>
      <c r="D7" s="683"/>
      <c r="E7" s="683"/>
      <c r="F7" s="683"/>
      <c r="G7" s="683"/>
      <c r="H7" s="683"/>
      <c r="I7" s="683"/>
      <c r="J7" s="683"/>
      <c r="K7" s="683"/>
      <c r="L7" s="683"/>
      <c r="M7" s="683"/>
      <c r="N7" s="683"/>
      <c r="O7" s="683"/>
      <c r="P7" s="683"/>
      <c r="Q7" s="684"/>
      <c r="R7" s="685">
        <v>283</v>
      </c>
      <c r="S7" s="686"/>
      <c r="T7" s="686"/>
      <c r="U7" s="686"/>
      <c r="V7" s="686"/>
      <c r="W7" s="686"/>
      <c r="X7" s="686"/>
      <c r="Y7" s="687"/>
      <c r="Z7" s="688">
        <v>0</v>
      </c>
      <c r="AA7" s="688"/>
      <c r="AB7" s="688"/>
      <c r="AC7" s="688"/>
      <c r="AD7" s="689">
        <v>283</v>
      </c>
      <c r="AE7" s="689"/>
      <c r="AF7" s="689"/>
      <c r="AG7" s="689"/>
      <c r="AH7" s="689"/>
      <c r="AI7" s="689"/>
      <c r="AJ7" s="689"/>
      <c r="AK7" s="689"/>
      <c r="AL7" s="690">
        <v>0</v>
      </c>
      <c r="AM7" s="691"/>
      <c r="AN7" s="691"/>
      <c r="AO7" s="692"/>
      <c r="AP7" s="682" t="s">
        <v>241</v>
      </c>
      <c r="AQ7" s="683"/>
      <c r="AR7" s="683"/>
      <c r="AS7" s="683"/>
      <c r="AT7" s="683"/>
      <c r="AU7" s="683"/>
      <c r="AV7" s="683"/>
      <c r="AW7" s="683"/>
      <c r="AX7" s="683"/>
      <c r="AY7" s="683"/>
      <c r="AZ7" s="683"/>
      <c r="BA7" s="683"/>
      <c r="BB7" s="683"/>
      <c r="BC7" s="683"/>
      <c r="BD7" s="683"/>
      <c r="BE7" s="683"/>
      <c r="BF7" s="684"/>
      <c r="BG7" s="685">
        <v>167063</v>
      </c>
      <c r="BH7" s="686"/>
      <c r="BI7" s="686"/>
      <c r="BJ7" s="686"/>
      <c r="BK7" s="686"/>
      <c r="BL7" s="686"/>
      <c r="BM7" s="686"/>
      <c r="BN7" s="687"/>
      <c r="BO7" s="688">
        <v>19.3</v>
      </c>
      <c r="BP7" s="688"/>
      <c r="BQ7" s="688"/>
      <c r="BR7" s="688"/>
      <c r="BS7" s="689" t="s">
        <v>130</v>
      </c>
      <c r="BT7" s="689"/>
      <c r="BU7" s="689"/>
      <c r="BV7" s="689"/>
      <c r="BW7" s="689"/>
      <c r="BX7" s="689"/>
      <c r="BY7" s="689"/>
      <c r="BZ7" s="689"/>
      <c r="CA7" s="689"/>
      <c r="CB7" s="693"/>
      <c r="CD7" s="700" t="s">
        <v>242</v>
      </c>
      <c r="CE7" s="701"/>
      <c r="CF7" s="701"/>
      <c r="CG7" s="701"/>
      <c r="CH7" s="701"/>
      <c r="CI7" s="701"/>
      <c r="CJ7" s="701"/>
      <c r="CK7" s="701"/>
      <c r="CL7" s="701"/>
      <c r="CM7" s="701"/>
      <c r="CN7" s="701"/>
      <c r="CO7" s="701"/>
      <c r="CP7" s="701"/>
      <c r="CQ7" s="702"/>
      <c r="CR7" s="685">
        <v>1536717</v>
      </c>
      <c r="CS7" s="686"/>
      <c r="CT7" s="686"/>
      <c r="CU7" s="686"/>
      <c r="CV7" s="686"/>
      <c r="CW7" s="686"/>
      <c r="CX7" s="686"/>
      <c r="CY7" s="687"/>
      <c r="CZ7" s="688">
        <v>24.4</v>
      </c>
      <c r="DA7" s="688"/>
      <c r="DB7" s="688"/>
      <c r="DC7" s="688"/>
      <c r="DD7" s="694">
        <v>30000</v>
      </c>
      <c r="DE7" s="686"/>
      <c r="DF7" s="686"/>
      <c r="DG7" s="686"/>
      <c r="DH7" s="686"/>
      <c r="DI7" s="686"/>
      <c r="DJ7" s="686"/>
      <c r="DK7" s="686"/>
      <c r="DL7" s="686"/>
      <c r="DM7" s="686"/>
      <c r="DN7" s="686"/>
      <c r="DO7" s="686"/>
      <c r="DP7" s="687"/>
      <c r="DQ7" s="694">
        <v>1009494</v>
      </c>
      <c r="DR7" s="686"/>
      <c r="DS7" s="686"/>
      <c r="DT7" s="686"/>
      <c r="DU7" s="686"/>
      <c r="DV7" s="686"/>
      <c r="DW7" s="686"/>
      <c r="DX7" s="686"/>
      <c r="DY7" s="686"/>
      <c r="DZ7" s="686"/>
      <c r="EA7" s="686"/>
      <c r="EB7" s="686"/>
      <c r="EC7" s="695"/>
    </row>
    <row r="8" spans="2:143" ht="11.25" customHeight="1" x14ac:dyDescent="0.2">
      <c r="B8" s="682" t="s">
        <v>243</v>
      </c>
      <c r="C8" s="683"/>
      <c r="D8" s="683"/>
      <c r="E8" s="683"/>
      <c r="F8" s="683"/>
      <c r="G8" s="683"/>
      <c r="H8" s="683"/>
      <c r="I8" s="683"/>
      <c r="J8" s="683"/>
      <c r="K8" s="683"/>
      <c r="L8" s="683"/>
      <c r="M8" s="683"/>
      <c r="N8" s="683"/>
      <c r="O8" s="683"/>
      <c r="P8" s="683"/>
      <c r="Q8" s="684"/>
      <c r="R8" s="685">
        <v>967</v>
      </c>
      <c r="S8" s="686"/>
      <c r="T8" s="686"/>
      <c r="U8" s="686"/>
      <c r="V8" s="686"/>
      <c r="W8" s="686"/>
      <c r="X8" s="686"/>
      <c r="Y8" s="687"/>
      <c r="Z8" s="688">
        <v>0</v>
      </c>
      <c r="AA8" s="688"/>
      <c r="AB8" s="688"/>
      <c r="AC8" s="688"/>
      <c r="AD8" s="689">
        <v>967</v>
      </c>
      <c r="AE8" s="689"/>
      <c r="AF8" s="689"/>
      <c r="AG8" s="689"/>
      <c r="AH8" s="689"/>
      <c r="AI8" s="689"/>
      <c r="AJ8" s="689"/>
      <c r="AK8" s="689"/>
      <c r="AL8" s="690">
        <v>0</v>
      </c>
      <c r="AM8" s="691"/>
      <c r="AN8" s="691"/>
      <c r="AO8" s="692"/>
      <c r="AP8" s="682" t="s">
        <v>244</v>
      </c>
      <c r="AQ8" s="683"/>
      <c r="AR8" s="683"/>
      <c r="AS8" s="683"/>
      <c r="AT8" s="683"/>
      <c r="AU8" s="683"/>
      <c r="AV8" s="683"/>
      <c r="AW8" s="683"/>
      <c r="AX8" s="683"/>
      <c r="AY8" s="683"/>
      <c r="AZ8" s="683"/>
      <c r="BA8" s="683"/>
      <c r="BB8" s="683"/>
      <c r="BC8" s="683"/>
      <c r="BD8" s="683"/>
      <c r="BE8" s="683"/>
      <c r="BF8" s="684"/>
      <c r="BG8" s="685">
        <v>7069</v>
      </c>
      <c r="BH8" s="686"/>
      <c r="BI8" s="686"/>
      <c r="BJ8" s="686"/>
      <c r="BK8" s="686"/>
      <c r="BL8" s="686"/>
      <c r="BM8" s="686"/>
      <c r="BN8" s="687"/>
      <c r="BO8" s="688">
        <v>0.8</v>
      </c>
      <c r="BP8" s="688"/>
      <c r="BQ8" s="688"/>
      <c r="BR8" s="688"/>
      <c r="BS8" s="694" t="s">
        <v>130</v>
      </c>
      <c r="BT8" s="686"/>
      <c r="BU8" s="686"/>
      <c r="BV8" s="686"/>
      <c r="BW8" s="686"/>
      <c r="BX8" s="686"/>
      <c r="BY8" s="686"/>
      <c r="BZ8" s="686"/>
      <c r="CA8" s="686"/>
      <c r="CB8" s="695"/>
      <c r="CD8" s="700" t="s">
        <v>245</v>
      </c>
      <c r="CE8" s="701"/>
      <c r="CF8" s="701"/>
      <c r="CG8" s="701"/>
      <c r="CH8" s="701"/>
      <c r="CI8" s="701"/>
      <c r="CJ8" s="701"/>
      <c r="CK8" s="701"/>
      <c r="CL8" s="701"/>
      <c r="CM8" s="701"/>
      <c r="CN8" s="701"/>
      <c r="CO8" s="701"/>
      <c r="CP8" s="701"/>
      <c r="CQ8" s="702"/>
      <c r="CR8" s="685">
        <v>854048</v>
      </c>
      <c r="CS8" s="686"/>
      <c r="CT8" s="686"/>
      <c r="CU8" s="686"/>
      <c r="CV8" s="686"/>
      <c r="CW8" s="686"/>
      <c r="CX8" s="686"/>
      <c r="CY8" s="687"/>
      <c r="CZ8" s="688">
        <v>13.6</v>
      </c>
      <c r="DA8" s="688"/>
      <c r="DB8" s="688"/>
      <c r="DC8" s="688"/>
      <c r="DD8" s="694">
        <v>1177</v>
      </c>
      <c r="DE8" s="686"/>
      <c r="DF8" s="686"/>
      <c r="DG8" s="686"/>
      <c r="DH8" s="686"/>
      <c r="DI8" s="686"/>
      <c r="DJ8" s="686"/>
      <c r="DK8" s="686"/>
      <c r="DL8" s="686"/>
      <c r="DM8" s="686"/>
      <c r="DN8" s="686"/>
      <c r="DO8" s="686"/>
      <c r="DP8" s="687"/>
      <c r="DQ8" s="694">
        <v>640075</v>
      </c>
      <c r="DR8" s="686"/>
      <c r="DS8" s="686"/>
      <c r="DT8" s="686"/>
      <c r="DU8" s="686"/>
      <c r="DV8" s="686"/>
      <c r="DW8" s="686"/>
      <c r="DX8" s="686"/>
      <c r="DY8" s="686"/>
      <c r="DZ8" s="686"/>
      <c r="EA8" s="686"/>
      <c r="EB8" s="686"/>
      <c r="EC8" s="695"/>
    </row>
    <row r="9" spans="2:143" ht="11.25" customHeight="1" x14ac:dyDescent="0.2">
      <c r="B9" s="682" t="s">
        <v>246</v>
      </c>
      <c r="C9" s="683"/>
      <c r="D9" s="683"/>
      <c r="E9" s="683"/>
      <c r="F9" s="683"/>
      <c r="G9" s="683"/>
      <c r="H9" s="683"/>
      <c r="I9" s="683"/>
      <c r="J9" s="683"/>
      <c r="K9" s="683"/>
      <c r="L9" s="683"/>
      <c r="M9" s="683"/>
      <c r="N9" s="683"/>
      <c r="O9" s="683"/>
      <c r="P9" s="683"/>
      <c r="Q9" s="684"/>
      <c r="R9" s="685">
        <v>1096</v>
      </c>
      <c r="S9" s="686"/>
      <c r="T9" s="686"/>
      <c r="U9" s="686"/>
      <c r="V9" s="686"/>
      <c r="W9" s="686"/>
      <c r="X9" s="686"/>
      <c r="Y9" s="687"/>
      <c r="Z9" s="688">
        <v>0</v>
      </c>
      <c r="AA9" s="688"/>
      <c r="AB9" s="688"/>
      <c r="AC9" s="688"/>
      <c r="AD9" s="689">
        <v>1096</v>
      </c>
      <c r="AE9" s="689"/>
      <c r="AF9" s="689"/>
      <c r="AG9" s="689"/>
      <c r="AH9" s="689"/>
      <c r="AI9" s="689"/>
      <c r="AJ9" s="689"/>
      <c r="AK9" s="689"/>
      <c r="AL9" s="690">
        <v>0</v>
      </c>
      <c r="AM9" s="691"/>
      <c r="AN9" s="691"/>
      <c r="AO9" s="692"/>
      <c r="AP9" s="682" t="s">
        <v>247</v>
      </c>
      <c r="AQ9" s="683"/>
      <c r="AR9" s="683"/>
      <c r="AS9" s="683"/>
      <c r="AT9" s="683"/>
      <c r="AU9" s="683"/>
      <c r="AV9" s="683"/>
      <c r="AW9" s="683"/>
      <c r="AX9" s="683"/>
      <c r="AY9" s="683"/>
      <c r="AZ9" s="683"/>
      <c r="BA9" s="683"/>
      <c r="BB9" s="683"/>
      <c r="BC9" s="683"/>
      <c r="BD9" s="683"/>
      <c r="BE9" s="683"/>
      <c r="BF9" s="684"/>
      <c r="BG9" s="685">
        <v>129968</v>
      </c>
      <c r="BH9" s="686"/>
      <c r="BI9" s="686"/>
      <c r="BJ9" s="686"/>
      <c r="BK9" s="686"/>
      <c r="BL9" s="686"/>
      <c r="BM9" s="686"/>
      <c r="BN9" s="687"/>
      <c r="BO9" s="688">
        <v>15</v>
      </c>
      <c r="BP9" s="688"/>
      <c r="BQ9" s="688"/>
      <c r="BR9" s="688"/>
      <c r="BS9" s="694" t="s">
        <v>130</v>
      </c>
      <c r="BT9" s="686"/>
      <c r="BU9" s="686"/>
      <c r="BV9" s="686"/>
      <c r="BW9" s="686"/>
      <c r="BX9" s="686"/>
      <c r="BY9" s="686"/>
      <c r="BZ9" s="686"/>
      <c r="CA9" s="686"/>
      <c r="CB9" s="695"/>
      <c r="CD9" s="700" t="s">
        <v>248</v>
      </c>
      <c r="CE9" s="701"/>
      <c r="CF9" s="701"/>
      <c r="CG9" s="701"/>
      <c r="CH9" s="701"/>
      <c r="CI9" s="701"/>
      <c r="CJ9" s="701"/>
      <c r="CK9" s="701"/>
      <c r="CL9" s="701"/>
      <c r="CM9" s="701"/>
      <c r="CN9" s="701"/>
      <c r="CO9" s="701"/>
      <c r="CP9" s="701"/>
      <c r="CQ9" s="702"/>
      <c r="CR9" s="685">
        <v>325410</v>
      </c>
      <c r="CS9" s="686"/>
      <c r="CT9" s="686"/>
      <c r="CU9" s="686"/>
      <c r="CV9" s="686"/>
      <c r="CW9" s="686"/>
      <c r="CX9" s="686"/>
      <c r="CY9" s="687"/>
      <c r="CZ9" s="688">
        <v>5.2</v>
      </c>
      <c r="DA9" s="688"/>
      <c r="DB9" s="688"/>
      <c r="DC9" s="688"/>
      <c r="DD9" s="694">
        <v>8861</v>
      </c>
      <c r="DE9" s="686"/>
      <c r="DF9" s="686"/>
      <c r="DG9" s="686"/>
      <c r="DH9" s="686"/>
      <c r="DI9" s="686"/>
      <c r="DJ9" s="686"/>
      <c r="DK9" s="686"/>
      <c r="DL9" s="686"/>
      <c r="DM9" s="686"/>
      <c r="DN9" s="686"/>
      <c r="DO9" s="686"/>
      <c r="DP9" s="687"/>
      <c r="DQ9" s="694">
        <v>304941</v>
      </c>
      <c r="DR9" s="686"/>
      <c r="DS9" s="686"/>
      <c r="DT9" s="686"/>
      <c r="DU9" s="686"/>
      <c r="DV9" s="686"/>
      <c r="DW9" s="686"/>
      <c r="DX9" s="686"/>
      <c r="DY9" s="686"/>
      <c r="DZ9" s="686"/>
      <c r="EA9" s="686"/>
      <c r="EB9" s="686"/>
      <c r="EC9" s="695"/>
    </row>
    <row r="10" spans="2:143" ht="11.25" customHeight="1" x14ac:dyDescent="0.2">
      <c r="B10" s="682" t="s">
        <v>249</v>
      </c>
      <c r="C10" s="683"/>
      <c r="D10" s="683"/>
      <c r="E10" s="683"/>
      <c r="F10" s="683"/>
      <c r="G10" s="683"/>
      <c r="H10" s="683"/>
      <c r="I10" s="683"/>
      <c r="J10" s="683"/>
      <c r="K10" s="683"/>
      <c r="L10" s="683"/>
      <c r="M10" s="683"/>
      <c r="N10" s="683"/>
      <c r="O10" s="683"/>
      <c r="P10" s="683"/>
      <c r="Q10" s="684"/>
      <c r="R10" s="685" t="s">
        <v>250</v>
      </c>
      <c r="S10" s="686"/>
      <c r="T10" s="686"/>
      <c r="U10" s="686"/>
      <c r="V10" s="686"/>
      <c r="W10" s="686"/>
      <c r="X10" s="686"/>
      <c r="Y10" s="687"/>
      <c r="Z10" s="688" t="s">
        <v>130</v>
      </c>
      <c r="AA10" s="688"/>
      <c r="AB10" s="688"/>
      <c r="AC10" s="688"/>
      <c r="AD10" s="689" t="s">
        <v>130</v>
      </c>
      <c r="AE10" s="689"/>
      <c r="AF10" s="689"/>
      <c r="AG10" s="689"/>
      <c r="AH10" s="689"/>
      <c r="AI10" s="689"/>
      <c r="AJ10" s="689"/>
      <c r="AK10" s="689"/>
      <c r="AL10" s="690" t="s">
        <v>239</v>
      </c>
      <c r="AM10" s="691"/>
      <c r="AN10" s="691"/>
      <c r="AO10" s="692"/>
      <c r="AP10" s="682" t="s">
        <v>251</v>
      </c>
      <c r="AQ10" s="683"/>
      <c r="AR10" s="683"/>
      <c r="AS10" s="683"/>
      <c r="AT10" s="683"/>
      <c r="AU10" s="683"/>
      <c r="AV10" s="683"/>
      <c r="AW10" s="683"/>
      <c r="AX10" s="683"/>
      <c r="AY10" s="683"/>
      <c r="AZ10" s="683"/>
      <c r="BA10" s="683"/>
      <c r="BB10" s="683"/>
      <c r="BC10" s="683"/>
      <c r="BD10" s="683"/>
      <c r="BE10" s="683"/>
      <c r="BF10" s="684"/>
      <c r="BG10" s="685">
        <v>10395</v>
      </c>
      <c r="BH10" s="686"/>
      <c r="BI10" s="686"/>
      <c r="BJ10" s="686"/>
      <c r="BK10" s="686"/>
      <c r="BL10" s="686"/>
      <c r="BM10" s="686"/>
      <c r="BN10" s="687"/>
      <c r="BO10" s="688">
        <v>1.2</v>
      </c>
      <c r="BP10" s="688"/>
      <c r="BQ10" s="688"/>
      <c r="BR10" s="688"/>
      <c r="BS10" s="694" t="s">
        <v>250</v>
      </c>
      <c r="BT10" s="686"/>
      <c r="BU10" s="686"/>
      <c r="BV10" s="686"/>
      <c r="BW10" s="686"/>
      <c r="BX10" s="686"/>
      <c r="BY10" s="686"/>
      <c r="BZ10" s="686"/>
      <c r="CA10" s="686"/>
      <c r="CB10" s="695"/>
      <c r="CD10" s="700" t="s">
        <v>252</v>
      </c>
      <c r="CE10" s="701"/>
      <c r="CF10" s="701"/>
      <c r="CG10" s="701"/>
      <c r="CH10" s="701"/>
      <c r="CI10" s="701"/>
      <c r="CJ10" s="701"/>
      <c r="CK10" s="701"/>
      <c r="CL10" s="701"/>
      <c r="CM10" s="701"/>
      <c r="CN10" s="701"/>
      <c r="CO10" s="701"/>
      <c r="CP10" s="701"/>
      <c r="CQ10" s="702"/>
      <c r="CR10" s="685">
        <v>18656</v>
      </c>
      <c r="CS10" s="686"/>
      <c r="CT10" s="686"/>
      <c r="CU10" s="686"/>
      <c r="CV10" s="686"/>
      <c r="CW10" s="686"/>
      <c r="CX10" s="686"/>
      <c r="CY10" s="687"/>
      <c r="CZ10" s="688">
        <v>0.3</v>
      </c>
      <c r="DA10" s="688"/>
      <c r="DB10" s="688"/>
      <c r="DC10" s="688"/>
      <c r="DD10" s="694" t="s">
        <v>239</v>
      </c>
      <c r="DE10" s="686"/>
      <c r="DF10" s="686"/>
      <c r="DG10" s="686"/>
      <c r="DH10" s="686"/>
      <c r="DI10" s="686"/>
      <c r="DJ10" s="686"/>
      <c r="DK10" s="686"/>
      <c r="DL10" s="686"/>
      <c r="DM10" s="686"/>
      <c r="DN10" s="686"/>
      <c r="DO10" s="686"/>
      <c r="DP10" s="687"/>
      <c r="DQ10" s="694">
        <v>15898</v>
      </c>
      <c r="DR10" s="686"/>
      <c r="DS10" s="686"/>
      <c r="DT10" s="686"/>
      <c r="DU10" s="686"/>
      <c r="DV10" s="686"/>
      <c r="DW10" s="686"/>
      <c r="DX10" s="686"/>
      <c r="DY10" s="686"/>
      <c r="DZ10" s="686"/>
      <c r="EA10" s="686"/>
      <c r="EB10" s="686"/>
      <c r="EC10" s="695"/>
    </row>
    <row r="11" spans="2:143" ht="11.25" customHeight="1" x14ac:dyDescent="0.2">
      <c r="B11" s="682" t="s">
        <v>253</v>
      </c>
      <c r="C11" s="683"/>
      <c r="D11" s="683"/>
      <c r="E11" s="683"/>
      <c r="F11" s="683"/>
      <c r="G11" s="683"/>
      <c r="H11" s="683"/>
      <c r="I11" s="683"/>
      <c r="J11" s="683"/>
      <c r="K11" s="683"/>
      <c r="L11" s="683"/>
      <c r="M11" s="683"/>
      <c r="N11" s="683"/>
      <c r="O11" s="683"/>
      <c r="P11" s="683"/>
      <c r="Q11" s="684"/>
      <c r="R11" s="685">
        <v>98172</v>
      </c>
      <c r="S11" s="686"/>
      <c r="T11" s="686"/>
      <c r="U11" s="686"/>
      <c r="V11" s="686"/>
      <c r="W11" s="686"/>
      <c r="X11" s="686"/>
      <c r="Y11" s="687"/>
      <c r="Z11" s="690">
        <v>1.5</v>
      </c>
      <c r="AA11" s="691"/>
      <c r="AB11" s="691"/>
      <c r="AC11" s="703"/>
      <c r="AD11" s="694">
        <v>98172</v>
      </c>
      <c r="AE11" s="686"/>
      <c r="AF11" s="686"/>
      <c r="AG11" s="686"/>
      <c r="AH11" s="686"/>
      <c r="AI11" s="686"/>
      <c r="AJ11" s="686"/>
      <c r="AK11" s="687"/>
      <c r="AL11" s="690">
        <v>2.8</v>
      </c>
      <c r="AM11" s="691"/>
      <c r="AN11" s="691"/>
      <c r="AO11" s="692"/>
      <c r="AP11" s="682" t="s">
        <v>254</v>
      </c>
      <c r="AQ11" s="683"/>
      <c r="AR11" s="683"/>
      <c r="AS11" s="683"/>
      <c r="AT11" s="683"/>
      <c r="AU11" s="683"/>
      <c r="AV11" s="683"/>
      <c r="AW11" s="683"/>
      <c r="AX11" s="683"/>
      <c r="AY11" s="683"/>
      <c r="AZ11" s="683"/>
      <c r="BA11" s="683"/>
      <c r="BB11" s="683"/>
      <c r="BC11" s="683"/>
      <c r="BD11" s="683"/>
      <c r="BE11" s="683"/>
      <c r="BF11" s="684"/>
      <c r="BG11" s="685">
        <v>19631</v>
      </c>
      <c r="BH11" s="686"/>
      <c r="BI11" s="686"/>
      <c r="BJ11" s="686"/>
      <c r="BK11" s="686"/>
      <c r="BL11" s="686"/>
      <c r="BM11" s="686"/>
      <c r="BN11" s="687"/>
      <c r="BO11" s="688">
        <v>2.2999999999999998</v>
      </c>
      <c r="BP11" s="688"/>
      <c r="BQ11" s="688"/>
      <c r="BR11" s="688"/>
      <c r="BS11" s="694" t="s">
        <v>239</v>
      </c>
      <c r="BT11" s="686"/>
      <c r="BU11" s="686"/>
      <c r="BV11" s="686"/>
      <c r="BW11" s="686"/>
      <c r="BX11" s="686"/>
      <c r="BY11" s="686"/>
      <c r="BZ11" s="686"/>
      <c r="CA11" s="686"/>
      <c r="CB11" s="695"/>
      <c r="CD11" s="700" t="s">
        <v>255</v>
      </c>
      <c r="CE11" s="701"/>
      <c r="CF11" s="701"/>
      <c r="CG11" s="701"/>
      <c r="CH11" s="701"/>
      <c r="CI11" s="701"/>
      <c r="CJ11" s="701"/>
      <c r="CK11" s="701"/>
      <c r="CL11" s="701"/>
      <c r="CM11" s="701"/>
      <c r="CN11" s="701"/>
      <c r="CO11" s="701"/>
      <c r="CP11" s="701"/>
      <c r="CQ11" s="702"/>
      <c r="CR11" s="685">
        <v>563198</v>
      </c>
      <c r="CS11" s="686"/>
      <c r="CT11" s="686"/>
      <c r="CU11" s="686"/>
      <c r="CV11" s="686"/>
      <c r="CW11" s="686"/>
      <c r="CX11" s="686"/>
      <c r="CY11" s="687"/>
      <c r="CZ11" s="688">
        <v>8.9</v>
      </c>
      <c r="DA11" s="688"/>
      <c r="DB11" s="688"/>
      <c r="DC11" s="688"/>
      <c r="DD11" s="694">
        <v>172202</v>
      </c>
      <c r="DE11" s="686"/>
      <c r="DF11" s="686"/>
      <c r="DG11" s="686"/>
      <c r="DH11" s="686"/>
      <c r="DI11" s="686"/>
      <c r="DJ11" s="686"/>
      <c r="DK11" s="686"/>
      <c r="DL11" s="686"/>
      <c r="DM11" s="686"/>
      <c r="DN11" s="686"/>
      <c r="DO11" s="686"/>
      <c r="DP11" s="687"/>
      <c r="DQ11" s="694">
        <v>311873</v>
      </c>
      <c r="DR11" s="686"/>
      <c r="DS11" s="686"/>
      <c r="DT11" s="686"/>
      <c r="DU11" s="686"/>
      <c r="DV11" s="686"/>
      <c r="DW11" s="686"/>
      <c r="DX11" s="686"/>
      <c r="DY11" s="686"/>
      <c r="DZ11" s="686"/>
      <c r="EA11" s="686"/>
      <c r="EB11" s="686"/>
      <c r="EC11" s="695"/>
    </row>
    <row r="12" spans="2:143" ht="11.25" customHeight="1" x14ac:dyDescent="0.2">
      <c r="B12" s="682" t="s">
        <v>256</v>
      </c>
      <c r="C12" s="683"/>
      <c r="D12" s="683"/>
      <c r="E12" s="683"/>
      <c r="F12" s="683"/>
      <c r="G12" s="683"/>
      <c r="H12" s="683"/>
      <c r="I12" s="683"/>
      <c r="J12" s="683"/>
      <c r="K12" s="683"/>
      <c r="L12" s="683"/>
      <c r="M12" s="683"/>
      <c r="N12" s="683"/>
      <c r="O12" s="683"/>
      <c r="P12" s="683"/>
      <c r="Q12" s="684"/>
      <c r="R12" s="685" t="s">
        <v>239</v>
      </c>
      <c r="S12" s="686"/>
      <c r="T12" s="686"/>
      <c r="U12" s="686"/>
      <c r="V12" s="686"/>
      <c r="W12" s="686"/>
      <c r="X12" s="686"/>
      <c r="Y12" s="687"/>
      <c r="Z12" s="688" t="s">
        <v>130</v>
      </c>
      <c r="AA12" s="688"/>
      <c r="AB12" s="688"/>
      <c r="AC12" s="688"/>
      <c r="AD12" s="689" t="s">
        <v>239</v>
      </c>
      <c r="AE12" s="689"/>
      <c r="AF12" s="689"/>
      <c r="AG12" s="689"/>
      <c r="AH12" s="689"/>
      <c r="AI12" s="689"/>
      <c r="AJ12" s="689"/>
      <c r="AK12" s="689"/>
      <c r="AL12" s="690" t="s">
        <v>130</v>
      </c>
      <c r="AM12" s="691"/>
      <c r="AN12" s="691"/>
      <c r="AO12" s="692"/>
      <c r="AP12" s="682" t="s">
        <v>257</v>
      </c>
      <c r="AQ12" s="683"/>
      <c r="AR12" s="683"/>
      <c r="AS12" s="683"/>
      <c r="AT12" s="683"/>
      <c r="AU12" s="683"/>
      <c r="AV12" s="683"/>
      <c r="AW12" s="683"/>
      <c r="AX12" s="683"/>
      <c r="AY12" s="683"/>
      <c r="AZ12" s="683"/>
      <c r="BA12" s="683"/>
      <c r="BB12" s="683"/>
      <c r="BC12" s="683"/>
      <c r="BD12" s="683"/>
      <c r="BE12" s="683"/>
      <c r="BF12" s="684"/>
      <c r="BG12" s="685">
        <v>659524</v>
      </c>
      <c r="BH12" s="686"/>
      <c r="BI12" s="686"/>
      <c r="BJ12" s="686"/>
      <c r="BK12" s="686"/>
      <c r="BL12" s="686"/>
      <c r="BM12" s="686"/>
      <c r="BN12" s="687"/>
      <c r="BO12" s="688">
        <v>76.2</v>
      </c>
      <c r="BP12" s="688"/>
      <c r="BQ12" s="688"/>
      <c r="BR12" s="688"/>
      <c r="BS12" s="694">
        <v>80753</v>
      </c>
      <c r="BT12" s="686"/>
      <c r="BU12" s="686"/>
      <c r="BV12" s="686"/>
      <c r="BW12" s="686"/>
      <c r="BX12" s="686"/>
      <c r="BY12" s="686"/>
      <c r="BZ12" s="686"/>
      <c r="CA12" s="686"/>
      <c r="CB12" s="695"/>
      <c r="CD12" s="700" t="s">
        <v>258</v>
      </c>
      <c r="CE12" s="701"/>
      <c r="CF12" s="701"/>
      <c r="CG12" s="701"/>
      <c r="CH12" s="701"/>
      <c r="CI12" s="701"/>
      <c r="CJ12" s="701"/>
      <c r="CK12" s="701"/>
      <c r="CL12" s="701"/>
      <c r="CM12" s="701"/>
      <c r="CN12" s="701"/>
      <c r="CO12" s="701"/>
      <c r="CP12" s="701"/>
      <c r="CQ12" s="702"/>
      <c r="CR12" s="685">
        <v>411796</v>
      </c>
      <c r="CS12" s="686"/>
      <c r="CT12" s="686"/>
      <c r="CU12" s="686"/>
      <c r="CV12" s="686"/>
      <c r="CW12" s="686"/>
      <c r="CX12" s="686"/>
      <c r="CY12" s="687"/>
      <c r="CZ12" s="688">
        <v>6.5</v>
      </c>
      <c r="DA12" s="688"/>
      <c r="DB12" s="688"/>
      <c r="DC12" s="688"/>
      <c r="DD12" s="694">
        <v>1298</v>
      </c>
      <c r="DE12" s="686"/>
      <c r="DF12" s="686"/>
      <c r="DG12" s="686"/>
      <c r="DH12" s="686"/>
      <c r="DI12" s="686"/>
      <c r="DJ12" s="686"/>
      <c r="DK12" s="686"/>
      <c r="DL12" s="686"/>
      <c r="DM12" s="686"/>
      <c r="DN12" s="686"/>
      <c r="DO12" s="686"/>
      <c r="DP12" s="687"/>
      <c r="DQ12" s="694">
        <v>318675</v>
      </c>
      <c r="DR12" s="686"/>
      <c r="DS12" s="686"/>
      <c r="DT12" s="686"/>
      <c r="DU12" s="686"/>
      <c r="DV12" s="686"/>
      <c r="DW12" s="686"/>
      <c r="DX12" s="686"/>
      <c r="DY12" s="686"/>
      <c r="DZ12" s="686"/>
      <c r="EA12" s="686"/>
      <c r="EB12" s="686"/>
      <c r="EC12" s="695"/>
    </row>
    <row r="13" spans="2:143" ht="11.25" customHeight="1" x14ac:dyDescent="0.2">
      <c r="B13" s="682" t="s">
        <v>259</v>
      </c>
      <c r="C13" s="683"/>
      <c r="D13" s="683"/>
      <c r="E13" s="683"/>
      <c r="F13" s="683"/>
      <c r="G13" s="683"/>
      <c r="H13" s="683"/>
      <c r="I13" s="683"/>
      <c r="J13" s="683"/>
      <c r="K13" s="683"/>
      <c r="L13" s="683"/>
      <c r="M13" s="683"/>
      <c r="N13" s="683"/>
      <c r="O13" s="683"/>
      <c r="P13" s="683"/>
      <c r="Q13" s="684"/>
      <c r="R13" s="685" t="s">
        <v>130</v>
      </c>
      <c r="S13" s="686"/>
      <c r="T13" s="686"/>
      <c r="U13" s="686"/>
      <c r="V13" s="686"/>
      <c r="W13" s="686"/>
      <c r="X13" s="686"/>
      <c r="Y13" s="687"/>
      <c r="Z13" s="688" t="s">
        <v>239</v>
      </c>
      <c r="AA13" s="688"/>
      <c r="AB13" s="688"/>
      <c r="AC13" s="688"/>
      <c r="AD13" s="689" t="s">
        <v>130</v>
      </c>
      <c r="AE13" s="689"/>
      <c r="AF13" s="689"/>
      <c r="AG13" s="689"/>
      <c r="AH13" s="689"/>
      <c r="AI13" s="689"/>
      <c r="AJ13" s="689"/>
      <c r="AK13" s="689"/>
      <c r="AL13" s="690" t="s">
        <v>130</v>
      </c>
      <c r="AM13" s="691"/>
      <c r="AN13" s="691"/>
      <c r="AO13" s="692"/>
      <c r="AP13" s="682" t="s">
        <v>260</v>
      </c>
      <c r="AQ13" s="683"/>
      <c r="AR13" s="683"/>
      <c r="AS13" s="683"/>
      <c r="AT13" s="683"/>
      <c r="AU13" s="683"/>
      <c r="AV13" s="683"/>
      <c r="AW13" s="683"/>
      <c r="AX13" s="683"/>
      <c r="AY13" s="683"/>
      <c r="AZ13" s="683"/>
      <c r="BA13" s="683"/>
      <c r="BB13" s="683"/>
      <c r="BC13" s="683"/>
      <c r="BD13" s="683"/>
      <c r="BE13" s="683"/>
      <c r="BF13" s="684"/>
      <c r="BG13" s="685">
        <v>646890</v>
      </c>
      <c r="BH13" s="686"/>
      <c r="BI13" s="686"/>
      <c r="BJ13" s="686"/>
      <c r="BK13" s="686"/>
      <c r="BL13" s="686"/>
      <c r="BM13" s="686"/>
      <c r="BN13" s="687"/>
      <c r="BO13" s="688">
        <v>74.7</v>
      </c>
      <c r="BP13" s="688"/>
      <c r="BQ13" s="688"/>
      <c r="BR13" s="688"/>
      <c r="BS13" s="694">
        <v>80753</v>
      </c>
      <c r="BT13" s="686"/>
      <c r="BU13" s="686"/>
      <c r="BV13" s="686"/>
      <c r="BW13" s="686"/>
      <c r="BX13" s="686"/>
      <c r="BY13" s="686"/>
      <c r="BZ13" s="686"/>
      <c r="CA13" s="686"/>
      <c r="CB13" s="695"/>
      <c r="CD13" s="700" t="s">
        <v>261</v>
      </c>
      <c r="CE13" s="701"/>
      <c r="CF13" s="701"/>
      <c r="CG13" s="701"/>
      <c r="CH13" s="701"/>
      <c r="CI13" s="701"/>
      <c r="CJ13" s="701"/>
      <c r="CK13" s="701"/>
      <c r="CL13" s="701"/>
      <c r="CM13" s="701"/>
      <c r="CN13" s="701"/>
      <c r="CO13" s="701"/>
      <c r="CP13" s="701"/>
      <c r="CQ13" s="702"/>
      <c r="CR13" s="685">
        <v>601553</v>
      </c>
      <c r="CS13" s="686"/>
      <c r="CT13" s="686"/>
      <c r="CU13" s="686"/>
      <c r="CV13" s="686"/>
      <c r="CW13" s="686"/>
      <c r="CX13" s="686"/>
      <c r="CY13" s="687"/>
      <c r="CZ13" s="688">
        <v>9.6</v>
      </c>
      <c r="DA13" s="688"/>
      <c r="DB13" s="688"/>
      <c r="DC13" s="688"/>
      <c r="DD13" s="694">
        <v>274349</v>
      </c>
      <c r="DE13" s="686"/>
      <c r="DF13" s="686"/>
      <c r="DG13" s="686"/>
      <c r="DH13" s="686"/>
      <c r="DI13" s="686"/>
      <c r="DJ13" s="686"/>
      <c r="DK13" s="686"/>
      <c r="DL13" s="686"/>
      <c r="DM13" s="686"/>
      <c r="DN13" s="686"/>
      <c r="DO13" s="686"/>
      <c r="DP13" s="687"/>
      <c r="DQ13" s="694">
        <v>374990</v>
      </c>
      <c r="DR13" s="686"/>
      <c r="DS13" s="686"/>
      <c r="DT13" s="686"/>
      <c r="DU13" s="686"/>
      <c r="DV13" s="686"/>
      <c r="DW13" s="686"/>
      <c r="DX13" s="686"/>
      <c r="DY13" s="686"/>
      <c r="DZ13" s="686"/>
      <c r="EA13" s="686"/>
      <c r="EB13" s="686"/>
      <c r="EC13" s="695"/>
    </row>
    <row r="14" spans="2:143" ht="11.25" customHeight="1" x14ac:dyDescent="0.2">
      <c r="B14" s="682" t="s">
        <v>262</v>
      </c>
      <c r="C14" s="683"/>
      <c r="D14" s="683"/>
      <c r="E14" s="683"/>
      <c r="F14" s="683"/>
      <c r="G14" s="683"/>
      <c r="H14" s="683"/>
      <c r="I14" s="683"/>
      <c r="J14" s="683"/>
      <c r="K14" s="683"/>
      <c r="L14" s="683"/>
      <c r="M14" s="683"/>
      <c r="N14" s="683"/>
      <c r="O14" s="683"/>
      <c r="P14" s="683"/>
      <c r="Q14" s="684"/>
      <c r="R14" s="685">
        <v>1</v>
      </c>
      <c r="S14" s="686"/>
      <c r="T14" s="686"/>
      <c r="U14" s="686"/>
      <c r="V14" s="686"/>
      <c r="W14" s="686"/>
      <c r="X14" s="686"/>
      <c r="Y14" s="687"/>
      <c r="Z14" s="688">
        <v>0</v>
      </c>
      <c r="AA14" s="688"/>
      <c r="AB14" s="688"/>
      <c r="AC14" s="688"/>
      <c r="AD14" s="689">
        <v>1</v>
      </c>
      <c r="AE14" s="689"/>
      <c r="AF14" s="689"/>
      <c r="AG14" s="689"/>
      <c r="AH14" s="689"/>
      <c r="AI14" s="689"/>
      <c r="AJ14" s="689"/>
      <c r="AK14" s="689"/>
      <c r="AL14" s="690">
        <v>0</v>
      </c>
      <c r="AM14" s="691"/>
      <c r="AN14" s="691"/>
      <c r="AO14" s="692"/>
      <c r="AP14" s="682" t="s">
        <v>263</v>
      </c>
      <c r="AQ14" s="683"/>
      <c r="AR14" s="683"/>
      <c r="AS14" s="683"/>
      <c r="AT14" s="683"/>
      <c r="AU14" s="683"/>
      <c r="AV14" s="683"/>
      <c r="AW14" s="683"/>
      <c r="AX14" s="683"/>
      <c r="AY14" s="683"/>
      <c r="AZ14" s="683"/>
      <c r="BA14" s="683"/>
      <c r="BB14" s="683"/>
      <c r="BC14" s="683"/>
      <c r="BD14" s="683"/>
      <c r="BE14" s="683"/>
      <c r="BF14" s="684"/>
      <c r="BG14" s="685">
        <v>14698</v>
      </c>
      <c r="BH14" s="686"/>
      <c r="BI14" s="686"/>
      <c r="BJ14" s="686"/>
      <c r="BK14" s="686"/>
      <c r="BL14" s="686"/>
      <c r="BM14" s="686"/>
      <c r="BN14" s="687"/>
      <c r="BO14" s="688">
        <v>1.7</v>
      </c>
      <c r="BP14" s="688"/>
      <c r="BQ14" s="688"/>
      <c r="BR14" s="688"/>
      <c r="BS14" s="694" t="s">
        <v>239</v>
      </c>
      <c r="BT14" s="686"/>
      <c r="BU14" s="686"/>
      <c r="BV14" s="686"/>
      <c r="BW14" s="686"/>
      <c r="BX14" s="686"/>
      <c r="BY14" s="686"/>
      <c r="BZ14" s="686"/>
      <c r="CA14" s="686"/>
      <c r="CB14" s="695"/>
      <c r="CD14" s="700" t="s">
        <v>264</v>
      </c>
      <c r="CE14" s="701"/>
      <c r="CF14" s="701"/>
      <c r="CG14" s="701"/>
      <c r="CH14" s="701"/>
      <c r="CI14" s="701"/>
      <c r="CJ14" s="701"/>
      <c r="CK14" s="701"/>
      <c r="CL14" s="701"/>
      <c r="CM14" s="701"/>
      <c r="CN14" s="701"/>
      <c r="CO14" s="701"/>
      <c r="CP14" s="701"/>
      <c r="CQ14" s="702"/>
      <c r="CR14" s="685">
        <v>290679</v>
      </c>
      <c r="CS14" s="686"/>
      <c r="CT14" s="686"/>
      <c r="CU14" s="686"/>
      <c r="CV14" s="686"/>
      <c r="CW14" s="686"/>
      <c r="CX14" s="686"/>
      <c r="CY14" s="687"/>
      <c r="CZ14" s="688">
        <v>4.5999999999999996</v>
      </c>
      <c r="DA14" s="688"/>
      <c r="DB14" s="688"/>
      <c r="DC14" s="688"/>
      <c r="DD14" s="694">
        <v>19064</v>
      </c>
      <c r="DE14" s="686"/>
      <c r="DF14" s="686"/>
      <c r="DG14" s="686"/>
      <c r="DH14" s="686"/>
      <c r="DI14" s="686"/>
      <c r="DJ14" s="686"/>
      <c r="DK14" s="686"/>
      <c r="DL14" s="686"/>
      <c r="DM14" s="686"/>
      <c r="DN14" s="686"/>
      <c r="DO14" s="686"/>
      <c r="DP14" s="687"/>
      <c r="DQ14" s="694">
        <v>208479</v>
      </c>
      <c r="DR14" s="686"/>
      <c r="DS14" s="686"/>
      <c r="DT14" s="686"/>
      <c r="DU14" s="686"/>
      <c r="DV14" s="686"/>
      <c r="DW14" s="686"/>
      <c r="DX14" s="686"/>
      <c r="DY14" s="686"/>
      <c r="DZ14" s="686"/>
      <c r="EA14" s="686"/>
      <c r="EB14" s="686"/>
      <c r="EC14" s="695"/>
    </row>
    <row r="15" spans="2:143" ht="11.25" customHeight="1" x14ac:dyDescent="0.2">
      <c r="B15" s="682" t="s">
        <v>265</v>
      </c>
      <c r="C15" s="683"/>
      <c r="D15" s="683"/>
      <c r="E15" s="683"/>
      <c r="F15" s="683"/>
      <c r="G15" s="683"/>
      <c r="H15" s="683"/>
      <c r="I15" s="683"/>
      <c r="J15" s="683"/>
      <c r="K15" s="683"/>
      <c r="L15" s="683"/>
      <c r="M15" s="683"/>
      <c r="N15" s="683"/>
      <c r="O15" s="683"/>
      <c r="P15" s="683"/>
      <c r="Q15" s="684"/>
      <c r="R15" s="685" t="s">
        <v>130</v>
      </c>
      <c r="S15" s="686"/>
      <c r="T15" s="686"/>
      <c r="U15" s="686"/>
      <c r="V15" s="686"/>
      <c r="W15" s="686"/>
      <c r="X15" s="686"/>
      <c r="Y15" s="687"/>
      <c r="Z15" s="688" t="s">
        <v>239</v>
      </c>
      <c r="AA15" s="688"/>
      <c r="AB15" s="688"/>
      <c r="AC15" s="688"/>
      <c r="AD15" s="689" t="s">
        <v>130</v>
      </c>
      <c r="AE15" s="689"/>
      <c r="AF15" s="689"/>
      <c r="AG15" s="689"/>
      <c r="AH15" s="689"/>
      <c r="AI15" s="689"/>
      <c r="AJ15" s="689"/>
      <c r="AK15" s="689"/>
      <c r="AL15" s="690" t="s">
        <v>130</v>
      </c>
      <c r="AM15" s="691"/>
      <c r="AN15" s="691"/>
      <c r="AO15" s="692"/>
      <c r="AP15" s="682" t="s">
        <v>266</v>
      </c>
      <c r="AQ15" s="683"/>
      <c r="AR15" s="683"/>
      <c r="AS15" s="683"/>
      <c r="AT15" s="683"/>
      <c r="AU15" s="683"/>
      <c r="AV15" s="683"/>
      <c r="AW15" s="683"/>
      <c r="AX15" s="683"/>
      <c r="AY15" s="683"/>
      <c r="AZ15" s="683"/>
      <c r="BA15" s="683"/>
      <c r="BB15" s="683"/>
      <c r="BC15" s="683"/>
      <c r="BD15" s="683"/>
      <c r="BE15" s="683"/>
      <c r="BF15" s="684"/>
      <c r="BG15" s="685">
        <v>22252</v>
      </c>
      <c r="BH15" s="686"/>
      <c r="BI15" s="686"/>
      <c r="BJ15" s="686"/>
      <c r="BK15" s="686"/>
      <c r="BL15" s="686"/>
      <c r="BM15" s="686"/>
      <c r="BN15" s="687"/>
      <c r="BO15" s="688">
        <v>2.6</v>
      </c>
      <c r="BP15" s="688"/>
      <c r="BQ15" s="688"/>
      <c r="BR15" s="688"/>
      <c r="BS15" s="694" t="s">
        <v>130</v>
      </c>
      <c r="BT15" s="686"/>
      <c r="BU15" s="686"/>
      <c r="BV15" s="686"/>
      <c r="BW15" s="686"/>
      <c r="BX15" s="686"/>
      <c r="BY15" s="686"/>
      <c r="BZ15" s="686"/>
      <c r="CA15" s="686"/>
      <c r="CB15" s="695"/>
      <c r="CD15" s="700" t="s">
        <v>267</v>
      </c>
      <c r="CE15" s="701"/>
      <c r="CF15" s="701"/>
      <c r="CG15" s="701"/>
      <c r="CH15" s="701"/>
      <c r="CI15" s="701"/>
      <c r="CJ15" s="701"/>
      <c r="CK15" s="701"/>
      <c r="CL15" s="701"/>
      <c r="CM15" s="701"/>
      <c r="CN15" s="701"/>
      <c r="CO15" s="701"/>
      <c r="CP15" s="701"/>
      <c r="CQ15" s="702"/>
      <c r="CR15" s="685">
        <v>978741</v>
      </c>
      <c r="CS15" s="686"/>
      <c r="CT15" s="686"/>
      <c r="CU15" s="686"/>
      <c r="CV15" s="686"/>
      <c r="CW15" s="686"/>
      <c r="CX15" s="686"/>
      <c r="CY15" s="687"/>
      <c r="CZ15" s="688">
        <v>15.5</v>
      </c>
      <c r="DA15" s="688"/>
      <c r="DB15" s="688"/>
      <c r="DC15" s="688"/>
      <c r="DD15" s="694">
        <v>536654</v>
      </c>
      <c r="DE15" s="686"/>
      <c r="DF15" s="686"/>
      <c r="DG15" s="686"/>
      <c r="DH15" s="686"/>
      <c r="DI15" s="686"/>
      <c r="DJ15" s="686"/>
      <c r="DK15" s="686"/>
      <c r="DL15" s="686"/>
      <c r="DM15" s="686"/>
      <c r="DN15" s="686"/>
      <c r="DO15" s="686"/>
      <c r="DP15" s="687"/>
      <c r="DQ15" s="694">
        <v>461964</v>
      </c>
      <c r="DR15" s="686"/>
      <c r="DS15" s="686"/>
      <c r="DT15" s="686"/>
      <c r="DU15" s="686"/>
      <c r="DV15" s="686"/>
      <c r="DW15" s="686"/>
      <c r="DX15" s="686"/>
      <c r="DY15" s="686"/>
      <c r="DZ15" s="686"/>
      <c r="EA15" s="686"/>
      <c r="EB15" s="686"/>
      <c r="EC15" s="695"/>
    </row>
    <row r="16" spans="2:143" ht="11.25" customHeight="1" x14ac:dyDescent="0.2">
      <c r="B16" s="682" t="s">
        <v>268</v>
      </c>
      <c r="C16" s="683"/>
      <c r="D16" s="683"/>
      <c r="E16" s="683"/>
      <c r="F16" s="683"/>
      <c r="G16" s="683"/>
      <c r="H16" s="683"/>
      <c r="I16" s="683"/>
      <c r="J16" s="683"/>
      <c r="K16" s="683"/>
      <c r="L16" s="683"/>
      <c r="M16" s="683"/>
      <c r="N16" s="683"/>
      <c r="O16" s="683"/>
      <c r="P16" s="683"/>
      <c r="Q16" s="684"/>
      <c r="R16" s="685">
        <v>3905</v>
      </c>
      <c r="S16" s="686"/>
      <c r="T16" s="686"/>
      <c r="U16" s="686"/>
      <c r="V16" s="686"/>
      <c r="W16" s="686"/>
      <c r="X16" s="686"/>
      <c r="Y16" s="687"/>
      <c r="Z16" s="688">
        <v>0.1</v>
      </c>
      <c r="AA16" s="688"/>
      <c r="AB16" s="688"/>
      <c r="AC16" s="688"/>
      <c r="AD16" s="689">
        <v>3905</v>
      </c>
      <c r="AE16" s="689"/>
      <c r="AF16" s="689"/>
      <c r="AG16" s="689"/>
      <c r="AH16" s="689"/>
      <c r="AI16" s="689"/>
      <c r="AJ16" s="689"/>
      <c r="AK16" s="689"/>
      <c r="AL16" s="690">
        <v>0.1</v>
      </c>
      <c r="AM16" s="691"/>
      <c r="AN16" s="691"/>
      <c r="AO16" s="692"/>
      <c r="AP16" s="682" t="s">
        <v>269</v>
      </c>
      <c r="AQ16" s="683"/>
      <c r="AR16" s="683"/>
      <c r="AS16" s="683"/>
      <c r="AT16" s="683"/>
      <c r="AU16" s="683"/>
      <c r="AV16" s="683"/>
      <c r="AW16" s="683"/>
      <c r="AX16" s="683"/>
      <c r="AY16" s="683"/>
      <c r="AZ16" s="683"/>
      <c r="BA16" s="683"/>
      <c r="BB16" s="683"/>
      <c r="BC16" s="683"/>
      <c r="BD16" s="683"/>
      <c r="BE16" s="683"/>
      <c r="BF16" s="684"/>
      <c r="BG16" s="685" t="s">
        <v>239</v>
      </c>
      <c r="BH16" s="686"/>
      <c r="BI16" s="686"/>
      <c r="BJ16" s="686"/>
      <c r="BK16" s="686"/>
      <c r="BL16" s="686"/>
      <c r="BM16" s="686"/>
      <c r="BN16" s="687"/>
      <c r="BO16" s="688" t="s">
        <v>130</v>
      </c>
      <c r="BP16" s="688"/>
      <c r="BQ16" s="688"/>
      <c r="BR16" s="688"/>
      <c r="BS16" s="694" t="s">
        <v>239</v>
      </c>
      <c r="BT16" s="686"/>
      <c r="BU16" s="686"/>
      <c r="BV16" s="686"/>
      <c r="BW16" s="686"/>
      <c r="BX16" s="686"/>
      <c r="BY16" s="686"/>
      <c r="BZ16" s="686"/>
      <c r="CA16" s="686"/>
      <c r="CB16" s="695"/>
      <c r="CD16" s="700" t="s">
        <v>270</v>
      </c>
      <c r="CE16" s="701"/>
      <c r="CF16" s="701"/>
      <c r="CG16" s="701"/>
      <c r="CH16" s="701"/>
      <c r="CI16" s="701"/>
      <c r="CJ16" s="701"/>
      <c r="CK16" s="701"/>
      <c r="CL16" s="701"/>
      <c r="CM16" s="701"/>
      <c r="CN16" s="701"/>
      <c r="CO16" s="701"/>
      <c r="CP16" s="701"/>
      <c r="CQ16" s="702"/>
      <c r="CR16" s="685">
        <v>85820</v>
      </c>
      <c r="CS16" s="686"/>
      <c r="CT16" s="686"/>
      <c r="CU16" s="686"/>
      <c r="CV16" s="686"/>
      <c r="CW16" s="686"/>
      <c r="CX16" s="686"/>
      <c r="CY16" s="687"/>
      <c r="CZ16" s="688">
        <v>1.4</v>
      </c>
      <c r="DA16" s="688"/>
      <c r="DB16" s="688"/>
      <c r="DC16" s="688"/>
      <c r="DD16" s="694" t="s">
        <v>239</v>
      </c>
      <c r="DE16" s="686"/>
      <c r="DF16" s="686"/>
      <c r="DG16" s="686"/>
      <c r="DH16" s="686"/>
      <c r="DI16" s="686"/>
      <c r="DJ16" s="686"/>
      <c r="DK16" s="686"/>
      <c r="DL16" s="686"/>
      <c r="DM16" s="686"/>
      <c r="DN16" s="686"/>
      <c r="DO16" s="686"/>
      <c r="DP16" s="687"/>
      <c r="DQ16" s="694">
        <v>6049</v>
      </c>
      <c r="DR16" s="686"/>
      <c r="DS16" s="686"/>
      <c r="DT16" s="686"/>
      <c r="DU16" s="686"/>
      <c r="DV16" s="686"/>
      <c r="DW16" s="686"/>
      <c r="DX16" s="686"/>
      <c r="DY16" s="686"/>
      <c r="DZ16" s="686"/>
      <c r="EA16" s="686"/>
      <c r="EB16" s="686"/>
      <c r="EC16" s="695"/>
    </row>
    <row r="17" spans="2:133" ht="11.25" customHeight="1" x14ac:dyDescent="0.2">
      <c r="B17" s="682" t="s">
        <v>271</v>
      </c>
      <c r="C17" s="683"/>
      <c r="D17" s="683"/>
      <c r="E17" s="683"/>
      <c r="F17" s="683"/>
      <c r="G17" s="683"/>
      <c r="H17" s="683"/>
      <c r="I17" s="683"/>
      <c r="J17" s="683"/>
      <c r="K17" s="683"/>
      <c r="L17" s="683"/>
      <c r="M17" s="683"/>
      <c r="N17" s="683"/>
      <c r="O17" s="683"/>
      <c r="P17" s="683"/>
      <c r="Q17" s="684"/>
      <c r="R17" s="685">
        <v>2997</v>
      </c>
      <c r="S17" s="686"/>
      <c r="T17" s="686"/>
      <c r="U17" s="686"/>
      <c r="V17" s="686"/>
      <c r="W17" s="686"/>
      <c r="X17" s="686"/>
      <c r="Y17" s="687"/>
      <c r="Z17" s="688">
        <v>0</v>
      </c>
      <c r="AA17" s="688"/>
      <c r="AB17" s="688"/>
      <c r="AC17" s="688"/>
      <c r="AD17" s="689">
        <v>2997</v>
      </c>
      <c r="AE17" s="689"/>
      <c r="AF17" s="689"/>
      <c r="AG17" s="689"/>
      <c r="AH17" s="689"/>
      <c r="AI17" s="689"/>
      <c r="AJ17" s="689"/>
      <c r="AK17" s="689"/>
      <c r="AL17" s="690">
        <v>0.1</v>
      </c>
      <c r="AM17" s="691"/>
      <c r="AN17" s="691"/>
      <c r="AO17" s="692"/>
      <c r="AP17" s="682" t="s">
        <v>272</v>
      </c>
      <c r="AQ17" s="683"/>
      <c r="AR17" s="683"/>
      <c r="AS17" s="683"/>
      <c r="AT17" s="683"/>
      <c r="AU17" s="683"/>
      <c r="AV17" s="683"/>
      <c r="AW17" s="683"/>
      <c r="AX17" s="683"/>
      <c r="AY17" s="683"/>
      <c r="AZ17" s="683"/>
      <c r="BA17" s="683"/>
      <c r="BB17" s="683"/>
      <c r="BC17" s="683"/>
      <c r="BD17" s="683"/>
      <c r="BE17" s="683"/>
      <c r="BF17" s="684"/>
      <c r="BG17" s="685" t="s">
        <v>239</v>
      </c>
      <c r="BH17" s="686"/>
      <c r="BI17" s="686"/>
      <c r="BJ17" s="686"/>
      <c r="BK17" s="686"/>
      <c r="BL17" s="686"/>
      <c r="BM17" s="686"/>
      <c r="BN17" s="687"/>
      <c r="BO17" s="688" t="s">
        <v>130</v>
      </c>
      <c r="BP17" s="688"/>
      <c r="BQ17" s="688"/>
      <c r="BR17" s="688"/>
      <c r="BS17" s="694" t="s">
        <v>130</v>
      </c>
      <c r="BT17" s="686"/>
      <c r="BU17" s="686"/>
      <c r="BV17" s="686"/>
      <c r="BW17" s="686"/>
      <c r="BX17" s="686"/>
      <c r="BY17" s="686"/>
      <c r="BZ17" s="686"/>
      <c r="CA17" s="686"/>
      <c r="CB17" s="695"/>
      <c r="CD17" s="700" t="s">
        <v>273</v>
      </c>
      <c r="CE17" s="701"/>
      <c r="CF17" s="701"/>
      <c r="CG17" s="701"/>
      <c r="CH17" s="701"/>
      <c r="CI17" s="701"/>
      <c r="CJ17" s="701"/>
      <c r="CK17" s="701"/>
      <c r="CL17" s="701"/>
      <c r="CM17" s="701"/>
      <c r="CN17" s="701"/>
      <c r="CO17" s="701"/>
      <c r="CP17" s="701"/>
      <c r="CQ17" s="702"/>
      <c r="CR17" s="685">
        <v>561878</v>
      </c>
      <c r="CS17" s="686"/>
      <c r="CT17" s="686"/>
      <c r="CU17" s="686"/>
      <c r="CV17" s="686"/>
      <c r="CW17" s="686"/>
      <c r="CX17" s="686"/>
      <c r="CY17" s="687"/>
      <c r="CZ17" s="688">
        <v>8.9</v>
      </c>
      <c r="DA17" s="688"/>
      <c r="DB17" s="688"/>
      <c r="DC17" s="688"/>
      <c r="DD17" s="694" t="s">
        <v>130</v>
      </c>
      <c r="DE17" s="686"/>
      <c r="DF17" s="686"/>
      <c r="DG17" s="686"/>
      <c r="DH17" s="686"/>
      <c r="DI17" s="686"/>
      <c r="DJ17" s="686"/>
      <c r="DK17" s="686"/>
      <c r="DL17" s="686"/>
      <c r="DM17" s="686"/>
      <c r="DN17" s="686"/>
      <c r="DO17" s="686"/>
      <c r="DP17" s="687"/>
      <c r="DQ17" s="694">
        <v>555676</v>
      </c>
      <c r="DR17" s="686"/>
      <c r="DS17" s="686"/>
      <c r="DT17" s="686"/>
      <c r="DU17" s="686"/>
      <c r="DV17" s="686"/>
      <c r="DW17" s="686"/>
      <c r="DX17" s="686"/>
      <c r="DY17" s="686"/>
      <c r="DZ17" s="686"/>
      <c r="EA17" s="686"/>
      <c r="EB17" s="686"/>
      <c r="EC17" s="695"/>
    </row>
    <row r="18" spans="2:133" ht="11.25" customHeight="1" x14ac:dyDescent="0.2">
      <c r="B18" s="682" t="s">
        <v>274</v>
      </c>
      <c r="C18" s="683"/>
      <c r="D18" s="683"/>
      <c r="E18" s="683"/>
      <c r="F18" s="683"/>
      <c r="G18" s="683"/>
      <c r="H18" s="683"/>
      <c r="I18" s="683"/>
      <c r="J18" s="683"/>
      <c r="K18" s="683"/>
      <c r="L18" s="683"/>
      <c r="M18" s="683"/>
      <c r="N18" s="683"/>
      <c r="O18" s="683"/>
      <c r="P18" s="683"/>
      <c r="Q18" s="684"/>
      <c r="R18" s="685">
        <v>3198</v>
      </c>
      <c r="S18" s="686"/>
      <c r="T18" s="686"/>
      <c r="U18" s="686"/>
      <c r="V18" s="686"/>
      <c r="W18" s="686"/>
      <c r="X18" s="686"/>
      <c r="Y18" s="687"/>
      <c r="Z18" s="688">
        <v>0</v>
      </c>
      <c r="AA18" s="688"/>
      <c r="AB18" s="688"/>
      <c r="AC18" s="688"/>
      <c r="AD18" s="689">
        <v>3198</v>
      </c>
      <c r="AE18" s="689"/>
      <c r="AF18" s="689"/>
      <c r="AG18" s="689"/>
      <c r="AH18" s="689"/>
      <c r="AI18" s="689"/>
      <c r="AJ18" s="689"/>
      <c r="AK18" s="689"/>
      <c r="AL18" s="690">
        <v>0.1</v>
      </c>
      <c r="AM18" s="691"/>
      <c r="AN18" s="691"/>
      <c r="AO18" s="692"/>
      <c r="AP18" s="682" t="s">
        <v>275</v>
      </c>
      <c r="AQ18" s="683"/>
      <c r="AR18" s="683"/>
      <c r="AS18" s="683"/>
      <c r="AT18" s="683"/>
      <c r="AU18" s="683"/>
      <c r="AV18" s="683"/>
      <c r="AW18" s="683"/>
      <c r="AX18" s="683"/>
      <c r="AY18" s="683"/>
      <c r="AZ18" s="683"/>
      <c r="BA18" s="683"/>
      <c r="BB18" s="683"/>
      <c r="BC18" s="683"/>
      <c r="BD18" s="683"/>
      <c r="BE18" s="683"/>
      <c r="BF18" s="684"/>
      <c r="BG18" s="685" t="s">
        <v>130</v>
      </c>
      <c r="BH18" s="686"/>
      <c r="BI18" s="686"/>
      <c r="BJ18" s="686"/>
      <c r="BK18" s="686"/>
      <c r="BL18" s="686"/>
      <c r="BM18" s="686"/>
      <c r="BN18" s="687"/>
      <c r="BO18" s="688" t="s">
        <v>250</v>
      </c>
      <c r="BP18" s="688"/>
      <c r="BQ18" s="688"/>
      <c r="BR18" s="688"/>
      <c r="BS18" s="694" t="s">
        <v>130</v>
      </c>
      <c r="BT18" s="686"/>
      <c r="BU18" s="686"/>
      <c r="BV18" s="686"/>
      <c r="BW18" s="686"/>
      <c r="BX18" s="686"/>
      <c r="BY18" s="686"/>
      <c r="BZ18" s="686"/>
      <c r="CA18" s="686"/>
      <c r="CB18" s="695"/>
      <c r="CD18" s="700" t="s">
        <v>276</v>
      </c>
      <c r="CE18" s="701"/>
      <c r="CF18" s="701"/>
      <c r="CG18" s="701"/>
      <c r="CH18" s="701"/>
      <c r="CI18" s="701"/>
      <c r="CJ18" s="701"/>
      <c r="CK18" s="701"/>
      <c r="CL18" s="701"/>
      <c r="CM18" s="701"/>
      <c r="CN18" s="701"/>
      <c r="CO18" s="701"/>
      <c r="CP18" s="701"/>
      <c r="CQ18" s="702"/>
      <c r="CR18" s="685" t="s">
        <v>239</v>
      </c>
      <c r="CS18" s="686"/>
      <c r="CT18" s="686"/>
      <c r="CU18" s="686"/>
      <c r="CV18" s="686"/>
      <c r="CW18" s="686"/>
      <c r="CX18" s="686"/>
      <c r="CY18" s="687"/>
      <c r="CZ18" s="688" t="s">
        <v>130</v>
      </c>
      <c r="DA18" s="688"/>
      <c r="DB18" s="688"/>
      <c r="DC18" s="688"/>
      <c r="DD18" s="694" t="s">
        <v>130</v>
      </c>
      <c r="DE18" s="686"/>
      <c r="DF18" s="686"/>
      <c r="DG18" s="686"/>
      <c r="DH18" s="686"/>
      <c r="DI18" s="686"/>
      <c r="DJ18" s="686"/>
      <c r="DK18" s="686"/>
      <c r="DL18" s="686"/>
      <c r="DM18" s="686"/>
      <c r="DN18" s="686"/>
      <c r="DO18" s="686"/>
      <c r="DP18" s="687"/>
      <c r="DQ18" s="694" t="s">
        <v>239</v>
      </c>
      <c r="DR18" s="686"/>
      <c r="DS18" s="686"/>
      <c r="DT18" s="686"/>
      <c r="DU18" s="686"/>
      <c r="DV18" s="686"/>
      <c r="DW18" s="686"/>
      <c r="DX18" s="686"/>
      <c r="DY18" s="686"/>
      <c r="DZ18" s="686"/>
      <c r="EA18" s="686"/>
      <c r="EB18" s="686"/>
      <c r="EC18" s="695"/>
    </row>
    <row r="19" spans="2:133" ht="11.25" customHeight="1" x14ac:dyDescent="0.2">
      <c r="B19" s="682" t="s">
        <v>277</v>
      </c>
      <c r="C19" s="683"/>
      <c r="D19" s="683"/>
      <c r="E19" s="683"/>
      <c r="F19" s="683"/>
      <c r="G19" s="683"/>
      <c r="H19" s="683"/>
      <c r="I19" s="683"/>
      <c r="J19" s="683"/>
      <c r="K19" s="683"/>
      <c r="L19" s="683"/>
      <c r="M19" s="683"/>
      <c r="N19" s="683"/>
      <c r="O19" s="683"/>
      <c r="P19" s="683"/>
      <c r="Q19" s="684"/>
      <c r="R19" s="685">
        <v>1116</v>
      </c>
      <c r="S19" s="686"/>
      <c r="T19" s="686"/>
      <c r="U19" s="686"/>
      <c r="V19" s="686"/>
      <c r="W19" s="686"/>
      <c r="X19" s="686"/>
      <c r="Y19" s="687"/>
      <c r="Z19" s="688">
        <v>0</v>
      </c>
      <c r="AA19" s="688"/>
      <c r="AB19" s="688"/>
      <c r="AC19" s="688"/>
      <c r="AD19" s="689">
        <v>1116</v>
      </c>
      <c r="AE19" s="689"/>
      <c r="AF19" s="689"/>
      <c r="AG19" s="689"/>
      <c r="AH19" s="689"/>
      <c r="AI19" s="689"/>
      <c r="AJ19" s="689"/>
      <c r="AK19" s="689"/>
      <c r="AL19" s="690">
        <v>0</v>
      </c>
      <c r="AM19" s="691"/>
      <c r="AN19" s="691"/>
      <c r="AO19" s="692"/>
      <c r="AP19" s="682" t="s">
        <v>278</v>
      </c>
      <c r="AQ19" s="683"/>
      <c r="AR19" s="683"/>
      <c r="AS19" s="683"/>
      <c r="AT19" s="683"/>
      <c r="AU19" s="683"/>
      <c r="AV19" s="683"/>
      <c r="AW19" s="683"/>
      <c r="AX19" s="683"/>
      <c r="AY19" s="683"/>
      <c r="AZ19" s="683"/>
      <c r="BA19" s="683"/>
      <c r="BB19" s="683"/>
      <c r="BC19" s="683"/>
      <c r="BD19" s="683"/>
      <c r="BE19" s="683"/>
      <c r="BF19" s="684"/>
      <c r="BG19" s="685">
        <v>2043</v>
      </c>
      <c r="BH19" s="686"/>
      <c r="BI19" s="686"/>
      <c r="BJ19" s="686"/>
      <c r="BK19" s="686"/>
      <c r="BL19" s="686"/>
      <c r="BM19" s="686"/>
      <c r="BN19" s="687"/>
      <c r="BO19" s="688">
        <v>0.2</v>
      </c>
      <c r="BP19" s="688"/>
      <c r="BQ19" s="688"/>
      <c r="BR19" s="688"/>
      <c r="BS19" s="694" t="s">
        <v>130</v>
      </c>
      <c r="BT19" s="686"/>
      <c r="BU19" s="686"/>
      <c r="BV19" s="686"/>
      <c r="BW19" s="686"/>
      <c r="BX19" s="686"/>
      <c r="BY19" s="686"/>
      <c r="BZ19" s="686"/>
      <c r="CA19" s="686"/>
      <c r="CB19" s="695"/>
      <c r="CD19" s="700" t="s">
        <v>279</v>
      </c>
      <c r="CE19" s="701"/>
      <c r="CF19" s="701"/>
      <c r="CG19" s="701"/>
      <c r="CH19" s="701"/>
      <c r="CI19" s="701"/>
      <c r="CJ19" s="701"/>
      <c r="CK19" s="701"/>
      <c r="CL19" s="701"/>
      <c r="CM19" s="701"/>
      <c r="CN19" s="701"/>
      <c r="CO19" s="701"/>
      <c r="CP19" s="701"/>
      <c r="CQ19" s="702"/>
      <c r="CR19" s="685" t="s">
        <v>130</v>
      </c>
      <c r="CS19" s="686"/>
      <c r="CT19" s="686"/>
      <c r="CU19" s="686"/>
      <c r="CV19" s="686"/>
      <c r="CW19" s="686"/>
      <c r="CX19" s="686"/>
      <c r="CY19" s="687"/>
      <c r="CZ19" s="688" t="s">
        <v>239</v>
      </c>
      <c r="DA19" s="688"/>
      <c r="DB19" s="688"/>
      <c r="DC19" s="688"/>
      <c r="DD19" s="694" t="s">
        <v>130</v>
      </c>
      <c r="DE19" s="686"/>
      <c r="DF19" s="686"/>
      <c r="DG19" s="686"/>
      <c r="DH19" s="686"/>
      <c r="DI19" s="686"/>
      <c r="DJ19" s="686"/>
      <c r="DK19" s="686"/>
      <c r="DL19" s="686"/>
      <c r="DM19" s="686"/>
      <c r="DN19" s="686"/>
      <c r="DO19" s="686"/>
      <c r="DP19" s="687"/>
      <c r="DQ19" s="694" t="s">
        <v>130</v>
      </c>
      <c r="DR19" s="686"/>
      <c r="DS19" s="686"/>
      <c r="DT19" s="686"/>
      <c r="DU19" s="686"/>
      <c r="DV19" s="686"/>
      <c r="DW19" s="686"/>
      <c r="DX19" s="686"/>
      <c r="DY19" s="686"/>
      <c r="DZ19" s="686"/>
      <c r="EA19" s="686"/>
      <c r="EB19" s="686"/>
      <c r="EC19" s="695"/>
    </row>
    <row r="20" spans="2:133" ht="11.25" customHeight="1" x14ac:dyDescent="0.2">
      <c r="B20" s="682" t="s">
        <v>280</v>
      </c>
      <c r="C20" s="683"/>
      <c r="D20" s="683"/>
      <c r="E20" s="683"/>
      <c r="F20" s="683"/>
      <c r="G20" s="683"/>
      <c r="H20" s="683"/>
      <c r="I20" s="683"/>
      <c r="J20" s="683"/>
      <c r="K20" s="683"/>
      <c r="L20" s="683"/>
      <c r="M20" s="683"/>
      <c r="N20" s="683"/>
      <c r="O20" s="683"/>
      <c r="P20" s="683"/>
      <c r="Q20" s="684"/>
      <c r="R20" s="685">
        <v>1814</v>
      </c>
      <c r="S20" s="686"/>
      <c r="T20" s="686"/>
      <c r="U20" s="686"/>
      <c r="V20" s="686"/>
      <c r="W20" s="686"/>
      <c r="X20" s="686"/>
      <c r="Y20" s="687"/>
      <c r="Z20" s="688">
        <v>0</v>
      </c>
      <c r="AA20" s="688"/>
      <c r="AB20" s="688"/>
      <c r="AC20" s="688"/>
      <c r="AD20" s="689">
        <v>1814</v>
      </c>
      <c r="AE20" s="689"/>
      <c r="AF20" s="689"/>
      <c r="AG20" s="689"/>
      <c r="AH20" s="689"/>
      <c r="AI20" s="689"/>
      <c r="AJ20" s="689"/>
      <c r="AK20" s="689"/>
      <c r="AL20" s="690">
        <v>0.1</v>
      </c>
      <c r="AM20" s="691"/>
      <c r="AN20" s="691"/>
      <c r="AO20" s="692"/>
      <c r="AP20" s="682" t="s">
        <v>281</v>
      </c>
      <c r="AQ20" s="683"/>
      <c r="AR20" s="683"/>
      <c r="AS20" s="683"/>
      <c r="AT20" s="683"/>
      <c r="AU20" s="683"/>
      <c r="AV20" s="683"/>
      <c r="AW20" s="683"/>
      <c r="AX20" s="683"/>
      <c r="AY20" s="683"/>
      <c r="AZ20" s="683"/>
      <c r="BA20" s="683"/>
      <c r="BB20" s="683"/>
      <c r="BC20" s="683"/>
      <c r="BD20" s="683"/>
      <c r="BE20" s="683"/>
      <c r="BF20" s="684"/>
      <c r="BG20" s="685">
        <v>2043</v>
      </c>
      <c r="BH20" s="686"/>
      <c r="BI20" s="686"/>
      <c r="BJ20" s="686"/>
      <c r="BK20" s="686"/>
      <c r="BL20" s="686"/>
      <c r="BM20" s="686"/>
      <c r="BN20" s="687"/>
      <c r="BO20" s="688">
        <v>0.2</v>
      </c>
      <c r="BP20" s="688"/>
      <c r="BQ20" s="688"/>
      <c r="BR20" s="688"/>
      <c r="BS20" s="694" t="s">
        <v>130</v>
      </c>
      <c r="BT20" s="686"/>
      <c r="BU20" s="686"/>
      <c r="BV20" s="686"/>
      <c r="BW20" s="686"/>
      <c r="BX20" s="686"/>
      <c r="BY20" s="686"/>
      <c r="BZ20" s="686"/>
      <c r="CA20" s="686"/>
      <c r="CB20" s="695"/>
      <c r="CD20" s="700" t="s">
        <v>282</v>
      </c>
      <c r="CE20" s="701"/>
      <c r="CF20" s="701"/>
      <c r="CG20" s="701"/>
      <c r="CH20" s="701"/>
      <c r="CI20" s="701"/>
      <c r="CJ20" s="701"/>
      <c r="CK20" s="701"/>
      <c r="CL20" s="701"/>
      <c r="CM20" s="701"/>
      <c r="CN20" s="701"/>
      <c r="CO20" s="701"/>
      <c r="CP20" s="701"/>
      <c r="CQ20" s="702"/>
      <c r="CR20" s="685">
        <v>6294337</v>
      </c>
      <c r="CS20" s="686"/>
      <c r="CT20" s="686"/>
      <c r="CU20" s="686"/>
      <c r="CV20" s="686"/>
      <c r="CW20" s="686"/>
      <c r="CX20" s="686"/>
      <c r="CY20" s="687"/>
      <c r="CZ20" s="688">
        <v>100</v>
      </c>
      <c r="DA20" s="688"/>
      <c r="DB20" s="688"/>
      <c r="DC20" s="688"/>
      <c r="DD20" s="694">
        <v>1043605</v>
      </c>
      <c r="DE20" s="686"/>
      <c r="DF20" s="686"/>
      <c r="DG20" s="686"/>
      <c r="DH20" s="686"/>
      <c r="DI20" s="686"/>
      <c r="DJ20" s="686"/>
      <c r="DK20" s="686"/>
      <c r="DL20" s="686"/>
      <c r="DM20" s="686"/>
      <c r="DN20" s="686"/>
      <c r="DO20" s="686"/>
      <c r="DP20" s="687"/>
      <c r="DQ20" s="694">
        <v>4273955</v>
      </c>
      <c r="DR20" s="686"/>
      <c r="DS20" s="686"/>
      <c r="DT20" s="686"/>
      <c r="DU20" s="686"/>
      <c r="DV20" s="686"/>
      <c r="DW20" s="686"/>
      <c r="DX20" s="686"/>
      <c r="DY20" s="686"/>
      <c r="DZ20" s="686"/>
      <c r="EA20" s="686"/>
      <c r="EB20" s="686"/>
      <c r="EC20" s="695"/>
    </row>
    <row r="21" spans="2:133" ht="11.25" customHeight="1" x14ac:dyDescent="0.2">
      <c r="B21" s="682" t="s">
        <v>283</v>
      </c>
      <c r="C21" s="683"/>
      <c r="D21" s="683"/>
      <c r="E21" s="683"/>
      <c r="F21" s="683"/>
      <c r="G21" s="683"/>
      <c r="H21" s="683"/>
      <c r="I21" s="683"/>
      <c r="J21" s="683"/>
      <c r="K21" s="683"/>
      <c r="L21" s="683"/>
      <c r="M21" s="683"/>
      <c r="N21" s="683"/>
      <c r="O21" s="683"/>
      <c r="P21" s="683"/>
      <c r="Q21" s="684"/>
      <c r="R21" s="685">
        <v>268</v>
      </c>
      <c r="S21" s="686"/>
      <c r="T21" s="686"/>
      <c r="U21" s="686"/>
      <c r="V21" s="686"/>
      <c r="W21" s="686"/>
      <c r="X21" s="686"/>
      <c r="Y21" s="687"/>
      <c r="Z21" s="688">
        <v>0</v>
      </c>
      <c r="AA21" s="688"/>
      <c r="AB21" s="688"/>
      <c r="AC21" s="688"/>
      <c r="AD21" s="689">
        <v>268</v>
      </c>
      <c r="AE21" s="689"/>
      <c r="AF21" s="689"/>
      <c r="AG21" s="689"/>
      <c r="AH21" s="689"/>
      <c r="AI21" s="689"/>
      <c r="AJ21" s="689"/>
      <c r="AK21" s="689"/>
      <c r="AL21" s="690">
        <v>0</v>
      </c>
      <c r="AM21" s="691"/>
      <c r="AN21" s="691"/>
      <c r="AO21" s="692"/>
      <c r="AP21" s="704" t="s">
        <v>284</v>
      </c>
      <c r="AQ21" s="705"/>
      <c r="AR21" s="705"/>
      <c r="AS21" s="705"/>
      <c r="AT21" s="705"/>
      <c r="AU21" s="705"/>
      <c r="AV21" s="705"/>
      <c r="AW21" s="705"/>
      <c r="AX21" s="705"/>
      <c r="AY21" s="705"/>
      <c r="AZ21" s="705"/>
      <c r="BA21" s="705"/>
      <c r="BB21" s="705"/>
      <c r="BC21" s="705"/>
      <c r="BD21" s="705"/>
      <c r="BE21" s="705"/>
      <c r="BF21" s="706"/>
      <c r="BG21" s="685">
        <v>2043</v>
      </c>
      <c r="BH21" s="686"/>
      <c r="BI21" s="686"/>
      <c r="BJ21" s="686"/>
      <c r="BK21" s="686"/>
      <c r="BL21" s="686"/>
      <c r="BM21" s="686"/>
      <c r="BN21" s="687"/>
      <c r="BO21" s="688">
        <v>0.2</v>
      </c>
      <c r="BP21" s="688"/>
      <c r="BQ21" s="688"/>
      <c r="BR21" s="688"/>
      <c r="BS21" s="694" t="s">
        <v>130</v>
      </c>
      <c r="BT21" s="686"/>
      <c r="BU21" s="686"/>
      <c r="BV21" s="686"/>
      <c r="BW21" s="686"/>
      <c r="BX21" s="686"/>
      <c r="BY21" s="686"/>
      <c r="BZ21" s="686"/>
      <c r="CA21" s="686"/>
      <c r="CB21" s="695"/>
      <c r="CD21" s="710"/>
      <c r="CE21" s="711"/>
      <c r="CF21" s="711"/>
      <c r="CG21" s="711"/>
      <c r="CH21" s="711"/>
      <c r="CI21" s="711"/>
      <c r="CJ21" s="711"/>
      <c r="CK21" s="711"/>
      <c r="CL21" s="711"/>
      <c r="CM21" s="711"/>
      <c r="CN21" s="711"/>
      <c r="CO21" s="711"/>
      <c r="CP21" s="711"/>
      <c r="CQ21" s="712"/>
      <c r="CR21" s="713"/>
      <c r="CS21" s="708"/>
      <c r="CT21" s="708"/>
      <c r="CU21" s="708"/>
      <c r="CV21" s="708"/>
      <c r="CW21" s="708"/>
      <c r="CX21" s="708"/>
      <c r="CY21" s="714"/>
      <c r="CZ21" s="715"/>
      <c r="DA21" s="715"/>
      <c r="DB21" s="715"/>
      <c r="DC21" s="715"/>
      <c r="DD21" s="707"/>
      <c r="DE21" s="708"/>
      <c r="DF21" s="708"/>
      <c r="DG21" s="708"/>
      <c r="DH21" s="708"/>
      <c r="DI21" s="708"/>
      <c r="DJ21" s="708"/>
      <c r="DK21" s="708"/>
      <c r="DL21" s="708"/>
      <c r="DM21" s="708"/>
      <c r="DN21" s="708"/>
      <c r="DO21" s="708"/>
      <c r="DP21" s="714"/>
      <c r="DQ21" s="707"/>
      <c r="DR21" s="708"/>
      <c r="DS21" s="708"/>
      <c r="DT21" s="708"/>
      <c r="DU21" s="708"/>
      <c r="DV21" s="708"/>
      <c r="DW21" s="708"/>
      <c r="DX21" s="708"/>
      <c r="DY21" s="708"/>
      <c r="DZ21" s="708"/>
      <c r="EA21" s="708"/>
      <c r="EB21" s="708"/>
      <c r="EC21" s="709"/>
    </row>
    <row r="22" spans="2:133" ht="11.25" customHeight="1" x14ac:dyDescent="0.2">
      <c r="B22" s="682" t="s">
        <v>285</v>
      </c>
      <c r="C22" s="683"/>
      <c r="D22" s="683"/>
      <c r="E22" s="683"/>
      <c r="F22" s="683"/>
      <c r="G22" s="683"/>
      <c r="H22" s="683"/>
      <c r="I22" s="683"/>
      <c r="J22" s="683"/>
      <c r="K22" s="683"/>
      <c r="L22" s="683"/>
      <c r="M22" s="683"/>
      <c r="N22" s="683"/>
      <c r="O22" s="683"/>
      <c r="P22" s="683"/>
      <c r="Q22" s="684"/>
      <c r="R22" s="685">
        <v>2737815</v>
      </c>
      <c r="S22" s="686"/>
      <c r="T22" s="686"/>
      <c r="U22" s="686"/>
      <c r="V22" s="686"/>
      <c r="W22" s="686"/>
      <c r="X22" s="686"/>
      <c r="Y22" s="687"/>
      <c r="Z22" s="688">
        <v>42.1</v>
      </c>
      <c r="AA22" s="688"/>
      <c r="AB22" s="688"/>
      <c r="AC22" s="688"/>
      <c r="AD22" s="689">
        <v>2413987</v>
      </c>
      <c r="AE22" s="689"/>
      <c r="AF22" s="689"/>
      <c r="AG22" s="689"/>
      <c r="AH22" s="689"/>
      <c r="AI22" s="689"/>
      <c r="AJ22" s="689"/>
      <c r="AK22" s="689"/>
      <c r="AL22" s="690">
        <v>69.400000000000006</v>
      </c>
      <c r="AM22" s="691"/>
      <c r="AN22" s="691"/>
      <c r="AO22" s="692"/>
      <c r="AP22" s="704" t="s">
        <v>286</v>
      </c>
      <c r="AQ22" s="705"/>
      <c r="AR22" s="705"/>
      <c r="AS22" s="705"/>
      <c r="AT22" s="705"/>
      <c r="AU22" s="705"/>
      <c r="AV22" s="705"/>
      <c r="AW22" s="705"/>
      <c r="AX22" s="705"/>
      <c r="AY22" s="705"/>
      <c r="AZ22" s="705"/>
      <c r="BA22" s="705"/>
      <c r="BB22" s="705"/>
      <c r="BC22" s="705"/>
      <c r="BD22" s="705"/>
      <c r="BE22" s="705"/>
      <c r="BF22" s="706"/>
      <c r="BG22" s="685" t="s">
        <v>130</v>
      </c>
      <c r="BH22" s="686"/>
      <c r="BI22" s="686"/>
      <c r="BJ22" s="686"/>
      <c r="BK22" s="686"/>
      <c r="BL22" s="686"/>
      <c r="BM22" s="686"/>
      <c r="BN22" s="687"/>
      <c r="BO22" s="688" t="s">
        <v>239</v>
      </c>
      <c r="BP22" s="688"/>
      <c r="BQ22" s="688"/>
      <c r="BR22" s="688"/>
      <c r="BS22" s="694" t="s">
        <v>130</v>
      </c>
      <c r="BT22" s="686"/>
      <c r="BU22" s="686"/>
      <c r="BV22" s="686"/>
      <c r="BW22" s="686"/>
      <c r="BX22" s="686"/>
      <c r="BY22" s="686"/>
      <c r="BZ22" s="686"/>
      <c r="CA22" s="686"/>
      <c r="CB22" s="695"/>
      <c r="CD22" s="667" t="s">
        <v>287</v>
      </c>
      <c r="CE22" s="668"/>
      <c r="CF22" s="668"/>
      <c r="CG22" s="668"/>
      <c r="CH22" s="668"/>
      <c r="CI22" s="668"/>
      <c r="CJ22" s="668"/>
      <c r="CK22" s="668"/>
      <c r="CL22" s="668"/>
      <c r="CM22" s="668"/>
      <c r="CN22" s="668"/>
      <c r="CO22" s="668"/>
      <c r="CP22" s="668"/>
      <c r="CQ22" s="668"/>
      <c r="CR22" s="668"/>
      <c r="CS22" s="668"/>
      <c r="CT22" s="668"/>
      <c r="CU22" s="668"/>
      <c r="CV22" s="668"/>
      <c r="CW22" s="668"/>
      <c r="CX22" s="668"/>
      <c r="CY22" s="668"/>
      <c r="CZ22" s="668"/>
      <c r="DA22" s="668"/>
      <c r="DB22" s="668"/>
      <c r="DC22" s="668"/>
      <c r="DD22" s="668"/>
      <c r="DE22" s="668"/>
      <c r="DF22" s="668"/>
      <c r="DG22" s="668"/>
      <c r="DH22" s="668"/>
      <c r="DI22" s="668"/>
      <c r="DJ22" s="668"/>
      <c r="DK22" s="668"/>
      <c r="DL22" s="668"/>
      <c r="DM22" s="668"/>
      <c r="DN22" s="668"/>
      <c r="DO22" s="668"/>
      <c r="DP22" s="668"/>
      <c r="DQ22" s="668"/>
      <c r="DR22" s="668"/>
      <c r="DS22" s="668"/>
      <c r="DT22" s="668"/>
      <c r="DU22" s="668"/>
      <c r="DV22" s="668"/>
      <c r="DW22" s="668"/>
      <c r="DX22" s="668"/>
      <c r="DY22" s="668"/>
      <c r="DZ22" s="668"/>
      <c r="EA22" s="668"/>
      <c r="EB22" s="668"/>
      <c r="EC22" s="669"/>
    </row>
    <row r="23" spans="2:133" ht="11.25" customHeight="1" x14ac:dyDescent="0.2">
      <c r="B23" s="682" t="s">
        <v>288</v>
      </c>
      <c r="C23" s="683"/>
      <c r="D23" s="683"/>
      <c r="E23" s="683"/>
      <c r="F23" s="683"/>
      <c r="G23" s="683"/>
      <c r="H23" s="683"/>
      <c r="I23" s="683"/>
      <c r="J23" s="683"/>
      <c r="K23" s="683"/>
      <c r="L23" s="683"/>
      <c r="M23" s="683"/>
      <c r="N23" s="683"/>
      <c r="O23" s="683"/>
      <c r="P23" s="683"/>
      <c r="Q23" s="684"/>
      <c r="R23" s="685">
        <v>2413987</v>
      </c>
      <c r="S23" s="686"/>
      <c r="T23" s="686"/>
      <c r="U23" s="686"/>
      <c r="V23" s="686"/>
      <c r="W23" s="686"/>
      <c r="X23" s="686"/>
      <c r="Y23" s="687"/>
      <c r="Z23" s="688">
        <v>37.200000000000003</v>
      </c>
      <c r="AA23" s="688"/>
      <c r="AB23" s="688"/>
      <c r="AC23" s="688"/>
      <c r="AD23" s="689">
        <v>2413987</v>
      </c>
      <c r="AE23" s="689"/>
      <c r="AF23" s="689"/>
      <c r="AG23" s="689"/>
      <c r="AH23" s="689"/>
      <c r="AI23" s="689"/>
      <c r="AJ23" s="689"/>
      <c r="AK23" s="689"/>
      <c r="AL23" s="690">
        <v>69.400000000000006</v>
      </c>
      <c r="AM23" s="691"/>
      <c r="AN23" s="691"/>
      <c r="AO23" s="692"/>
      <c r="AP23" s="704" t="s">
        <v>289</v>
      </c>
      <c r="AQ23" s="705"/>
      <c r="AR23" s="705"/>
      <c r="AS23" s="705"/>
      <c r="AT23" s="705"/>
      <c r="AU23" s="705"/>
      <c r="AV23" s="705"/>
      <c r="AW23" s="705"/>
      <c r="AX23" s="705"/>
      <c r="AY23" s="705"/>
      <c r="AZ23" s="705"/>
      <c r="BA23" s="705"/>
      <c r="BB23" s="705"/>
      <c r="BC23" s="705"/>
      <c r="BD23" s="705"/>
      <c r="BE23" s="705"/>
      <c r="BF23" s="706"/>
      <c r="BG23" s="685" t="s">
        <v>130</v>
      </c>
      <c r="BH23" s="686"/>
      <c r="BI23" s="686"/>
      <c r="BJ23" s="686"/>
      <c r="BK23" s="686"/>
      <c r="BL23" s="686"/>
      <c r="BM23" s="686"/>
      <c r="BN23" s="687"/>
      <c r="BO23" s="688" t="s">
        <v>239</v>
      </c>
      <c r="BP23" s="688"/>
      <c r="BQ23" s="688"/>
      <c r="BR23" s="688"/>
      <c r="BS23" s="694" t="s">
        <v>130</v>
      </c>
      <c r="BT23" s="686"/>
      <c r="BU23" s="686"/>
      <c r="BV23" s="686"/>
      <c r="BW23" s="686"/>
      <c r="BX23" s="686"/>
      <c r="BY23" s="686"/>
      <c r="BZ23" s="686"/>
      <c r="CA23" s="686"/>
      <c r="CB23" s="695"/>
      <c r="CD23" s="667" t="s">
        <v>227</v>
      </c>
      <c r="CE23" s="668"/>
      <c r="CF23" s="668"/>
      <c r="CG23" s="668"/>
      <c r="CH23" s="668"/>
      <c r="CI23" s="668"/>
      <c r="CJ23" s="668"/>
      <c r="CK23" s="668"/>
      <c r="CL23" s="668"/>
      <c r="CM23" s="668"/>
      <c r="CN23" s="668"/>
      <c r="CO23" s="668"/>
      <c r="CP23" s="668"/>
      <c r="CQ23" s="669"/>
      <c r="CR23" s="667" t="s">
        <v>290</v>
      </c>
      <c r="CS23" s="668"/>
      <c r="CT23" s="668"/>
      <c r="CU23" s="668"/>
      <c r="CV23" s="668"/>
      <c r="CW23" s="668"/>
      <c r="CX23" s="668"/>
      <c r="CY23" s="669"/>
      <c r="CZ23" s="667" t="s">
        <v>291</v>
      </c>
      <c r="DA23" s="668"/>
      <c r="DB23" s="668"/>
      <c r="DC23" s="669"/>
      <c r="DD23" s="667" t="s">
        <v>292</v>
      </c>
      <c r="DE23" s="668"/>
      <c r="DF23" s="668"/>
      <c r="DG23" s="668"/>
      <c r="DH23" s="668"/>
      <c r="DI23" s="668"/>
      <c r="DJ23" s="668"/>
      <c r="DK23" s="669"/>
      <c r="DL23" s="716" t="s">
        <v>293</v>
      </c>
      <c r="DM23" s="717"/>
      <c r="DN23" s="717"/>
      <c r="DO23" s="717"/>
      <c r="DP23" s="717"/>
      <c r="DQ23" s="717"/>
      <c r="DR23" s="717"/>
      <c r="DS23" s="717"/>
      <c r="DT23" s="717"/>
      <c r="DU23" s="717"/>
      <c r="DV23" s="718"/>
      <c r="DW23" s="667" t="s">
        <v>294</v>
      </c>
      <c r="DX23" s="668"/>
      <c r="DY23" s="668"/>
      <c r="DZ23" s="668"/>
      <c r="EA23" s="668"/>
      <c r="EB23" s="668"/>
      <c r="EC23" s="669"/>
    </row>
    <row r="24" spans="2:133" ht="11.25" customHeight="1" x14ac:dyDescent="0.2">
      <c r="B24" s="682" t="s">
        <v>295</v>
      </c>
      <c r="C24" s="683"/>
      <c r="D24" s="683"/>
      <c r="E24" s="683"/>
      <c r="F24" s="683"/>
      <c r="G24" s="683"/>
      <c r="H24" s="683"/>
      <c r="I24" s="683"/>
      <c r="J24" s="683"/>
      <c r="K24" s="683"/>
      <c r="L24" s="683"/>
      <c r="M24" s="683"/>
      <c r="N24" s="683"/>
      <c r="O24" s="683"/>
      <c r="P24" s="683"/>
      <c r="Q24" s="684"/>
      <c r="R24" s="685">
        <v>303470</v>
      </c>
      <c r="S24" s="686"/>
      <c r="T24" s="686"/>
      <c r="U24" s="686"/>
      <c r="V24" s="686"/>
      <c r="W24" s="686"/>
      <c r="X24" s="686"/>
      <c r="Y24" s="687"/>
      <c r="Z24" s="688">
        <v>4.7</v>
      </c>
      <c r="AA24" s="688"/>
      <c r="AB24" s="688"/>
      <c r="AC24" s="688"/>
      <c r="AD24" s="689" t="s">
        <v>239</v>
      </c>
      <c r="AE24" s="689"/>
      <c r="AF24" s="689"/>
      <c r="AG24" s="689"/>
      <c r="AH24" s="689"/>
      <c r="AI24" s="689"/>
      <c r="AJ24" s="689"/>
      <c r="AK24" s="689"/>
      <c r="AL24" s="690" t="s">
        <v>239</v>
      </c>
      <c r="AM24" s="691"/>
      <c r="AN24" s="691"/>
      <c r="AO24" s="692"/>
      <c r="AP24" s="704" t="s">
        <v>296</v>
      </c>
      <c r="AQ24" s="705"/>
      <c r="AR24" s="705"/>
      <c r="AS24" s="705"/>
      <c r="AT24" s="705"/>
      <c r="AU24" s="705"/>
      <c r="AV24" s="705"/>
      <c r="AW24" s="705"/>
      <c r="AX24" s="705"/>
      <c r="AY24" s="705"/>
      <c r="AZ24" s="705"/>
      <c r="BA24" s="705"/>
      <c r="BB24" s="705"/>
      <c r="BC24" s="705"/>
      <c r="BD24" s="705"/>
      <c r="BE24" s="705"/>
      <c r="BF24" s="706"/>
      <c r="BG24" s="685" t="s">
        <v>130</v>
      </c>
      <c r="BH24" s="686"/>
      <c r="BI24" s="686"/>
      <c r="BJ24" s="686"/>
      <c r="BK24" s="686"/>
      <c r="BL24" s="686"/>
      <c r="BM24" s="686"/>
      <c r="BN24" s="687"/>
      <c r="BO24" s="688" t="s">
        <v>239</v>
      </c>
      <c r="BP24" s="688"/>
      <c r="BQ24" s="688"/>
      <c r="BR24" s="688"/>
      <c r="BS24" s="694" t="s">
        <v>239</v>
      </c>
      <c r="BT24" s="686"/>
      <c r="BU24" s="686"/>
      <c r="BV24" s="686"/>
      <c r="BW24" s="686"/>
      <c r="BX24" s="686"/>
      <c r="BY24" s="686"/>
      <c r="BZ24" s="686"/>
      <c r="CA24" s="686"/>
      <c r="CB24" s="695"/>
      <c r="CD24" s="696" t="s">
        <v>297</v>
      </c>
      <c r="CE24" s="697"/>
      <c r="CF24" s="697"/>
      <c r="CG24" s="697"/>
      <c r="CH24" s="697"/>
      <c r="CI24" s="697"/>
      <c r="CJ24" s="697"/>
      <c r="CK24" s="697"/>
      <c r="CL24" s="697"/>
      <c r="CM24" s="697"/>
      <c r="CN24" s="697"/>
      <c r="CO24" s="697"/>
      <c r="CP24" s="697"/>
      <c r="CQ24" s="698"/>
      <c r="CR24" s="674">
        <v>1575828</v>
      </c>
      <c r="CS24" s="675"/>
      <c r="CT24" s="675"/>
      <c r="CU24" s="675"/>
      <c r="CV24" s="675"/>
      <c r="CW24" s="675"/>
      <c r="CX24" s="675"/>
      <c r="CY24" s="676"/>
      <c r="CZ24" s="679">
        <v>25</v>
      </c>
      <c r="DA24" s="680"/>
      <c r="DB24" s="680"/>
      <c r="DC24" s="699"/>
      <c r="DD24" s="724">
        <v>1403222</v>
      </c>
      <c r="DE24" s="675"/>
      <c r="DF24" s="675"/>
      <c r="DG24" s="675"/>
      <c r="DH24" s="675"/>
      <c r="DI24" s="675"/>
      <c r="DJ24" s="675"/>
      <c r="DK24" s="676"/>
      <c r="DL24" s="724">
        <v>1337660</v>
      </c>
      <c r="DM24" s="675"/>
      <c r="DN24" s="675"/>
      <c r="DO24" s="675"/>
      <c r="DP24" s="675"/>
      <c r="DQ24" s="675"/>
      <c r="DR24" s="675"/>
      <c r="DS24" s="675"/>
      <c r="DT24" s="675"/>
      <c r="DU24" s="675"/>
      <c r="DV24" s="676"/>
      <c r="DW24" s="679">
        <v>37.299999999999997</v>
      </c>
      <c r="DX24" s="680"/>
      <c r="DY24" s="680"/>
      <c r="DZ24" s="680"/>
      <c r="EA24" s="680"/>
      <c r="EB24" s="680"/>
      <c r="EC24" s="681"/>
    </row>
    <row r="25" spans="2:133" ht="11.25" customHeight="1" x14ac:dyDescent="0.2">
      <c r="B25" s="682" t="s">
        <v>298</v>
      </c>
      <c r="C25" s="683"/>
      <c r="D25" s="683"/>
      <c r="E25" s="683"/>
      <c r="F25" s="683"/>
      <c r="G25" s="683"/>
      <c r="H25" s="683"/>
      <c r="I25" s="683"/>
      <c r="J25" s="683"/>
      <c r="K25" s="683"/>
      <c r="L25" s="683"/>
      <c r="M25" s="683"/>
      <c r="N25" s="683"/>
      <c r="O25" s="683"/>
      <c r="P25" s="683"/>
      <c r="Q25" s="684"/>
      <c r="R25" s="685">
        <v>20358</v>
      </c>
      <c r="S25" s="686"/>
      <c r="T25" s="686"/>
      <c r="U25" s="686"/>
      <c r="V25" s="686"/>
      <c r="W25" s="686"/>
      <c r="X25" s="686"/>
      <c r="Y25" s="687"/>
      <c r="Z25" s="688">
        <v>0.3</v>
      </c>
      <c r="AA25" s="688"/>
      <c r="AB25" s="688"/>
      <c r="AC25" s="688"/>
      <c r="AD25" s="689" t="s">
        <v>239</v>
      </c>
      <c r="AE25" s="689"/>
      <c r="AF25" s="689"/>
      <c r="AG25" s="689"/>
      <c r="AH25" s="689"/>
      <c r="AI25" s="689"/>
      <c r="AJ25" s="689"/>
      <c r="AK25" s="689"/>
      <c r="AL25" s="690" t="s">
        <v>239</v>
      </c>
      <c r="AM25" s="691"/>
      <c r="AN25" s="691"/>
      <c r="AO25" s="692"/>
      <c r="AP25" s="704" t="s">
        <v>299</v>
      </c>
      <c r="AQ25" s="705"/>
      <c r="AR25" s="705"/>
      <c r="AS25" s="705"/>
      <c r="AT25" s="705"/>
      <c r="AU25" s="705"/>
      <c r="AV25" s="705"/>
      <c r="AW25" s="705"/>
      <c r="AX25" s="705"/>
      <c r="AY25" s="705"/>
      <c r="AZ25" s="705"/>
      <c r="BA25" s="705"/>
      <c r="BB25" s="705"/>
      <c r="BC25" s="705"/>
      <c r="BD25" s="705"/>
      <c r="BE25" s="705"/>
      <c r="BF25" s="706"/>
      <c r="BG25" s="685" t="s">
        <v>130</v>
      </c>
      <c r="BH25" s="686"/>
      <c r="BI25" s="686"/>
      <c r="BJ25" s="686"/>
      <c r="BK25" s="686"/>
      <c r="BL25" s="686"/>
      <c r="BM25" s="686"/>
      <c r="BN25" s="687"/>
      <c r="BO25" s="688" t="s">
        <v>239</v>
      </c>
      <c r="BP25" s="688"/>
      <c r="BQ25" s="688"/>
      <c r="BR25" s="688"/>
      <c r="BS25" s="694" t="s">
        <v>239</v>
      </c>
      <c r="BT25" s="686"/>
      <c r="BU25" s="686"/>
      <c r="BV25" s="686"/>
      <c r="BW25" s="686"/>
      <c r="BX25" s="686"/>
      <c r="BY25" s="686"/>
      <c r="BZ25" s="686"/>
      <c r="CA25" s="686"/>
      <c r="CB25" s="695"/>
      <c r="CD25" s="700" t="s">
        <v>300</v>
      </c>
      <c r="CE25" s="701"/>
      <c r="CF25" s="701"/>
      <c r="CG25" s="701"/>
      <c r="CH25" s="701"/>
      <c r="CI25" s="701"/>
      <c r="CJ25" s="701"/>
      <c r="CK25" s="701"/>
      <c r="CL25" s="701"/>
      <c r="CM25" s="701"/>
      <c r="CN25" s="701"/>
      <c r="CO25" s="701"/>
      <c r="CP25" s="701"/>
      <c r="CQ25" s="702"/>
      <c r="CR25" s="685">
        <v>859342</v>
      </c>
      <c r="CS25" s="721"/>
      <c r="CT25" s="721"/>
      <c r="CU25" s="721"/>
      <c r="CV25" s="721"/>
      <c r="CW25" s="721"/>
      <c r="CX25" s="721"/>
      <c r="CY25" s="722"/>
      <c r="CZ25" s="690">
        <v>13.7</v>
      </c>
      <c r="DA25" s="719"/>
      <c r="DB25" s="719"/>
      <c r="DC25" s="723"/>
      <c r="DD25" s="694">
        <v>788103</v>
      </c>
      <c r="DE25" s="721"/>
      <c r="DF25" s="721"/>
      <c r="DG25" s="721"/>
      <c r="DH25" s="721"/>
      <c r="DI25" s="721"/>
      <c r="DJ25" s="721"/>
      <c r="DK25" s="722"/>
      <c r="DL25" s="694">
        <v>783588</v>
      </c>
      <c r="DM25" s="721"/>
      <c r="DN25" s="721"/>
      <c r="DO25" s="721"/>
      <c r="DP25" s="721"/>
      <c r="DQ25" s="721"/>
      <c r="DR25" s="721"/>
      <c r="DS25" s="721"/>
      <c r="DT25" s="721"/>
      <c r="DU25" s="721"/>
      <c r="DV25" s="722"/>
      <c r="DW25" s="690">
        <v>21.9</v>
      </c>
      <c r="DX25" s="719"/>
      <c r="DY25" s="719"/>
      <c r="DZ25" s="719"/>
      <c r="EA25" s="719"/>
      <c r="EB25" s="719"/>
      <c r="EC25" s="720"/>
    </row>
    <row r="26" spans="2:133" ht="11.25" customHeight="1" x14ac:dyDescent="0.2">
      <c r="B26" s="682" t="s">
        <v>301</v>
      </c>
      <c r="C26" s="683"/>
      <c r="D26" s="683"/>
      <c r="E26" s="683"/>
      <c r="F26" s="683"/>
      <c r="G26" s="683"/>
      <c r="H26" s="683"/>
      <c r="I26" s="683"/>
      <c r="J26" s="683"/>
      <c r="K26" s="683"/>
      <c r="L26" s="683"/>
      <c r="M26" s="683"/>
      <c r="N26" s="683"/>
      <c r="O26" s="683"/>
      <c r="P26" s="683"/>
      <c r="Q26" s="684"/>
      <c r="R26" s="685">
        <v>3783163</v>
      </c>
      <c r="S26" s="686"/>
      <c r="T26" s="686"/>
      <c r="U26" s="686"/>
      <c r="V26" s="686"/>
      <c r="W26" s="686"/>
      <c r="X26" s="686"/>
      <c r="Y26" s="687"/>
      <c r="Z26" s="688">
        <v>58.2</v>
      </c>
      <c r="AA26" s="688"/>
      <c r="AB26" s="688"/>
      <c r="AC26" s="688"/>
      <c r="AD26" s="689">
        <v>3459335</v>
      </c>
      <c r="AE26" s="689"/>
      <c r="AF26" s="689"/>
      <c r="AG26" s="689"/>
      <c r="AH26" s="689"/>
      <c r="AI26" s="689"/>
      <c r="AJ26" s="689"/>
      <c r="AK26" s="689"/>
      <c r="AL26" s="690">
        <v>99.4</v>
      </c>
      <c r="AM26" s="691"/>
      <c r="AN26" s="691"/>
      <c r="AO26" s="692"/>
      <c r="AP26" s="704" t="s">
        <v>302</v>
      </c>
      <c r="AQ26" s="734"/>
      <c r="AR26" s="734"/>
      <c r="AS26" s="734"/>
      <c r="AT26" s="734"/>
      <c r="AU26" s="734"/>
      <c r="AV26" s="734"/>
      <c r="AW26" s="734"/>
      <c r="AX26" s="734"/>
      <c r="AY26" s="734"/>
      <c r="AZ26" s="734"/>
      <c r="BA26" s="734"/>
      <c r="BB26" s="734"/>
      <c r="BC26" s="734"/>
      <c r="BD26" s="734"/>
      <c r="BE26" s="734"/>
      <c r="BF26" s="706"/>
      <c r="BG26" s="685" t="s">
        <v>239</v>
      </c>
      <c r="BH26" s="686"/>
      <c r="BI26" s="686"/>
      <c r="BJ26" s="686"/>
      <c r="BK26" s="686"/>
      <c r="BL26" s="686"/>
      <c r="BM26" s="686"/>
      <c r="BN26" s="687"/>
      <c r="BO26" s="688" t="s">
        <v>239</v>
      </c>
      <c r="BP26" s="688"/>
      <c r="BQ26" s="688"/>
      <c r="BR26" s="688"/>
      <c r="BS26" s="694" t="s">
        <v>130</v>
      </c>
      <c r="BT26" s="686"/>
      <c r="BU26" s="686"/>
      <c r="BV26" s="686"/>
      <c r="BW26" s="686"/>
      <c r="BX26" s="686"/>
      <c r="BY26" s="686"/>
      <c r="BZ26" s="686"/>
      <c r="CA26" s="686"/>
      <c r="CB26" s="695"/>
      <c r="CD26" s="700" t="s">
        <v>303</v>
      </c>
      <c r="CE26" s="701"/>
      <c r="CF26" s="701"/>
      <c r="CG26" s="701"/>
      <c r="CH26" s="701"/>
      <c r="CI26" s="701"/>
      <c r="CJ26" s="701"/>
      <c r="CK26" s="701"/>
      <c r="CL26" s="701"/>
      <c r="CM26" s="701"/>
      <c r="CN26" s="701"/>
      <c r="CO26" s="701"/>
      <c r="CP26" s="701"/>
      <c r="CQ26" s="702"/>
      <c r="CR26" s="685">
        <v>490926</v>
      </c>
      <c r="CS26" s="686"/>
      <c r="CT26" s="686"/>
      <c r="CU26" s="686"/>
      <c r="CV26" s="686"/>
      <c r="CW26" s="686"/>
      <c r="CX26" s="686"/>
      <c r="CY26" s="687"/>
      <c r="CZ26" s="690">
        <v>7.8</v>
      </c>
      <c r="DA26" s="719"/>
      <c r="DB26" s="719"/>
      <c r="DC26" s="723"/>
      <c r="DD26" s="694">
        <v>433300</v>
      </c>
      <c r="DE26" s="686"/>
      <c r="DF26" s="686"/>
      <c r="DG26" s="686"/>
      <c r="DH26" s="686"/>
      <c r="DI26" s="686"/>
      <c r="DJ26" s="686"/>
      <c r="DK26" s="687"/>
      <c r="DL26" s="694" t="s">
        <v>130</v>
      </c>
      <c r="DM26" s="686"/>
      <c r="DN26" s="686"/>
      <c r="DO26" s="686"/>
      <c r="DP26" s="686"/>
      <c r="DQ26" s="686"/>
      <c r="DR26" s="686"/>
      <c r="DS26" s="686"/>
      <c r="DT26" s="686"/>
      <c r="DU26" s="686"/>
      <c r="DV26" s="687"/>
      <c r="DW26" s="690" t="s">
        <v>130</v>
      </c>
      <c r="DX26" s="719"/>
      <c r="DY26" s="719"/>
      <c r="DZ26" s="719"/>
      <c r="EA26" s="719"/>
      <c r="EB26" s="719"/>
      <c r="EC26" s="720"/>
    </row>
    <row r="27" spans="2:133" ht="11.25" customHeight="1" x14ac:dyDescent="0.2">
      <c r="B27" s="682" t="s">
        <v>304</v>
      </c>
      <c r="C27" s="683"/>
      <c r="D27" s="683"/>
      <c r="E27" s="683"/>
      <c r="F27" s="683"/>
      <c r="G27" s="683"/>
      <c r="H27" s="683"/>
      <c r="I27" s="683"/>
      <c r="J27" s="683"/>
      <c r="K27" s="683"/>
      <c r="L27" s="683"/>
      <c r="M27" s="683"/>
      <c r="N27" s="683"/>
      <c r="O27" s="683"/>
      <c r="P27" s="683"/>
      <c r="Q27" s="684"/>
      <c r="R27" s="685">
        <v>658</v>
      </c>
      <c r="S27" s="686"/>
      <c r="T27" s="686"/>
      <c r="U27" s="686"/>
      <c r="V27" s="686"/>
      <c r="W27" s="686"/>
      <c r="X27" s="686"/>
      <c r="Y27" s="687"/>
      <c r="Z27" s="688">
        <v>0</v>
      </c>
      <c r="AA27" s="688"/>
      <c r="AB27" s="688"/>
      <c r="AC27" s="688"/>
      <c r="AD27" s="689">
        <v>658</v>
      </c>
      <c r="AE27" s="689"/>
      <c r="AF27" s="689"/>
      <c r="AG27" s="689"/>
      <c r="AH27" s="689"/>
      <c r="AI27" s="689"/>
      <c r="AJ27" s="689"/>
      <c r="AK27" s="689"/>
      <c r="AL27" s="690">
        <v>0</v>
      </c>
      <c r="AM27" s="691"/>
      <c r="AN27" s="691"/>
      <c r="AO27" s="692"/>
      <c r="AP27" s="682" t="s">
        <v>305</v>
      </c>
      <c r="AQ27" s="683"/>
      <c r="AR27" s="683"/>
      <c r="AS27" s="683"/>
      <c r="AT27" s="683"/>
      <c r="AU27" s="683"/>
      <c r="AV27" s="683"/>
      <c r="AW27" s="683"/>
      <c r="AX27" s="683"/>
      <c r="AY27" s="683"/>
      <c r="AZ27" s="683"/>
      <c r="BA27" s="683"/>
      <c r="BB27" s="683"/>
      <c r="BC27" s="683"/>
      <c r="BD27" s="683"/>
      <c r="BE27" s="683"/>
      <c r="BF27" s="684"/>
      <c r="BG27" s="685">
        <v>865580</v>
      </c>
      <c r="BH27" s="686"/>
      <c r="BI27" s="686"/>
      <c r="BJ27" s="686"/>
      <c r="BK27" s="686"/>
      <c r="BL27" s="686"/>
      <c r="BM27" s="686"/>
      <c r="BN27" s="687"/>
      <c r="BO27" s="688">
        <v>100</v>
      </c>
      <c r="BP27" s="688"/>
      <c r="BQ27" s="688"/>
      <c r="BR27" s="688"/>
      <c r="BS27" s="694">
        <v>80753</v>
      </c>
      <c r="BT27" s="686"/>
      <c r="BU27" s="686"/>
      <c r="BV27" s="686"/>
      <c r="BW27" s="686"/>
      <c r="BX27" s="686"/>
      <c r="BY27" s="686"/>
      <c r="BZ27" s="686"/>
      <c r="CA27" s="686"/>
      <c r="CB27" s="695"/>
      <c r="CD27" s="700" t="s">
        <v>306</v>
      </c>
      <c r="CE27" s="701"/>
      <c r="CF27" s="701"/>
      <c r="CG27" s="701"/>
      <c r="CH27" s="701"/>
      <c r="CI27" s="701"/>
      <c r="CJ27" s="701"/>
      <c r="CK27" s="701"/>
      <c r="CL27" s="701"/>
      <c r="CM27" s="701"/>
      <c r="CN27" s="701"/>
      <c r="CO27" s="701"/>
      <c r="CP27" s="701"/>
      <c r="CQ27" s="702"/>
      <c r="CR27" s="685">
        <v>154608</v>
      </c>
      <c r="CS27" s="721"/>
      <c r="CT27" s="721"/>
      <c r="CU27" s="721"/>
      <c r="CV27" s="721"/>
      <c r="CW27" s="721"/>
      <c r="CX27" s="721"/>
      <c r="CY27" s="722"/>
      <c r="CZ27" s="690">
        <v>2.5</v>
      </c>
      <c r="DA27" s="719"/>
      <c r="DB27" s="719"/>
      <c r="DC27" s="723"/>
      <c r="DD27" s="694">
        <v>59443</v>
      </c>
      <c r="DE27" s="721"/>
      <c r="DF27" s="721"/>
      <c r="DG27" s="721"/>
      <c r="DH27" s="721"/>
      <c r="DI27" s="721"/>
      <c r="DJ27" s="721"/>
      <c r="DK27" s="722"/>
      <c r="DL27" s="694">
        <v>40176</v>
      </c>
      <c r="DM27" s="721"/>
      <c r="DN27" s="721"/>
      <c r="DO27" s="721"/>
      <c r="DP27" s="721"/>
      <c r="DQ27" s="721"/>
      <c r="DR27" s="721"/>
      <c r="DS27" s="721"/>
      <c r="DT27" s="721"/>
      <c r="DU27" s="721"/>
      <c r="DV27" s="722"/>
      <c r="DW27" s="690">
        <v>1.1000000000000001</v>
      </c>
      <c r="DX27" s="719"/>
      <c r="DY27" s="719"/>
      <c r="DZ27" s="719"/>
      <c r="EA27" s="719"/>
      <c r="EB27" s="719"/>
      <c r="EC27" s="720"/>
    </row>
    <row r="28" spans="2:133" ht="11.25" customHeight="1" x14ac:dyDescent="0.2">
      <c r="B28" s="682" t="s">
        <v>307</v>
      </c>
      <c r="C28" s="683"/>
      <c r="D28" s="683"/>
      <c r="E28" s="683"/>
      <c r="F28" s="683"/>
      <c r="G28" s="683"/>
      <c r="H28" s="683"/>
      <c r="I28" s="683"/>
      <c r="J28" s="683"/>
      <c r="K28" s="683"/>
      <c r="L28" s="683"/>
      <c r="M28" s="683"/>
      <c r="N28" s="683"/>
      <c r="O28" s="683"/>
      <c r="P28" s="683"/>
      <c r="Q28" s="684"/>
      <c r="R28" s="685">
        <v>1462</v>
      </c>
      <c r="S28" s="686"/>
      <c r="T28" s="686"/>
      <c r="U28" s="686"/>
      <c r="V28" s="686"/>
      <c r="W28" s="686"/>
      <c r="X28" s="686"/>
      <c r="Y28" s="687"/>
      <c r="Z28" s="688">
        <v>0</v>
      </c>
      <c r="AA28" s="688"/>
      <c r="AB28" s="688"/>
      <c r="AC28" s="688"/>
      <c r="AD28" s="689" t="s">
        <v>239</v>
      </c>
      <c r="AE28" s="689"/>
      <c r="AF28" s="689"/>
      <c r="AG28" s="689"/>
      <c r="AH28" s="689"/>
      <c r="AI28" s="689"/>
      <c r="AJ28" s="689"/>
      <c r="AK28" s="689"/>
      <c r="AL28" s="690" t="s">
        <v>130</v>
      </c>
      <c r="AM28" s="691"/>
      <c r="AN28" s="691"/>
      <c r="AO28" s="692"/>
      <c r="AP28" s="682"/>
      <c r="AQ28" s="683"/>
      <c r="AR28" s="683"/>
      <c r="AS28" s="683"/>
      <c r="AT28" s="683"/>
      <c r="AU28" s="683"/>
      <c r="AV28" s="683"/>
      <c r="AW28" s="683"/>
      <c r="AX28" s="683"/>
      <c r="AY28" s="683"/>
      <c r="AZ28" s="683"/>
      <c r="BA28" s="683"/>
      <c r="BB28" s="683"/>
      <c r="BC28" s="683"/>
      <c r="BD28" s="683"/>
      <c r="BE28" s="683"/>
      <c r="BF28" s="684"/>
      <c r="BG28" s="685"/>
      <c r="BH28" s="686"/>
      <c r="BI28" s="686"/>
      <c r="BJ28" s="686"/>
      <c r="BK28" s="686"/>
      <c r="BL28" s="686"/>
      <c r="BM28" s="686"/>
      <c r="BN28" s="687"/>
      <c r="BO28" s="688"/>
      <c r="BP28" s="688"/>
      <c r="BQ28" s="688"/>
      <c r="BR28" s="688"/>
      <c r="BS28" s="694"/>
      <c r="BT28" s="686"/>
      <c r="BU28" s="686"/>
      <c r="BV28" s="686"/>
      <c r="BW28" s="686"/>
      <c r="BX28" s="686"/>
      <c r="BY28" s="686"/>
      <c r="BZ28" s="686"/>
      <c r="CA28" s="686"/>
      <c r="CB28" s="695"/>
      <c r="CD28" s="700" t="s">
        <v>308</v>
      </c>
      <c r="CE28" s="701"/>
      <c r="CF28" s="701"/>
      <c r="CG28" s="701"/>
      <c r="CH28" s="701"/>
      <c r="CI28" s="701"/>
      <c r="CJ28" s="701"/>
      <c r="CK28" s="701"/>
      <c r="CL28" s="701"/>
      <c r="CM28" s="701"/>
      <c r="CN28" s="701"/>
      <c r="CO28" s="701"/>
      <c r="CP28" s="701"/>
      <c r="CQ28" s="702"/>
      <c r="CR28" s="685">
        <v>561878</v>
      </c>
      <c r="CS28" s="686"/>
      <c r="CT28" s="686"/>
      <c r="CU28" s="686"/>
      <c r="CV28" s="686"/>
      <c r="CW28" s="686"/>
      <c r="CX28" s="686"/>
      <c r="CY28" s="687"/>
      <c r="CZ28" s="690">
        <v>8.9</v>
      </c>
      <c r="DA28" s="719"/>
      <c r="DB28" s="719"/>
      <c r="DC28" s="723"/>
      <c r="DD28" s="694">
        <v>555676</v>
      </c>
      <c r="DE28" s="686"/>
      <c r="DF28" s="686"/>
      <c r="DG28" s="686"/>
      <c r="DH28" s="686"/>
      <c r="DI28" s="686"/>
      <c r="DJ28" s="686"/>
      <c r="DK28" s="687"/>
      <c r="DL28" s="694">
        <v>513896</v>
      </c>
      <c r="DM28" s="686"/>
      <c r="DN28" s="686"/>
      <c r="DO28" s="686"/>
      <c r="DP28" s="686"/>
      <c r="DQ28" s="686"/>
      <c r="DR28" s="686"/>
      <c r="DS28" s="686"/>
      <c r="DT28" s="686"/>
      <c r="DU28" s="686"/>
      <c r="DV28" s="687"/>
      <c r="DW28" s="690">
        <v>14.3</v>
      </c>
      <c r="DX28" s="719"/>
      <c r="DY28" s="719"/>
      <c r="DZ28" s="719"/>
      <c r="EA28" s="719"/>
      <c r="EB28" s="719"/>
      <c r="EC28" s="720"/>
    </row>
    <row r="29" spans="2:133" ht="11.25" customHeight="1" x14ac:dyDescent="0.2">
      <c r="B29" s="682" t="s">
        <v>309</v>
      </c>
      <c r="C29" s="683"/>
      <c r="D29" s="683"/>
      <c r="E29" s="683"/>
      <c r="F29" s="683"/>
      <c r="G29" s="683"/>
      <c r="H29" s="683"/>
      <c r="I29" s="683"/>
      <c r="J29" s="683"/>
      <c r="K29" s="683"/>
      <c r="L29" s="683"/>
      <c r="M29" s="683"/>
      <c r="N29" s="683"/>
      <c r="O29" s="683"/>
      <c r="P29" s="683"/>
      <c r="Q29" s="684"/>
      <c r="R29" s="685">
        <v>36796</v>
      </c>
      <c r="S29" s="686"/>
      <c r="T29" s="686"/>
      <c r="U29" s="686"/>
      <c r="V29" s="686"/>
      <c r="W29" s="686"/>
      <c r="X29" s="686"/>
      <c r="Y29" s="687"/>
      <c r="Z29" s="688">
        <v>0.6</v>
      </c>
      <c r="AA29" s="688"/>
      <c r="AB29" s="688"/>
      <c r="AC29" s="688"/>
      <c r="AD29" s="689">
        <v>11971</v>
      </c>
      <c r="AE29" s="689"/>
      <c r="AF29" s="689"/>
      <c r="AG29" s="689"/>
      <c r="AH29" s="689"/>
      <c r="AI29" s="689"/>
      <c r="AJ29" s="689"/>
      <c r="AK29" s="689"/>
      <c r="AL29" s="690">
        <v>0.3</v>
      </c>
      <c r="AM29" s="691"/>
      <c r="AN29" s="691"/>
      <c r="AO29" s="692"/>
      <c r="AP29" s="735"/>
      <c r="AQ29" s="736"/>
      <c r="AR29" s="736"/>
      <c r="AS29" s="736"/>
      <c r="AT29" s="736"/>
      <c r="AU29" s="736"/>
      <c r="AV29" s="736"/>
      <c r="AW29" s="736"/>
      <c r="AX29" s="736"/>
      <c r="AY29" s="736"/>
      <c r="AZ29" s="736"/>
      <c r="BA29" s="736"/>
      <c r="BB29" s="736"/>
      <c r="BC29" s="736"/>
      <c r="BD29" s="736"/>
      <c r="BE29" s="736"/>
      <c r="BF29" s="737"/>
      <c r="BG29" s="685"/>
      <c r="BH29" s="686"/>
      <c r="BI29" s="686"/>
      <c r="BJ29" s="686"/>
      <c r="BK29" s="686"/>
      <c r="BL29" s="686"/>
      <c r="BM29" s="686"/>
      <c r="BN29" s="687"/>
      <c r="BO29" s="688"/>
      <c r="BP29" s="688"/>
      <c r="BQ29" s="688"/>
      <c r="BR29" s="688"/>
      <c r="BS29" s="689"/>
      <c r="BT29" s="689"/>
      <c r="BU29" s="689"/>
      <c r="BV29" s="689"/>
      <c r="BW29" s="689"/>
      <c r="BX29" s="689"/>
      <c r="BY29" s="689"/>
      <c r="BZ29" s="689"/>
      <c r="CA29" s="689"/>
      <c r="CB29" s="693"/>
      <c r="CD29" s="725" t="s">
        <v>310</v>
      </c>
      <c r="CE29" s="726"/>
      <c r="CF29" s="700" t="s">
        <v>69</v>
      </c>
      <c r="CG29" s="701"/>
      <c r="CH29" s="701"/>
      <c r="CI29" s="701"/>
      <c r="CJ29" s="701"/>
      <c r="CK29" s="701"/>
      <c r="CL29" s="701"/>
      <c r="CM29" s="701"/>
      <c r="CN29" s="701"/>
      <c r="CO29" s="701"/>
      <c r="CP29" s="701"/>
      <c r="CQ29" s="702"/>
      <c r="CR29" s="685">
        <v>561839</v>
      </c>
      <c r="CS29" s="721"/>
      <c r="CT29" s="721"/>
      <c r="CU29" s="721"/>
      <c r="CV29" s="721"/>
      <c r="CW29" s="721"/>
      <c r="CX29" s="721"/>
      <c r="CY29" s="722"/>
      <c r="CZ29" s="690">
        <v>8.9</v>
      </c>
      <c r="DA29" s="719"/>
      <c r="DB29" s="719"/>
      <c r="DC29" s="723"/>
      <c r="DD29" s="694">
        <v>555637</v>
      </c>
      <c r="DE29" s="721"/>
      <c r="DF29" s="721"/>
      <c r="DG29" s="721"/>
      <c r="DH29" s="721"/>
      <c r="DI29" s="721"/>
      <c r="DJ29" s="721"/>
      <c r="DK29" s="722"/>
      <c r="DL29" s="694">
        <v>513857</v>
      </c>
      <c r="DM29" s="721"/>
      <c r="DN29" s="721"/>
      <c r="DO29" s="721"/>
      <c r="DP29" s="721"/>
      <c r="DQ29" s="721"/>
      <c r="DR29" s="721"/>
      <c r="DS29" s="721"/>
      <c r="DT29" s="721"/>
      <c r="DU29" s="721"/>
      <c r="DV29" s="722"/>
      <c r="DW29" s="690">
        <v>14.3</v>
      </c>
      <c r="DX29" s="719"/>
      <c r="DY29" s="719"/>
      <c r="DZ29" s="719"/>
      <c r="EA29" s="719"/>
      <c r="EB29" s="719"/>
      <c r="EC29" s="720"/>
    </row>
    <row r="30" spans="2:133" ht="11.25" customHeight="1" x14ac:dyDescent="0.2">
      <c r="B30" s="682" t="s">
        <v>311</v>
      </c>
      <c r="C30" s="683"/>
      <c r="D30" s="683"/>
      <c r="E30" s="683"/>
      <c r="F30" s="683"/>
      <c r="G30" s="683"/>
      <c r="H30" s="683"/>
      <c r="I30" s="683"/>
      <c r="J30" s="683"/>
      <c r="K30" s="683"/>
      <c r="L30" s="683"/>
      <c r="M30" s="683"/>
      <c r="N30" s="683"/>
      <c r="O30" s="683"/>
      <c r="P30" s="683"/>
      <c r="Q30" s="684"/>
      <c r="R30" s="685">
        <v>2565</v>
      </c>
      <c r="S30" s="686"/>
      <c r="T30" s="686"/>
      <c r="U30" s="686"/>
      <c r="V30" s="686"/>
      <c r="W30" s="686"/>
      <c r="X30" s="686"/>
      <c r="Y30" s="687"/>
      <c r="Z30" s="688">
        <v>0</v>
      </c>
      <c r="AA30" s="688"/>
      <c r="AB30" s="688"/>
      <c r="AC30" s="688"/>
      <c r="AD30" s="689">
        <v>1</v>
      </c>
      <c r="AE30" s="689"/>
      <c r="AF30" s="689"/>
      <c r="AG30" s="689"/>
      <c r="AH30" s="689"/>
      <c r="AI30" s="689"/>
      <c r="AJ30" s="689"/>
      <c r="AK30" s="689"/>
      <c r="AL30" s="690">
        <v>0</v>
      </c>
      <c r="AM30" s="691"/>
      <c r="AN30" s="691"/>
      <c r="AO30" s="692"/>
      <c r="AP30" s="664" t="s">
        <v>227</v>
      </c>
      <c r="AQ30" s="665"/>
      <c r="AR30" s="665"/>
      <c r="AS30" s="665"/>
      <c r="AT30" s="665"/>
      <c r="AU30" s="665"/>
      <c r="AV30" s="665"/>
      <c r="AW30" s="665"/>
      <c r="AX30" s="665"/>
      <c r="AY30" s="665"/>
      <c r="AZ30" s="665"/>
      <c r="BA30" s="665"/>
      <c r="BB30" s="665"/>
      <c r="BC30" s="665"/>
      <c r="BD30" s="665"/>
      <c r="BE30" s="665"/>
      <c r="BF30" s="666"/>
      <c r="BG30" s="664" t="s">
        <v>312</v>
      </c>
      <c r="BH30" s="738"/>
      <c r="BI30" s="738"/>
      <c r="BJ30" s="738"/>
      <c r="BK30" s="738"/>
      <c r="BL30" s="738"/>
      <c r="BM30" s="738"/>
      <c r="BN30" s="738"/>
      <c r="BO30" s="738"/>
      <c r="BP30" s="738"/>
      <c r="BQ30" s="739"/>
      <c r="BR30" s="664" t="s">
        <v>313</v>
      </c>
      <c r="BS30" s="738"/>
      <c r="BT30" s="738"/>
      <c r="BU30" s="738"/>
      <c r="BV30" s="738"/>
      <c r="BW30" s="738"/>
      <c r="BX30" s="738"/>
      <c r="BY30" s="738"/>
      <c r="BZ30" s="738"/>
      <c r="CA30" s="738"/>
      <c r="CB30" s="739"/>
      <c r="CD30" s="727"/>
      <c r="CE30" s="728"/>
      <c r="CF30" s="700" t="s">
        <v>314</v>
      </c>
      <c r="CG30" s="701"/>
      <c r="CH30" s="701"/>
      <c r="CI30" s="701"/>
      <c r="CJ30" s="701"/>
      <c r="CK30" s="701"/>
      <c r="CL30" s="701"/>
      <c r="CM30" s="701"/>
      <c r="CN30" s="701"/>
      <c r="CO30" s="701"/>
      <c r="CP30" s="701"/>
      <c r="CQ30" s="702"/>
      <c r="CR30" s="685">
        <v>548570</v>
      </c>
      <c r="CS30" s="686"/>
      <c r="CT30" s="686"/>
      <c r="CU30" s="686"/>
      <c r="CV30" s="686"/>
      <c r="CW30" s="686"/>
      <c r="CX30" s="686"/>
      <c r="CY30" s="687"/>
      <c r="CZ30" s="690">
        <v>8.6999999999999993</v>
      </c>
      <c r="DA30" s="719"/>
      <c r="DB30" s="719"/>
      <c r="DC30" s="723"/>
      <c r="DD30" s="694">
        <v>542823</v>
      </c>
      <c r="DE30" s="686"/>
      <c r="DF30" s="686"/>
      <c r="DG30" s="686"/>
      <c r="DH30" s="686"/>
      <c r="DI30" s="686"/>
      <c r="DJ30" s="686"/>
      <c r="DK30" s="687"/>
      <c r="DL30" s="694">
        <v>501043</v>
      </c>
      <c r="DM30" s="686"/>
      <c r="DN30" s="686"/>
      <c r="DO30" s="686"/>
      <c r="DP30" s="686"/>
      <c r="DQ30" s="686"/>
      <c r="DR30" s="686"/>
      <c r="DS30" s="686"/>
      <c r="DT30" s="686"/>
      <c r="DU30" s="686"/>
      <c r="DV30" s="687"/>
      <c r="DW30" s="690">
        <v>14</v>
      </c>
      <c r="DX30" s="719"/>
      <c r="DY30" s="719"/>
      <c r="DZ30" s="719"/>
      <c r="EA30" s="719"/>
      <c r="EB30" s="719"/>
      <c r="EC30" s="720"/>
    </row>
    <row r="31" spans="2:133" ht="11.25" customHeight="1" x14ac:dyDescent="0.2">
      <c r="B31" s="682" t="s">
        <v>315</v>
      </c>
      <c r="C31" s="683"/>
      <c r="D31" s="683"/>
      <c r="E31" s="683"/>
      <c r="F31" s="683"/>
      <c r="G31" s="683"/>
      <c r="H31" s="683"/>
      <c r="I31" s="683"/>
      <c r="J31" s="683"/>
      <c r="K31" s="683"/>
      <c r="L31" s="683"/>
      <c r="M31" s="683"/>
      <c r="N31" s="683"/>
      <c r="O31" s="683"/>
      <c r="P31" s="683"/>
      <c r="Q31" s="684"/>
      <c r="R31" s="685">
        <v>1003362</v>
      </c>
      <c r="S31" s="686"/>
      <c r="T31" s="686"/>
      <c r="U31" s="686"/>
      <c r="V31" s="686"/>
      <c r="W31" s="686"/>
      <c r="X31" s="686"/>
      <c r="Y31" s="687"/>
      <c r="Z31" s="688">
        <v>15.4</v>
      </c>
      <c r="AA31" s="688"/>
      <c r="AB31" s="688"/>
      <c r="AC31" s="688"/>
      <c r="AD31" s="689" t="s">
        <v>239</v>
      </c>
      <c r="AE31" s="689"/>
      <c r="AF31" s="689"/>
      <c r="AG31" s="689"/>
      <c r="AH31" s="689"/>
      <c r="AI31" s="689"/>
      <c r="AJ31" s="689"/>
      <c r="AK31" s="689"/>
      <c r="AL31" s="690" t="s">
        <v>130</v>
      </c>
      <c r="AM31" s="691"/>
      <c r="AN31" s="691"/>
      <c r="AO31" s="692"/>
      <c r="AP31" s="742" t="s">
        <v>316</v>
      </c>
      <c r="AQ31" s="743"/>
      <c r="AR31" s="743"/>
      <c r="AS31" s="743"/>
      <c r="AT31" s="748" t="s">
        <v>317</v>
      </c>
      <c r="AU31" s="231"/>
      <c r="AV31" s="231"/>
      <c r="AW31" s="231"/>
      <c r="AX31" s="671" t="s">
        <v>191</v>
      </c>
      <c r="AY31" s="672"/>
      <c r="AZ31" s="672"/>
      <c r="BA31" s="672"/>
      <c r="BB31" s="672"/>
      <c r="BC31" s="672"/>
      <c r="BD31" s="672"/>
      <c r="BE31" s="672"/>
      <c r="BF31" s="673"/>
      <c r="BG31" s="753">
        <v>99.8</v>
      </c>
      <c r="BH31" s="740"/>
      <c r="BI31" s="740"/>
      <c r="BJ31" s="740"/>
      <c r="BK31" s="740"/>
      <c r="BL31" s="740"/>
      <c r="BM31" s="680">
        <v>99.2</v>
      </c>
      <c r="BN31" s="740"/>
      <c r="BO31" s="740"/>
      <c r="BP31" s="740"/>
      <c r="BQ31" s="741"/>
      <c r="BR31" s="753">
        <v>99.8</v>
      </c>
      <c r="BS31" s="740"/>
      <c r="BT31" s="740"/>
      <c r="BU31" s="740"/>
      <c r="BV31" s="740"/>
      <c r="BW31" s="740"/>
      <c r="BX31" s="680">
        <v>99.2</v>
      </c>
      <c r="BY31" s="740"/>
      <c r="BZ31" s="740"/>
      <c r="CA31" s="740"/>
      <c r="CB31" s="741"/>
      <c r="CD31" s="727"/>
      <c r="CE31" s="728"/>
      <c r="CF31" s="700" t="s">
        <v>318</v>
      </c>
      <c r="CG31" s="701"/>
      <c r="CH31" s="701"/>
      <c r="CI31" s="701"/>
      <c r="CJ31" s="701"/>
      <c r="CK31" s="701"/>
      <c r="CL31" s="701"/>
      <c r="CM31" s="701"/>
      <c r="CN31" s="701"/>
      <c r="CO31" s="701"/>
      <c r="CP31" s="701"/>
      <c r="CQ31" s="702"/>
      <c r="CR31" s="685">
        <v>13269</v>
      </c>
      <c r="CS31" s="721"/>
      <c r="CT31" s="721"/>
      <c r="CU31" s="721"/>
      <c r="CV31" s="721"/>
      <c r="CW31" s="721"/>
      <c r="CX31" s="721"/>
      <c r="CY31" s="722"/>
      <c r="CZ31" s="690">
        <v>0.2</v>
      </c>
      <c r="DA31" s="719"/>
      <c r="DB31" s="719"/>
      <c r="DC31" s="723"/>
      <c r="DD31" s="694">
        <v>12814</v>
      </c>
      <c r="DE31" s="721"/>
      <c r="DF31" s="721"/>
      <c r="DG31" s="721"/>
      <c r="DH31" s="721"/>
      <c r="DI31" s="721"/>
      <c r="DJ31" s="721"/>
      <c r="DK31" s="722"/>
      <c r="DL31" s="694">
        <v>12814</v>
      </c>
      <c r="DM31" s="721"/>
      <c r="DN31" s="721"/>
      <c r="DO31" s="721"/>
      <c r="DP31" s="721"/>
      <c r="DQ31" s="721"/>
      <c r="DR31" s="721"/>
      <c r="DS31" s="721"/>
      <c r="DT31" s="721"/>
      <c r="DU31" s="721"/>
      <c r="DV31" s="722"/>
      <c r="DW31" s="690">
        <v>0.4</v>
      </c>
      <c r="DX31" s="719"/>
      <c r="DY31" s="719"/>
      <c r="DZ31" s="719"/>
      <c r="EA31" s="719"/>
      <c r="EB31" s="719"/>
      <c r="EC31" s="720"/>
    </row>
    <row r="32" spans="2:133" ht="11.25" customHeight="1" x14ac:dyDescent="0.2">
      <c r="B32" s="731" t="s">
        <v>319</v>
      </c>
      <c r="C32" s="732"/>
      <c r="D32" s="732"/>
      <c r="E32" s="732"/>
      <c r="F32" s="732"/>
      <c r="G32" s="732"/>
      <c r="H32" s="732"/>
      <c r="I32" s="732"/>
      <c r="J32" s="732"/>
      <c r="K32" s="732"/>
      <c r="L32" s="732"/>
      <c r="M32" s="732"/>
      <c r="N32" s="732"/>
      <c r="O32" s="732"/>
      <c r="P32" s="732"/>
      <c r="Q32" s="733"/>
      <c r="R32" s="685" t="s">
        <v>239</v>
      </c>
      <c r="S32" s="686"/>
      <c r="T32" s="686"/>
      <c r="U32" s="686"/>
      <c r="V32" s="686"/>
      <c r="W32" s="686"/>
      <c r="X32" s="686"/>
      <c r="Y32" s="687"/>
      <c r="Z32" s="688" t="s">
        <v>239</v>
      </c>
      <c r="AA32" s="688"/>
      <c r="AB32" s="688"/>
      <c r="AC32" s="688"/>
      <c r="AD32" s="689" t="s">
        <v>130</v>
      </c>
      <c r="AE32" s="689"/>
      <c r="AF32" s="689"/>
      <c r="AG32" s="689"/>
      <c r="AH32" s="689"/>
      <c r="AI32" s="689"/>
      <c r="AJ32" s="689"/>
      <c r="AK32" s="689"/>
      <c r="AL32" s="690" t="s">
        <v>239</v>
      </c>
      <c r="AM32" s="691"/>
      <c r="AN32" s="691"/>
      <c r="AO32" s="692"/>
      <c r="AP32" s="744"/>
      <c r="AQ32" s="745"/>
      <c r="AR32" s="745"/>
      <c r="AS32" s="745"/>
      <c r="AT32" s="749"/>
      <c r="AU32" s="230" t="s">
        <v>320</v>
      </c>
      <c r="AV32" s="230"/>
      <c r="AW32" s="230"/>
      <c r="AX32" s="682" t="s">
        <v>321</v>
      </c>
      <c r="AY32" s="683"/>
      <c r="AZ32" s="683"/>
      <c r="BA32" s="683"/>
      <c r="BB32" s="683"/>
      <c r="BC32" s="683"/>
      <c r="BD32" s="683"/>
      <c r="BE32" s="683"/>
      <c r="BF32" s="684"/>
      <c r="BG32" s="754">
        <v>99.9</v>
      </c>
      <c r="BH32" s="721"/>
      <c r="BI32" s="721"/>
      <c r="BJ32" s="721"/>
      <c r="BK32" s="721"/>
      <c r="BL32" s="721"/>
      <c r="BM32" s="691">
        <v>99.9</v>
      </c>
      <c r="BN32" s="751"/>
      <c r="BO32" s="751"/>
      <c r="BP32" s="751"/>
      <c r="BQ32" s="752"/>
      <c r="BR32" s="754">
        <v>99.8</v>
      </c>
      <c r="BS32" s="721"/>
      <c r="BT32" s="721"/>
      <c r="BU32" s="721"/>
      <c r="BV32" s="721"/>
      <c r="BW32" s="721"/>
      <c r="BX32" s="691">
        <v>99.8</v>
      </c>
      <c r="BY32" s="751"/>
      <c r="BZ32" s="751"/>
      <c r="CA32" s="751"/>
      <c r="CB32" s="752"/>
      <c r="CD32" s="729"/>
      <c r="CE32" s="730"/>
      <c r="CF32" s="700" t="s">
        <v>322</v>
      </c>
      <c r="CG32" s="701"/>
      <c r="CH32" s="701"/>
      <c r="CI32" s="701"/>
      <c r="CJ32" s="701"/>
      <c r="CK32" s="701"/>
      <c r="CL32" s="701"/>
      <c r="CM32" s="701"/>
      <c r="CN32" s="701"/>
      <c r="CO32" s="701"/>
      <c r="CP32" s="701"/>
      <c r="CQ32" s="702"/>
      <c r="CR32" s="685">
        <v>39</v>
      </c>
      <c r="CS32" s="686"/>
      <c r="CT32" s="686"/>
      <c r="CU32" s="686"/>
      <c r="CV32" s="686"/>
      <c r="CW32" s="686"/>
      <c r="CX32" s="686"/>
      <c r="CY32" s="687"/>
      <c r="CZ32" s="690">
        <v>0</v>
      </c>
      <c r="DA32" s="719"/>
      <c r="DB32" s="719"/>
      <c r="DC32" s="723"/>
      <c r="DD32" s="694">
        <v>39</v>
      </c>
      <c r="DE32" s="686"/>
      <c r="DF32" s="686"/>
      <c r="DG32" s="686"/>
      <c r="DH32" s="686"/>
      <c r="DI32" s="686"/>
      <c r="DJ32" s="686"/>
      <c r="DK32" s="687"/>
      <c r="DL32" s="694">
        <v>39</v>
      </c>
      <c r="DM32" s="686"/>
      <c r="DN32" s="686"/>
      <c r="DO32" s="686"/>
      <c r="DP32" s="686"/>
      <c r="DQ32" s="686"/>
      <c r="DR32" s="686"/>
      <c r="DS32" s="686"/>
      <c r="DT32" s="686"/>
      <c r="DU32" s="686"/>
      <c r="DV32" s="687"/>
      <c r="DW32" s="690">
        <v>0</v>
      </c>
      <c r="DX32" s="719"/>
      <c r="DY32" s="719"/>
      <c r="DZ32" s="719"/>
      <c r="EA32" s="719"/>
      <c r="EB32" s="719"/>
      <c r="EC32" s="720"/>
    </row>
    <row r="33" spans="2:133" ht="11.25" customHeight="1" x14ac:dyDescent="0.2">
      <c r="B33" s="682" t="s">
        <v>323</v>
      </c>
      <c r="C33" s="683"/>
      <c r="D33" s="683"/>
      <c r="E33" s="683"/>
      <c r="F33" s="683"/>
      <c r="G33" s="683"/>
      <c r="H33" s="683"/>
      <c r="I33" s="683"/>
      <c r="J33" s="683"/>
      <c r="K33" s="683"/>
      <c r="L33" s="683"/>
      <c r="M33" s="683"/>
      <c r="N33" s="683"/>
      <c r="O33" s="683"/>
      <c r="P33" s="683"/>
      <c r="Q33" s="684"/>
      <c r="R33" s="685">
        <v>344343</v>
      </c>
      <c r="S33" s="686"/>
      <c r="T33" s="686"/>
      <c r="U33" s="686"/>
      <c r="V33" s="686"/>
      <c r="W33" s="686"/>
      <c r="X33" s="686"/>
      <c r="Y33" s="687"/>
      <c r="Z33" s="688">
        <v>5.3</v>
      </c>
      <c r="AA33" s="688"/>
      <c r="AB33" s="688"/>
      <c r="AC33" s="688"/>
      <c r="AD33" s="689" t="s">
        <v>239</v>
      </c>
      <c r="AE33" s="689"/>
      <c r="AF33" s="689"/>
      <c r="AG33" s="689"/>
      <c r="AH33" s="689"/>
      <c r="AI33" s="689"/>
      <c r="AJ33" s="689"/>
      <c r="AK33" s="689"/>
      <c r="AL33" s="690" t="s">
        <v>130</v>
      </c>
      <c r="AM33" s="691"/>
      <c r="AN33" s="691"/>
      <c r="AO33" s="692"/>
      <c r="AP33" s="746"/>
      <c r="AQ33" s="747"/>
      <c r="AR33" s="747"/>
      <c r="AS33" s="747"/>
      <c r="AT33" s="750"/>
      <c r="AU33" s="232"/>
      <c r="AV33" s="232"/>
      <c r="AW33" s="232"/>
      <c r="AX33" s="735" t="s">
        <v>324</v>
      </c>
      <c r="AY33" s="736"/>
      <c r="AZ33" s="736"/>
      <c r="BA33" s="736"/>
      <c r="BB33" s="736"/>
      <c r="BC33" s="736"/>
      <c r="BD33" s="736"/>
      <c r="BE33" s="736"/>
      <c r="BF33" s="737"/>
      <c r="BG33" s="755">
        <v>99.8</v>
      </c>
      <c r="BH33" s="756"/>
      <c r="BI33" s="756"/>
      <c r="BJ33" s="756"/>
      <c r="BK33" s="756"/>
      <c r="BL33" s="756"/>
      <c r="BM33" s="757">
        <v>98.9</v>
      </c>
      <c r="BN33" s="756"/>
      <c r="BO33" s="756"/>
      <c r="BP33" s="756"/>
      <c r="BQ33" s="758"/>
      <c r="BR33" s="755">
        <v>99.8</v>
      </c>
      <c r="BS33" s="756"/>
      <c r="BT33" s="756"/>
      <c r="BU33" s="756"/>
      <c r="BV33" s="756"/>
      <c r="BW33" s="756"/>
      <c r="BX33" s="757">
        <v>99</v>
      </c>
      <c r="BY33" s="756"/>
      <c r="BZ33" s="756"/>
      <c r="CA33" s="756"/>
      <c r="CB33" s="758"/>
      <c r="CD33" s="700" t="s">
        <v>325</v>
      </c>
      <c r="CE33" s="701"/>
      <c r="CF33" s="701"/>
      <c r="CG33" s="701"/>
      <c r="CH33" s="701"/>
      <c r="CI33" s="701"/>
      <c r="CJ33" s="701"/>
      <c r="CK33" s="701"/>
      <c r="CL33" s="701"/>
      <c r="CM33" s="701"/>
      <c r="CN33" s="701"/>
      <c r="CO33" s="701"/>
      <c r="CP33" s="701"/>
      <c r="CQ33" s="702"/>
      <c r="CR33" s="685">
        <v>3589084</v>
      </c>
      <c r="CS33" s="721"/>
      <c r="CT33" s="721"/>
      <c r="CU33" s="721"/>
      <c r="CV33" s="721"/>
      <c r="CW33" s="721"/>
      <c r="CX33" s="721"/>
      <c r="CY33" s="722"/>
      <c r="CZ33" s="690">
        <v>57</v>
      </c>
      <c r="DA33" s="719"/>
      <c r="DB33" s="719"/>
      <c r="DC33" s="723"/>
      <c r="DD33" s="694">
        <v>2692919</v>
      </c>
      <c r="DE33" s="721"/>
      <c r="DF33" s="721"/>
      <c r="DG33" s="721"/>
      <c r="DH33" s="721"/>
      <c r="DI33" s="721"/>
      <c r="DJ33" s="721"/>
      <c r="DK33" s="722"/>
      <c r="DL33" s="694">
        <v>1622344</v>
      </c>
      <c r="DM33" s="721"/>
      <c r="DN33" s="721"/>
      <c r="DO33" s="721"/>
      <c r="DP33" s="721"/>
      <c r="DQ33" s="721"/>
      <c r="DR33" s="721"/>
      <c r="DS33" s="721"/>
      <c r="DT33" s="721"/>
      <c r="DU33" s="721"/>
      <c r="DV33" s="722"/>
      <c r="DW33" s="690">
        <v>45.2</v>
      </c>
      <c r="DX33" s="719"/>
      <c r="DY33" s="719"/>
      <c r="DZ33" s="719"/>
      <c r="EA33" s="719"/>
      <c r="EB33" s="719"/>
      <c r="EC33" s="720"/>
    </row>
    <row r="34" spans="2:133" ht="11.25" customHeight="1" x14ac:dyDescent="0.2">
      <c r="B34" s="682" t="s">
        <v>326</v>
      </c>
      <c r="C34" s="683"/>
      <c r="D34" s="683"/>
      <c r="E34" s="683"/>
      <c r="F34" s="683"/>
      <c r="G34" s="683"/>
      <c r="H34" s="683"/>
      <c r="I34" s="683"/>
      <c r="J34" s="683"/>
      <c r="K34" s="683"/>
      <c r="L34" s="683"/>
      <c r="M34" s="683"/>
      <c r="N34" s="683"/>
      <c r="O34" s="683"/>
      <c r="P34" s="683"/>
      <c r="Q34" s="684"/>
      <c r="R34" s="685">
        <v>21166</v>
      </c>
      <c r="S34" s="686"/>
      <c r="T34" s="686"/>
      <c r="U34" s="686"/>
      <c r="V34" s="686"/>
      <c r="W34" s="686"/>
      <c r="X34" s="686"/>
      <c r="Y34" s="687"/>
      <c r="Z34" s="688">
        <v>0.3</v>
      </c>
      <c r="AA34" s="688"/>
      <c r="AB34" s="688"/>
      <c r="AC34" s="688"/>
      <c r="AD34" s="689">
        <v>7649</v>
      </c>
      <c r="AE34" s="689"/>
      <c r="AF34" s="689"/>
      <c r="AG34" s="689"/>
      <c r="AH34" s="689"/>
      <c r="AI34" s="689"/>
      <c r="AJ34" s="689"/>
      <c r="AK34" s="689"/>
      <c r="AL34" s="690">
        <v>0.2</v>
      </c>
      <c r="AM34" s="691"/>
      <c r="AN34" s="691"/>
      <c r="AO34" s="692"/>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00" t="s">
        <v>327</v>
      </c>
      <c r="CE34" s="701"/>
      <c r="CF34" s="701"/>
      <c r="CG34" s="701"/>
      <c r="CH34" s="701"/>
      <c r="CI34" s="701"/>
      <c r="CJ34" s="701"/>
      <c r="CK34" s="701"/>
      <c r="CL34" s="701"/>
      <c r="CM34" s="701"/>
      <c r="CN34" s="701"/>
      <c r="CO34" s="701"/>
      <c r="CP34" s="701"/>
      <c r="CQ34" s="702"/>
      <c r="CR34" s="685">
        <v>981361</v>
      </c>
      <c r="CS34" s="686"/>
      <c r="CT34" s="686"/>
      <c r="CU34" s="686"/>
      <c r="CV34" s="686"/>
      <c r="CW34" s="686"/>
      <c r="CX34" s="686"/>
      <c r="CY34" s="687"/>
      <c r="CZ34" s="690">
        <v>15.6</v>
      </c>
      <c r="DA34" s="719"/>
      <c r="DB34" s="719"/>
      <c r="DC34" s="723"/>
      <c r="DD34" s="694">
        <v>801798</v>
      </c>
      <c r="DE34" s="686"/>
      <c r="DF34" s="686"/>
      <c r="DG34" s="686"/>
      <c r="DH34" s="686"/>
      <c r="DI34" s="686"/>
      <c r="DJ34" s="686"/>
      <c r="DK34" s="687"/>
      <c r="DL34" s="694">
        <v>532227</v>
      </c>
      <c r="DM34" s="686"/>
      <c r="DN34" s="686"/>
      <c r="DO34" s="686"/>
      <c r="DP34" s="686"/>
      <c r="DQ34" s="686"/>
      <c r="DR34" s="686"/>
      <c r="DS34" s="686"/>
      <c r="DT34" s="686"/>
      <c r="DU34" s="686"/>
      <c r="DV34" s="687"/>
      <c r="DW34" s="690">
        <v>14.8</v>
      </c>
      <c r="DX34" s="719"/>
      <c r="DY34" s="719"/>
      <c r="DZ34" s="719"/>
      <c r="EA34" s="719"/>
      <c r="EB34" s="719"/>
      <c r="EC34" s="720"/>
    </row>
    <row r="35" spans="2:133" ht="11.25" customHeight="1" x14ac:dyDescent="0.2">
      <c r="B35" s="682" t="s">
        <v>328</v>
      </c>
      <c r="C35" s="683"/>
      <c r="D35" s="683"/>
      <c r="E35" s="683"/>
      <c r="F35" s="683"/>
      <c r="G35" s="683"/>
      <c r="H35" s="683"/>
      <c r="I35" s="683"/>
      <c r="J35" s="683"/>
      <c r="K35" s="683"/>
      <c r="L35" s="683"/>
      <c r="M35" s="683"/>
      <c r="N35" s="683"/>
      <c r="O35" s="683"/>
      <c r="P35" s="683"/>
      <c r="Q35" s="684"/>
      <c r="R35" s="685">
        <v>16670</v>
      </c>
      <c r="S35" s="686"/>
      <c r="T35" s="686"/>
      <c r="U35" s="686"/>
      <c r="V35" s="686"/>
      <c r="W35" s="686"/>
      <c r="X35" s="686"/>
      <c r="Y35" s="687"/>
      <c r="Z35" s="688">
        <v>0.3</v>
      </c>
      <c r="AA35" s="688"/>
      <c r="AB35" s="688"/>
      <c r="AC35" s="688"/>
      <c r="AD35" s="689" t="s">
        <v>239</v>
      </c>
      <c r="AE35" s="689"/>
      <c r="AF35" s="689"/>
      <c r="AG35" s="689"/>
      <c r="AH35" s="689"/>
      <c r="AI35" s="689"/>
      <c r="AJ35" s="689"/>
      <c r="AK35" s="689"/>
      <c r="AL35" s="690" t="s">
        <v>130</v>
      </c>
      <c r="AM35" s="691"/>
      <c r="AN35" s="691"/>
      <c r="AO35" s="692"/>
      <c r="AP35" s="235"/>
      <c r="AQ35" s="664" t="s">
        <v>329</v>
      </c>
      <c r="AR35" s="665"/>
      <c r="AS35" s="665"/>
      <c r="AT35" s="665"/>
      <c r="AU35" s="665"/>
      <c r="AV35" s="665"/>
      <c r="AW35" s="665"/>
      <c r="AX35" s="665"/>
      <c r="AY35" s="665"/>
      <c r="AZ35" s="665"/>
      <c r="BA35" s="665"/>
      <c r="BB35" s="665"/>
      <c r="BC35" s="665"/>
      <c r="BD35" s="665"/>
      <c r="BE35" s="665"/>
      <c r="BF35" s="666"/>
      <c r="BG35" s="664" t="s">
        <v>330</v>
      </c>
      <c r="BH35" s="665"/>
      <c r="BI35" s="665"/>
      <c r="BJ35" s="665"/>
      <c r="BK35" s="665"/>
      <c r="BL35" s="665"/>
      <c r="BM35" s="665"/>
      <c r="BN35" s="665"/>
      <c r="BO35" s="665"/>
      <c r="BP35" s="665"/>
      <c r="BQ35" s="665"/>
      <c r="BR35" s="665"/>
      <c r="BS35" s="665"/>
      <c r="BT35" s="665"/>
      <c r="BU35" s="665"/>
      <c r="BV35" s="665"/>
      <c r="BW35" s="665"/>
      <c r="BX35" s="665"/>
      <c r="BY35" s="665"/>
      <c r="BZ35" s="665"/>
      <c r="CA35" s="665"/>
      <c r="CB35" s="666"/>
      <c r="CD35" s="700" t="s">
        <v>331</v>
      </c>
      <c r="CE35" s="701"/>
      <c r="CF35" s="701"/>
      <c r="CG35" s="701"/>
      <c r="CH35" s="701"/>
      <c r="CI35" s="701"/>
      <c r="CJ35" s="701"/>
      <c r="CK35" s="701"/>
      <c r="CL35" s="701"/>
      <c r="CM35" s="701"/>
      <c r="CN35" s="701"/>
      <c r="CO35" s="701"/>
      <c r="CP35" s="701"/>
      <c r="CQ35" s="702"/>
      <c r="CR35" s="685">
        <v>303620</v>
      </c>
      <c r="CS35" s="721"/>
      <c r="CT35" s="721"/>
      <c r="CU35" s="721"/>
      <c r="CV35" s="721"/>
      <c r="CW35" s="721"/>
      <c r="CX35" s="721"/>
      <c r="CY35" s="722"/>
      <c r="CZ35" s="690">
        <v>4.8</v>
      </c>
      <c r="DA35" s="719"/>
      <c r="DB35" s="719"/>
      <c r="DC35" s="723"/>
      <c r="DD35" s="694">
        <v>280272</v>
      </c>
      <c r="DE35" s="721"/>
      <c r="DF35" s="721"/>
      <c r="DG35" s="721"/>
      <c r="DH35" s="721"/>
      <c r="DI35" s="721"/>
      <c r="DJ35" s="721"/>
      <c r="DK35" s="722"/>
      <c r="DL35" s="694">
        <v>279997</v>
      </c>
      <c r="DM35" s="721"/>
      <c r="DN35" s="721"/>
      <c r="DO35" s="721"/>
      <c r="DP35" s="721"/>
      <c r="DQ35" s="721"/>
      <c r="DR35" s="721"/>
      <c r="DS35" s="721"/>
      <c r="DT35" s="721"/>
      <c r="DU35" s="721"/>
      <c r="DV35" s="722"/>
      <c r="DW35" s="690">
        <v>7.8</v>
      </c>
      <c r="DX35" s="719"/>
      <c r="DY35" s="719"/>
      <c r="DZ35" s="719"/>
      <c r="EA35" s="719"/>
      <c r="EB35" s="719"/>
      <c r="EC35" s="720"/>
    </row>
    <row r="36" spans="2:133" ht="11.25" customHeight="1" x14ac:dyDescent="0.2">
      <c r="B36" s="682" t="s">
        <v>332</v>
      </c>
      <c r="C36" s="683"/>
      <c r="D36" s="683"/>
      <c r="E36" s="683"/>
      <c r="F36" s="683"/>
      <c r="G36" s="683"/>
      <c r="H36" s="683"/>
      <c r="I36" s="683"/>
      <c r="J36" s="683"/>
      <c r="K36" s="683"/>
      <c r="L36" s="683"/>
      <c r="M36" s="683"/>
      <c r="N36" s="683"/>
      <c r="O36" s="683"/>
      <c r="P36" s="683"/>
      <c r="Q36" s="684"/>
      <c r="R36" s="685">
        <v>201595</v>
      </c>
      <c r="S36" s="686"/>
      <c r="T36" s="686"/>
      <c r="U36" s="686"/>
      <c r="V36" s="686"/>
      <c r="W36" s="686"/>
      <c r="X36" s="686"/>
      <c r="Y36" s="687"/>
      <c r="Z36" s="688">
        <v>3.1</v>
      </c>
      <c r="AA36" s="688"/>
      <c r="AB36" s="688"/>
      <c r="AC36" s="688"/>
      <c r="AD36" s="689" t="s">
        <v>239</v>
      </c>
      <c r="AE36" s="689"/>
      <c r="AF36" s="689"/>
      <c r="AG36" s="689"/>
      <c r="AH36" s="689"/>
      <c r="AI36" s="689"/>
      <c r="AJ36" s="689"/>
      <c r="AK36" s="689"/>
      <c r="AL36" s="690" t="s">
        <v>130</v>
      </c>
      <c r="AM36" s="691"/>
      <c r="AN36" s="691"/>
      <c r="AO36" s="692"/>
      <c r="AP36" s="235"/>
      <c r="AQ36" s="759" t="s">
        <v>333</v>
      </c>
      <c r="AR36" s="760"/>
      <c r="AS36" s="760"/>
      <c r="AT36" s="760"/>
      <c r="AU36" s="760"/>
      <c r="AV36" s="760"/>
      <c r="AW36" s="760"/>
      <c r="AX36" s="760"/>
      <c r="AY36" s="761"/>
      <c r="AZ36" s="674">
        <v>503708</v>
      </c>
      <c r="BA36" s="675"/>
      <c r="BB36" s="675"/>
      <c r="BC36" s="675"/>
      <c r="BD36" s="675"/>
      <c r="BE36" s="675"/>
      <c r="BF36" s="762"/>
      <c r="BG36" s="696" t="s">
        <v>334</v>
      </c>
      <c r="BH36" s="697"/>
      <c r="BI36" s="697"/>
      <c r="BJ36" s="697"/>
      <c r="BK36" s="697"/>
      <c r="BL36" s="697"/>
      <c r="BM36" s="697"/>
      <c r="BN36" s="697"/>
      <c r="BO36" s="697"/>
      <c r="BP36" s="697"/>
      <c r="BQ36" s="697"/>
      <c r="BR36" s="697"/>
      <c r="BS36" s="697"/>
      <c r="BT36" s="697"/>
      <c r="BU36" s="698"/>
      <c r="BV36" s="674">
        <v>543</v>
      </c>
      <c r="BW36" s="675"/>
      <c r="BX36" s="675"/>
      <c r="BY36" s="675"/>
      <c r="BZ36" s="675"/>
      <c r="CA36" s="675"/>
      <c r="CB36" s="762"/>
      <c r="CD36" s="700" t="s">
        <v>335</v>
      </c>
      <c r="CE36" s="701"/>
      <c r="CF36" s="701"/>
      <c r="CG36" s="701"/>
      <c r="CH36" s="701"/>
      <c r="CI36" s="701"/>
      <c r="CJ36" s="701"/>
      <c r="CK36" s="701"/>
      <c r="CL36" s="701"/>
      <c r="CM36" s="701"/>
      <c r="CN36" s="701"/>
      <c r="CO36" s="701"/>
      <c r="CP36" s="701"/>
      <c r="CQ36" s="702"/>
      <c r="CR36" s="685">
        <v>1315347</v>
      </c>
      <c r="CS36" s="686"/>
      <c r="CT36" s="686"/>
      <c r="CU36" s="686"/>
      <c r="CV36" s="686"/>
      <c r="CW36" s="686"/>
      <c r="CX36" s="686"/>
      <c r="CY36" s="687"/>
      <c r="CZ36" s="690">
        <v>20.9</v>
      </c>
      <c r="DA36" s="719"/>
      <c r="DB36" s="719"/>
      <c r="DC36" s="723"/>
      <c r="DD36" s="694">
        <v>771311</v>
      </c>
      <c r="DE36" s="686"/>
      <c r="DF36" s="686"/>
      <c r="DG36" s="686"/>
      <c r="DH36" s="686"/>
      <c r="DI36" s="686"/>
      <c r="DJ36" s="686"/>
      <c r="DK36" s="687"/>
      <c r="DL36" s="694">
        <v>431086</v>
      </c>
      <c r="DM36" s="686"/>
      <c r="DN36" s="686"/>
      <c r="DO36" s="686"/>
      <c r="DP36" s="686"/>
      <c r="DQ36" s="686"/>
      <c r="DR36" s="686"/>
      <c r="DS36" s="686"/>
      <c r="DT36" s="686"/>
      <c r="DU36" s="686"/>
      <c r="DV36" s="687"/>
      <c r="DW36" s="690">
        <v>12</v>
      </c>
      <c r="DX36" s="719"/>
      <c r="DY36" s="719"/>
      <c r="DZ36" s="719"/>
      <c r="EA36" s="719"/>
      <c r="EB36" s="719"/>
      <c r="EC36" s="720"/>
    </row>
    <row r="37" spans="2:133" ht="11.25" customHeight="1" x14ac:dyDescent="0.2">
      <c r="B37" s="682" t="s">
        <v>336</v>
      </c>
      <c r="C37" s="683"/>
      <c r="D37" s="683"/>
      <c r="E37" s="683"/>
      <c r="F37" s="683"/>
      <c r="G37" s="683"/>
      <c r="H37" s="683"/>
      <c r="I37" s="683"/>
      <c r="J37" s="683"/>
      <c r="K37" s="683"/>
      <c r="L37" s="683"/>
      <c r="M37" s="683"/>
      <c r="N37" s="683"/>
      <c r="O37" s="683"/>
      <c r="P37" s="683"/>
      <c r="Q37" s="684"/>
      <c r="R37" s="685">
        <v>92621</v>
      </c>
      <c r="S37" s="686"/>
      <c r="T37" s="686"/>
      <c r="U37" s="686"/>
      <c r="V37" s="686"/>
      <c r="W37" s="686"/>
      <c r="X37" s="686"/>
      <c r="Y37" s="687"/>
      <c r="Z37" s="688">
        <v>1.4</v>
      </c>
      <c r="AA37" s="688"/>
      <c r="AB37" s="688"/>
      <c r="AC37" s="688"/>
      <c r="AD37" s="689" t="s">
        <v>130</v>
      </c>
      <c r="AE37" s="689"/>
      <c r="AF37" s="689"/>
      <c r="AG37" s="689"/>
      <c r="AH37" s="689"/>
      <c r="AI37" s="689"/>
      <c r="AJ37" s="689"/>
      <c r="AK37" s="689"/>
      <c r="AL37" s="690" t="s">
        <v>130</v>
      </c>
      <c r="AM37" s="691"/>
      <c r="AN37" s="691"/>
      <c r="AO37" s="692"/>
      <c r="AQ37" s="763" t="s">
        <v>337</v>
      </c>
      <c r="AR37" s="764"/>
      <c r="AS37" s="764"/>
      <c r="AT37" s="764"/>
      <c r="AU37" s="764"/>
      <c r="AV37" s="764"/>
      <c r="AW37" s="764"/>
      <c r="AX37" s="764"/>
      <c r="AY37" s="765"/>
      <c r="AZ37" s="685">
        <v>135573</v>
      </c>
      <c r="BA37" s="686"/>
      <c r="BB37" s="686"/>
      <c r="BC37" s="686"/>
      <c r="BD37" s="721"/>
      <c r="BE37" s="721"/>
      <c r="BF37" s="752"/>
      <c r="BG37" s="700" t="s">
        <v>338</v>
      </c>
      <c r="BH37" s="701"/>
      <c r="BI37" s="701"/>
      <c r="BJ37" s="701"/>
      <c r="BK37" s="701"/>
      <c r="BL37" s="701"/>
      <c r="BM37" s="701"/>
      <c r="BN37" s="701"/>
      <c r="BO37" s="701"/>
      <c r="BP37" s="701"/>
      <c r="BQ37" s="701"/>
      <c r="BR37" s="701"/>
      <c r="BS37" s="701"/>
      <c r="BT37" s="701"/>
      <c r="BU37" s="702"/>
      <c r="BV37" s="685">
        <v>543</v>
      </c>
      <c r="BW37" s="686"/>
      <c r="BX37" s="686"/>
      <c r="BY37" s="686"/>
      <c r="BZ37" s="686"/>
      <c r="CA37" s="686"/>
      <c r="CB37" s="695"/>
      <c r="CD37" s="700" t="s">
        <v>339</v>
      </c>
      <c r="CE37" s="701"/>
      <c r="CF37" s="701"/>
      <c r="CG37" s="701"/>
      <c r="CH37" s="701"/>
      <c r="CI37" s="701"/>
      <c r="CJ37" s="701"/>
      <c r="CK37" s="701"/>
      <c r="CL37" s="701"/>
      <c r="CM37" s="701"/>
      <c r="CN37" s="701"/>
      <c r="CO37" s="701"/>
      <c r="CP37" s="701"/>
      <c r="CQ37" s="702"/>
      <c r="CR37" s="685">
        <v>388128</v>
      </c>
      <c r="CS37" s="721"/>
      <c r="CT37" s="721"/>
      <c r="CU37" s="721"/>
      <c r="CV37" s="721"/>
      <c r="CW37" s="721"/>
      <c r="CX37" s="721"/>
      <c r="CY37" s="722"/>
      <c r="CZ37" s="690">
        <v>6.2</v>
      </c>
      <c r="DA37" s="719"/>
      <c r="DB37" s="719"/>
      <c r="DC37" s="723"/>
      <c r="DD37" s="694">
        <v>322928</v>
      </c>
      <c r="DE37" s="721"/>
      <c r="DF37" s="721"/>
      <c r="DG37" s="721"/>
      <c r="DH37" s="721"/>
      <c r="DI37" s="721"/>
      <c r="DJ37" s="721"/>
      <c r="DK37" s="722"/>
      <c r="DL37" s="694">
        <v>322869</v>
      </c>
      <c r="DM37" s="721"/>
      <c r="DN37" s="721"/>
      <c r="DO37" s="721"/>
      <c r="DP37" s="721"/>
      <c r="DQ37" s="721"/>
      <c r="DR37" s="721"/>
      <c r="DS37" s="721"/>
      <c r="DT37" s="721"/>
      <c r="DU37" s="721"/>
      <c r="DV37" s="722"/>
      <c r="DW37" s="690">
        <v>9</v>
      </c>
      <c r="DX37" s="719"/>
      <c r="DY37" s="719"/>
      <c r="DZ37" s="719"/>
      <c r="EA37" s="719"/>
      <c r="EB37" s="719"/>
      <c r="EC37" s="720"/>
    </row>
    <row r="38" spans="2:133" ht="11.25" customHeight="1" x14ac:dyDescent="0.2">
      <c r="B38" s="682" t="s">
        <v>340</v>
      </c>
      <c r="C38" s="683"/>
      <c r="D38" s="683"/>
      <c r="E38" s="683"/>
      <c r="F38" s="683"/>
      <c r="G38" s="683"/>
      <c r="H38" s="683"/>
      <c r="I38" s="683"/>
      <c r="J38" s="683"/>
      <c r="K38" s="683"/>
      <c r="L38" s="683"/>
      <c r="M38" s="683"/>
      <c r="N38" s="683"/>
      <c r="O38" s="683"/>
      <c r="P38" s="683"/>
      <c r="Q38" s="684"/>
      <c r="R38" s="685">
        <v>75014</v>
      </c>
      <c r="S38" s="686"/>
      <c r="T38" s="686"/>
      <c r="U38" s="686"/>
      <c r="V38" s="686"/>
      <c r="W38" s="686"/>
      <c r="X38" s="686"/>
      <c r="Y38" s="687"/>
      <c r="Z38" s="688">
        <v>1.2</v>
      </c>
      <c r="AA38" s="688"/>
      <c r="AB38" s="688"/>
      <c r="AC38" s="688"/>
      <c r="AD38" s="689">
        <v>285</v>
      </c>
      <c r="AE38" s="689"/>
      <c r="AF38" s="689"/>
      <c r="AG38" s="689"/>
      <c r="AH38" s="689"/>
      <c r="AI38" s="689"/>
      <c r="AJ38" s="689"/>
      <c r="AK38" s="689"/>
      <c r="AL38" s="690">
        <v>0</v>
      </c>
      <c r="AM38" s="691"/>
      <c r="AN38" s="691"/>
      <c r="AO38" s="692"/>
      <c r="AQ38" s="763" t="s">
        <v>341</v>
      </c>
      <c r="AR38" s="764"/>
      <c r="AS38" s="764"/>
      <c r="AT38" s="764"/>
      <c r="AU38" s="764"/>
      <c r="AV38" s="764"/>
      <c r="AW38" s="764"/>
      <c r="AX38" s="764"/>
      <c r="AY38" s="765"/>
      <c r="AZ38" s="685">
        <v>40877</v>
      </c>
      <c r="BA38" s="686"/>
      <c r="BB38" s="686"/>
      <c r="BC38" s="686"/>
      <c r="BD38" s="721"/>
      <c r="BE38" s="721"/>
      <c r="BF38" s="752"/>
      <c r="BG38" s="700" t="s">
        <v>342</v>
      </c>
      <c r="BH38" s="701"/>
      <c r="BI38" s="701"/>
      <c r="BJ38" s="701"/>
      <c r="BK38" s="701"/>
      <c r="BL38" s="701"/>
      <c r="BM38" s="701"/>
      <c r="BN38" s="701"/>
      <c r="BO38" s="701"/>
      <c r="BP38" s="701"/>
      <c r="BQ38" s="701"/>
      <c r="BR38" s="701"/>
      <c r="BS38" s="701"/>
      <c r="BT38" s="701"/>
      <c r="BU38" s="702"/>
      <c r="BV38" s="685">
        <v>607</v>
      </c>
      <c r="BW38" s="686"/>
      <c r="BX38" s="686"/>
      <c r="BY38" s="686"/>
      <c r="BZ38" s="686"/>
      <c r="CA38" s="686"/>
      <c r="CB38" s="695"/>
      <c r="CD38" s="700" t="s">
        <v>343</v>
      </c>
      <c r="CE38" s="701"/>
      <c r="CF38" s="701"/>
      <c r="CG38" s="701"/>
      <c r="CH38" s="701"/>
      <c r="CI38" s="701"/>
      <c r="CJ38" s="701"/>
      <c r="CK38" s="701"/>
      <c r="CL38" s="701"/>
      <c r="CM38" s="701"/>
      <c r="CN38" s="701"/>
      <c r="CO38" s="701"/>
      <c r="CP38" s="701"/>
      <c r="CQ38" s="702"/>
      <c r="CR38" s="685">
        <v>503708</v>
      </c>
      <c r="CS38" s="686"/>
      <c r="CT38" s="686"/>
      <c r="CU38" s="686"/>
      <c r="CV38" s="686"/>
      <c r="CW38" s="686"/>
      <c r="CX38" s="686"/>
      <c r="CY38" s="687"/>
      <c r="CZ38" s="690">
        <v>8</v>
      </c>
      <c r="DA38" s="719"/>
      <c r="DB38" s="719"/>
      <c r="DC38" s="723"/>
      <c r="DD38" s="694">
        <v>428577</v>
      </c>
      <c r="DE38" s="686"/>
      <c r="DF38" s="686"/>
      <c r="DG38" s="686"/>
      <c r="DH38" s="686"/>
      <c r="DI38" s="686"/>
      <c r="DJ38" s="686"/>
      <c r="DK38" s="687"/>
      <c r="DL38" s="694">
        <v>379034</v>
      </c>
      <c r="DM38" s="686"/>
      <c r="DN38" s="686"/>
      <c r="DO38" s="686"/>
      <c r="DP38" s="686"/>
      <c r="DQ38" s="686"/>
      <c r="DR38" s="686"/>
      <c r="DS38" s="686"/>
      <c r="DT38" s="686"/>
      <c r="DU38" s="686"/>
      <c r="DV38" s="687"/>
      <c r="DW38" s="690">
        <v>10.6</v>
      </c>
      <c r="DX38" s="719"/>
      <c r="DY38" s="719"/>
      <c r="DZ38" s="719"/>
      <c r="EA38" s="719"/>
      <c r="EB38" s="719"/>
      <c r="EC38" s="720"/>
    </row>
    <row r="39" spans="2:133" ht="11.25" customHeight="1" x14ac:dyDescent="0.2">
      <c r="B39" s="682" t="s">
        <v>344</v>
      </c>
      <c r="C39" s="683"/>
      <c r="D39" s="683"/>
      <c r="E39" s="683"/>
      <c r="F39" s="683"/>
      <c r="G39" s="683"/>
      <c r="H39" s="683"/>
      <c r="I39" s="683"/>
      <c r="J39" s="683"/>
      <c r="K39" s="683"/>
      <c r="L39" s="683"/>
      <c r="M39" s="683"/>
      <c r="N39" s="683"/>
      <c r="O39" s="683"/>
      <c r="P39" s="683"/>
      <c r="Q39" s="684"/>
      <c r="R39" s="685">
        <v>916300</v>
      </c>
      <c r="S39" s="686"/>
      <c r="T39" s="686"/>
      <c r="U39" s="686"/>
      <c r="V39" s="686"/>
      <c r="W39" s="686"/>
      <c r="X39" s="686"/>
      <c r="Y39" s="687"/>
      <c r="Z39" s="688">
        <v>14.1</v>
      </c>
      <c r="AA39" s="688"/>
      <c r="AB39" s="688"/>
      <c r="AC39" s="688"/>
      <c r="AD39" s="689" t="s">
        <v>239</v>
      </c>
      <c r="AE39" s="689"/>
      <c r="AF39" s="689"/>
      <c r="AG39" s="689"/>
      <c r="AH39" s="689"/>
      <c r="AI39" s="689"/>
      <c r="AJ39" s="689"/>
      <c r="AK39" s="689"/>
      <c r="AL39" s="690" t="s">
        <v>130</v>
      </c>
      <c r="AM39" s="691"/>
      <c r="AN39" s="691"/>
      <c r="AO39" s="692"/>
      <c r="AQ39" s="763" t="s">
        <v>345</v>
      </c>
      <c r="AR39" s="764"/>
      <c r="AS39" s="764"/>
      <c r="AT39" s="764"/>
      <c r="AU39" s="764"/>
      <c r="AV39" s="764"/>
      <c r="AW39" s="764"/>
      <c r="AX39" s="764"/>
      <c r="AY39" s="765"/>
      <c r="AZ39" s="685">
        <v>479</v>
      </c>
      <c r="BA39" s="686"/>
      <c r="BB39" s="686"/>
      <c r="BC39" s="686"/>
      <c r="BD39" s="721"/>
      <c r="BE39" s="721"/>
      <c r="BF39" s="752"/>
      <c r="BG39" s="700" t="s">
        <v>346</v>
      </c>
      <c r="BH39" s="701"/>
      <c r="BI39" s="701"/>
      <c r="BJ39" s="701"/>
      <c r="BK39" s="701"/>
      <c r="BL39" s="701"/>
      <c r="BM39" s="701"/>
      <c r="BN39" s="701"/>
      <c r="BO39" s="701"/>
      <c r="BP39" s="701"/>
      <c r="BQ39" s="701"/>
      <c r="BR39" s="701"/>
      <c r="BS39" s="701"/>
      <c r="BT39" s="701"/>
      <c r="BU39" s="702"/>
      <c r="BV39" s="685">
        <v>907</v>
      </c>
      <c r="BW39" s="686"/>
      <c r="BX39" s="686"/>
      <c r="BY39" s="686"/>
      <c r="BZ39" s="686"/>
      <c r="CA39" s="686"/>
      <c r="CB39" s="695"/>
      <c r="CD39" s="700" t="s">
        <v>347</v>
      </c>
      <c r="CE39" s="701"/>
      <c r="CF39" s="701"/>
      <c r="CG39" s="701"/>
      <c r="CH39" s="701"/>
      <c r="CI39" s="701"/>
      <c r="CJ39" s="701"/>
      <c r="CK39" s="701"/>
      <c r="CL39" s="701"/>
      <c r="CM39" s="701"/>
      <c r="CN39" s="701"/>
      <c r="CO39" s="701"/>
      <c r="CP39" s="701"/>
      <c r="CQ39" s="702"/>
      <c r="CR39" s="685">
        <v>385287</v>
      </c>
      <c r="CS39" s="721"/>
      <c r="CT39" s="721"/>
      <c r="CU39" s="721"/>
      <c r="CV39" s="721"/>
      <c r="CW39" s="721"/>
      <c r="CX39" s="721"/>
      <c r="CY39" s="722"/>
      <c r="CZ39" s="690">
        <v>6.1</v>
      </c>
      <c r="DA39" s="719"/>
      <c r="DB39" s="719"/>
      <c r="DC39" s="723"/>
      <c r="DD39" s="694">
        <v>371243</v>
      </c>
      <c r="DE39" s="721"/>
      <c r="DF39" s="721"/>
      <c r="DG39" s="721"/>
      <c r="DH39" s="721"/>
      <c r="DI39" s="721"/>
      <c r="DJ39" s="721"/>
      <c r="DK39" s="722"/>
      <c r="DL39" s="694" t="s">
        <v>239</v>
      </c>
      <c r="DM39" s="721"/>
      <c r="DN39" s="721"/>
      <c r="DO39" s="721"/>
      <c r="DP39" s="721"/>
      <c r="DQ39" s="721"/>
      <c r="DR39" s="721"/>
      <c r="DS39" s="721"/>
      <c r="DT39" s="721"/>
      <c r="DU39" s="721"/>
      <c r="DV39" s="722"/>
      <c r="DW39" s="690" t="s">
        <v>239</v>
      </c>
      <c r="DX39" s="719"/>
      <c r="DY39" s="719"/>
      <c r="DZ39" s="719"/>
      <c r="EA39" s="719"/>
      <c r="EB39" s="719"/>
      <c r="EC39" s="720"/>
    </row>
    <row r="40" spans="2:133" ht="11.25" customHeight="1" x14ac:dyDescent="0.2">
      <c r="B40" s="682" t="s">
        <v>348</v>
      </c>
      <c r="C40" s="683"/>
      <c r="D40" s="683"/>
      <c r="E40" s="683"/>
      <c r="F40" s="683"/>
      <c r="G40" s="683"/>
      <c r="H40" s="683"/>
      <c r="I40" s="683"/>
      <c r="J40" s="683"/>
      <c r="K40" s="683"/>
      <c r="L40" s="683"/>
      <c r="M40" s="683"/>
      <c r="N40" s="683"/>
      <c r="O40" s="683"/>
      <c r="P40" s="683"/>
      <c r="Q40" s="684"/>
      <c r="R40" s="685" t="s">
        <v>239</v>
      </c>
      <c r="S40" s="686"/>
      <c r="T40" s="686"/>
      <c r="U40" s="686"/>
      <c r="V40" s="686"/>
      <c r="W40" s="686"/>
      <c r="X40" s="686"/>
      <c r="Y40" s="687"/>
      <c r="Z40" s="688" t="s">
        <v>239</v>
      </c>
      <c r="AA40" s="688"/>
      <c r="AB40" s="688"/>
      <c r="AC40" s="688"/>
      <c r="AD40" s="689" t="s">
        <v>130</v>
      </c>
      <c r="AE40" s="689"/>
      <c r="AF40" s="689"/>
      <c r="AG40" s="689"/>
      <c r="AH40" s="689"/>
      <c r="AI40" s="689"/>
      <c r="AJ40" s="689"/>
      <c r="AK40" s="689"/>
      <c r="AL40" s="690" t="s">
        <v>130</v>
      </c>
      <c r="AM40" s="691"/>
      <c r="AN40" s="691"/>
      <c r="AO40" s="692"/>
      <c r="AQ40" s="763" t="s">
        <v>349</v>
      </c>
      <c r="AR40" s="764"/>
      <c r="AS40" s="764"/>
      <c r="AT40" s="764"/>
      <c r="AU40" s="764"/>
      <c r="AV40" s="764"/>
      <c r="AW40" s="764"/>
      <c r="AX40" s="764"/>
      <c r="AY40" s="765"/>
      <c r="AZ40" s="685" t="s">
        <v>130</v>
      </c>
      <c r="BA40" s="686"/>
      <c r="BB40" s="686"/>
      <c r="BC40" s="686"/>
      <c r="BD40" s="721"/>
      <c r="BE40" s="721"/>
      <c r="BF40" s="752"/>
      <c r="BG40" s="772" t="s">
        <v>350</v>
      </c>
      <c r="BH40" s="773"/>
      <c r="BI40" s="773"/>
      <c r="BJ40" s="773"/>
      <c r="BK40" s="773"/>
      <c r="BL40" s="236"/>
      <c r="BM40" s="701" t="s">
        <v>351</v>
      </c>
      <c r="BN40" s="701"/>
      <c r="BO40" s="701"/>
      <c r="BP40" s="701"/>
      <c r="BQ40" s="701"/>
      <c r="BR40" s="701"/>
      <c r="BS40" s="701"/>
      <c r="BT40" s="701"/>
      <c r="BU40" s="702"/>
      <c r="BV40" s="685">
        <v>82</v>
      </c>
      <c r="BW40" s="686"/>
      <c r="BX40" s="686"/>
      <c r="BY40" s="686"/>
      <c r="BZ40" s="686"/>
      <c r="CA40" s="686"/>
      <c r="CB40" s="695"/>
      <c r="CD40" s="700" t="s">
        <v>352</v>
      </c>
      <c r="CE40" s="701"/>
      <c r="CF40" s="701"/>
      <c r="CG40" s="701"/>
      <c r="CH40" s="701"/>
      <c r="CI40" s="701"/>
      <c r="CJ40" s="701"/>
      <c r="CK40" s="701"/>
      <c r="CL40" s="701"/>
      <c r="CM40" s="701"/>
      <c r="CN40" s="701"/>
      <c r="CO40" s="701"/>
      <c r="CP40" s="701"/>
      <c r="CQ40" s="702"/>
      <c r="CR40" s="685">
        <v>99761</v>
      </c>
      <c r="CS40" s="686"/>
      <c r="CT40" s="686"/>
      <c r="CU40" s="686"/>
      <c r="CV40" s="686"/>
      <c r="CW40" s="686"/>
      <c r="CX40" s="686"/>
      <c r="CY40" s="687"/>
      <c r="CZ40" s="690">
        <v>1.6</v>
      </c>
      <c r="DA40" s="719"/>
      <c r="DB40" s="719"/>
      <c r="DC40" s="723"/>
      <c r="DD40" s="694">
        <v>39718</v>
      </c>
      <c r="DE40" s="686"/>
      <c r="DF40" s="686"/>
      <c r="DG40" s="686"/>
      <c r="DH40" s="686"/>
      <c r="DI40" s="686"/>
      <c r="DJ40" s="686"/>
      <c r="DK40" s="687"/>
      <c r="DL40" s="694" t="s">
        <v>239</v>
      </c>
      <c r="DM40" s="686"/>
      <c r="DN40" s="686"/>
      <c r="DO40" s="686"/>
      <c r="DP40" s="686"/>
      <c r="DQ40" s="686"/>
      <c r="DR40" s="686"/>
      <c r="DS40" s="686"/>
      <c r="DT40" s="686"/>
      <c r="DU40" s="686"/>
      <c r="DV40" s="687"/>
      <c r="DW40" s="690" t="s">
        <v>239</v>
      </c>
      <c r="DX40" s="719"/>
      <c r="DY40" s="719"/>
      <c r="DZ40" s="719"/>
      <c r="EA40" s="719"/>
      <c r="EB40" s="719"/>
      <c r="EC40" s="720"/>
    </row>
    <row r="41" spans="2:133" ht="11.25" customHeight="1" x14ac:dyDescent="0.2">
      <c r="B41" s="682" t="s">
        <v>353</v>
      </c>
      <c r="C41" s="683"/>
      <c r="D41" s="683"/>
      <c r="E41" s="683"/>
      <c r="F41" s="683"/>
      <c r="G41" s="683"/>
      <c r="H41" s="683"/>
      <c r="I41" s="683"/>
      <c r="J41" s="683"/>
      <c r="K41" s="683"/>
      <c r="L41" s="683"/>
      <c r="M41" s="683"/>
      <c r="N41" s="683"/>
      <c r="O41" s="683"/>
      <c r="P41" s="683"/>
      <c r="Q41" s="684"/>
      <c r="R41" s="685" t="s">
        <v>130</v>
      </c>
      <c r="S41" s="686"/>
      <c r="T41" s="686"/>
      <c r="U41" s="686"/>
      <c r="V41" s="686"/>
      <c r="W41" s="686"/>
      <c r="X41" s="686"/>
      <c r="Y41" s="687"/>
      <c r="Z41" s="688" t="s">
        <v>239</v>
      </c>
      <c r="AA41" s="688"/>
      <c r="AB41" s="688"/>
      <c r="AC41" s="688"/>
      <c r="AD41" s="689" t="s">
        <v>239</v>
      </c>
      <c r="AE41" s="689"/>
      <c r="AF41" s="689"/>
      <c r="AG41" s="689"/>
      <c r="AH41" s="689"/>
      <c r="AI41" s="689"/>
      <c r="AJ41" s="689"/>
      <c r="AK41" s="689"/>
      <c r="AL41" s="690" t="s">
        <v>130</v>
      </c>
      <c r="AM41" s="691"/>
      <c r="AN41" s="691"/>
      <c r="AO41" s="692"/>
      <c r="AQ41" s="763" t="s">
        <v>354</v>
      </c>
      <c r="AR41" s="764"/>
      <c r="AS41" s="764"/>
      <c r="AT41" s="764"/>
      <c r="AU41" s="764"/>
      <c r="AV41" s="764"/>
      <c r="AW41" s="764"/>
      <c r="AX41" s="764"/>
      <c r="AY41" s="765"/>
      <c r="AZ41" s="685">
        <v>71599</v>
      </c>
      <c r="BA41" s="686"/>
      <c r="BB41" s="686"/>
      <c r="BC41" s="686"/>
      <c r="BD41" s="721"/>
      <c r="BE41" s="721"/>
      <c r="BF41" s="752"/>
      <c r="BG41" s="772"/>
      <c r="BH41" s="773"/>
      <c r="BI41" s="773"/>
      <c r="BJ41" s="773"/>
      <c r="BK41" s="773"/>
      <c r="BL41" s="236"/>
      <c r="BM41" s="701" t="s">
        <v>355</v>
      </c>
      <c r="BN41" s="701"/>
      <c r="BO41" s="701"/>
      <c r="BP41" s="701"/>
      <c r="BQ41" s="701"/>
      <c r="BR41" s="701"/>
      <c r="BS41" s="701"/>
      <c r="BT41" s="701"/>
      <c r="BU41" s="702"/>
      <c r="BV41" s="685">
        <v>2</v>
      </c>
      <c r="BW41" s="686"/>
      <c r="BX41" s="686"/>
      <c r="BY41" s="686"/>
      <c r="BZ41" s="686"/>
      <c r="CA41" s="686"/>
      <c r="CB41" s="695"/>
      <c r="CD41" s="700" t="s">
        <v>356</v>
      </c>
      <c r="CE41" s="701"/>
      <c r="CF41" s="701"/>
      <c r="CG41" s="701"/>
      <c r="CH41" s="701"/>
      <c r="CI41" s="701"/>
      <c r="CJ41" s="701"/>
      <c r="CK41" s="701"/>
      <c r="CL41" s="701"/>
      <c r="CM41" s="701"/>
      <c r="CN41" s="701"/>
      <c r="CO41" s="701"/>
      <c r="CP41" s="701"/>
      <c r="CQ41" s="702"/>
      <c r="CR41" s="685" t="s">
        <v>130</v>
      </c>
      <c r="CS41" s="721"/>
      <c r="CT41" s="721"/>
      <c r="CU41" s="721"/>
      <c r="CV41" s="721"/>
      <c r="CW41" s="721"/>
      <c r="CX41" s="721"/>
      <c r="CY41" s="722"/>
      <c r="CZ41" s="690" t="s">
        <v>239</v>
      </c>
      <c r="DA41" s="719"/>
      <c r="DB41" s="719"/>
      <c r="DC41" s="723"/>
      <c r="DD41" s="694" t="s">
        <v>130</v>
      </c>
      <c r="DE41" s="721"/>
      <c r="DF41" s="721"/>
      <c r="DG41" s="721"/>
      <c r="DH41" s="721"/>
      <c r="DI41" s="721"/>
      <c r="DJ41" s="721"/>
      <c r="DK41" s="722"/>
      <c r="DL41" s="766"/>
      <c r="DM41" s="767"/>
      <c r="DN41" s="767"/>
      <c r="DO41" s="767"/>
      <c r="DP41" s="767"/>
      <c r="DQ41" s="767"/>
      <c r="DR41" s="767"/>
      <c r="DS41" s="767"/>
      <c r="DT41" s="767"/>
      <c r="DU41" s="767"/>
      <c r="DV41" s="768"/>
      <c r="DW41" s="769"/>
      <c r="DX41" s="770"/>
      <c r="DY41" s="770"/>
      <c r="DZ41" s="770"/>
      <c r="EA41" s="770"/>
      <c r="EB41" s="770"/>
      <c r="EC41" s="771"/>
    </row>
    <row r="42" spans="2:133" ht="11.25" customHeight="1" x14ac:dyDescent="0.2">
      <c r="B42" s="682" t="s">
        <v>357</v>
      </c>
      <c r="C42" s="683"/>
      <c r="D42" s="683"/>
      <c r="E42" s="683"/>
      <c r="F42" s="683"/>
      <c r="G42" s="683"/>
      <c r="H42" s="683"/>
      <c r="I42" s="683"/>
      <c r="J42" s="683"/>
      <c r="K42" s="683"/>
      <c r="L42" s="683"/>
      <c r="M42" s="683"/>
      <c r="N42" s="683"/>
      <c r="O42" s="683"/>
      <c r="P42" s="683"/>
      <c r="Q42" s="684"/>
      <c r="R42" s="685">
        <v>106100</v>
      </c>
      <c r="S42" s="686"/>
      <c r="T42" s="686"/>
      <c r="U42" s="686"/>
      <c r="V42" s="686"/>
      <c r="W42" s="686"/>
      <c r="X42" s="686"/>
      <c r="Y42" s="687"/>
      <c r="Z42" s="688">
        <v>1.6</v>
      </c>
      <c r="AA42" s="688"/>
      <c r="AB42" s="688"/>
      <c r="AC42" s="688"/>
      <c r="AD42" s="689" t="s">
        <v>130</v>
      </c>
      <c r="AE42" s="689"/>
      <c r="AF42" s="689"/>
      <c r="AG42" s="689"/>
      <c r="AH42" s="689"/>
      <c r="AI42" s="689"/>
      <c r="AJ42" s="689"/>
      <c r="AK42" s="689"/>
      <c r="AL42" s="690" t="s">
        <v>239</v>
      </c>
      <c r="AM42" s="691"/>
      <c r="AN42" s="691"/>
      <c r="AO42" s="692"/>
      <c r="AQ42" s="784" t="s">
        <v>358</v>
      </c>
      <c r="AR42" s="785"/>
      <c r="AS42" s="785"/>
      <c r="AT42" s="785"/>
      <c r="AU42" s="785"/>
      <c r="AV42" s="785"/>
      <c r="AW42" s="785"/>
      <c r="AX42" s="785"/>
      <c r="AY42" s="786"/>
      <c r="AZ42" s="776">
        <v>255180</v>
      </c>
      <c r="BA42" s="777"/>
      <c r="BB42" s="777"/>
      <c r="BC42" s="777"/>
      <c r="BD42" s="756"/>
      <c r="BE42" s="756"/>
      <c r="BF42" s="758"/>
      <c r="BG42" s="774"/>
      <c r="BH42" s="775"/>
      <c r="BI42" s="775"/>
      <c r="BJ42" s="775"/>
      <c r="BK42" s="775"/>
      <c r="BL42" s="237"/>
      <c r="BM42" s="711" t="s">
        <v>359</v>
      </c>
      <c r="BN42" s="711"/>
      <c r="BO42" s="711"/>
      <c r="BP42" s="711"/>
      <c r="BQ42" s="711"/>
      <c r="BR42" s="711"/>
      <c r="BS42" s="711"/>
      <c r="BT42" s="711"/>
      <c r="BU42" s="712"/>
      <c r="BV42" s="776">
        <v>288</v>
      </c>
      <c r="BW42" s="777"/>
      <c r="BX42" s="777"/>
      <c r="BY42" s="777"/>
      <c r="BZ42" s="777"/>
      <c r="CA42" s="777"/>
      <c r="CB42" s="783"/>
      <c r="CD42" s="682" t="s">
        <v>360</v>
      </c>
      <c r="CE42" s="683"/>
      <c r="CF42" s="683"/>
      <c r="CG42" s="683"/>
      <c r="CH42" s="683"/>
      <c r="CI42" s="683"/>
      <c r="CJ42" s="683"/>
      <c r="CK42" s="683"/>
      <c r="CL42" s="683"/>
      <c r="CM42" s="683"/>
      <c r="CN42" s="683"/>
      <c r="CO42" s="683"/>
      <c r="CP42" s="683"/>
      <c r="CQ42" s="684"/>
      <c r="CR42" s="685">
        <v>1129425</v>
      </c>
      <c r="CS42" s="686"/>
      <c r="CT42" s="686"/>
      <c r="CU42" s="686"/>
      <c r="CV42" s="686"/>
      <c r="CW42" s="686"/>
      <c r="CX42" s="686"/>
      <c r="CY42" s="687"/>
      <c r="CZ42" s="690">
        <v>17.899999999999999</v>
      </c>
      <c r="DA42" s="691"/>
      <c r="DB42" s="691"/>
      <c r="DC42" s="703"/>
      <c r="DD42" s="694">
        <v>177814</v>
      </c>
      <c r="DE42" s="686"/>
      <c r="DF42" s="686"/>
      <c r="DG42" s="686"/>
      <c r="DH42" s="686"/>
      <c r="DI42" s="686"/>
      <c r="DJ42" s="686"/>
      <c r="DK42" s="687"/>
      <c r="DL42" s="766"/>
      <c r="DM42" s="767"/>
      <c r="DN42" s="767"/>
      <c r="DO42" s="767"/>
      <c r="DP42" s="767"/>
      <c r="DQ42" s="767"/>
      <c r="DR42" s="767"/>
      <c r="DS42" s="767"/>
      <c r="DT42" s="767"/>
      <c r="DU42" s="767"/>
      <c r="DV42" s="768"/>
      <c r="DW42" s="769"/>
      <c r="DX42" s="770"/>
      <c r="DY42" s="770"/>
      <c r="DZ42" s="770"/>
      <c r="EA42" s="770"/>
      <c r="EB42" s="770"/>
      <c r="EC42" s="771"/>
    </row>
    <row r="43" spans="2:133" ht="11.25" customHeight="1" x14ac:dyDescent="0.2">
      <c r="B43" s="735" t="s">
        <v>361</v>
      </c>
      <c r="C43" s="736"/>
      <c r="D43" s="736"/>
      <c r="E43" s="736"/>
      <c r="F43" s="736"/>
      <c r="G43" s="736"/>
      <c r="H43" s="736"/>
      <c r="I43" s="736"/>
      <c r="J43" s="736"/>
      <c r="K43" s="736"/>
      <c r="L43" s="736"/>
      <c r="M43" s="736"/>
      <c r="N43" s="736"/>
      <c r="O43" s="736"/>
      <c r="P43" s="736"/>
      <c r="Q43" s="737"/>
      <c r="R43" s="776">
        <v>6495715</v>
      </c>
      <c r="S43" s="777"/>
      <c r="T43" s="777"/>
      <c r="U43" s="777"/>
      <c r="V43" s="777"/>
      <c r="W43" s="777"/>
      <c r="X43" s="777"/>
      <c r="Y43" s="778"/>
      <c r="Z43" s="779">
        <v>100</v>
      </c>
      <c r="AA43" s="779"/>
      <c r="AB43" s="779"/>
      <c r="AC43" s="779"/>
      <c r="AD43" s="780">
        <v>3479899</v>
      </c>
      <c r="AE43" s="780"/>
      <c r="AF43" s="780"/>
      <c r="AG43" s="780"/>
      <c r="AH43" s="780"/>
      <c r="AI43" s="780"/>
      <c r="AJ43" s="780"/>
      <c r="AK43" s="780"/>
      <c r="AL43" s="781">
        <v>100</v>
      </c>
      <c r="AM43" s="757"/>
      <c r="AN43" s="757"/>
      <c r="AO43" s="782"/>
      <c r="BV43" s="238"/>
      <c r="BW43" s="238"/>
      <c r="BX43" s="238"/>
      <c r="BY43" s="238"/>
      <c r="BZ43" s="238"/>
      <c r="CA43" s="238"/>
      <c r="CB43" s="238"/>
      <c r="CD43" s="682" t="s">
        <v>362</v>
      </c>
      <c r="CE43" s="683"/>
      <c r="CF43" s="683"/>
      <c r="CG43" s="683"/>
      <c r="CH43" s="683"/>
      <c r="CI43" s="683"/>
      <c r="CJ43" s="683"/>
      <c r="CK43" s="683"/>
      <c r="CL43" s="683"/>
      <c r="CM43" s="683"/>
      <c r="CN43" s="683"/>
      <c r="CO43" s="683"/>
      <c r="CP43" s="683"/>
      <c r="CQ43" s="684"/>
      <c r="CR43" s="685">
        <v>13820</v>
      </c>
      <c r="CS43" s="721"/>
      <c r="CT43" s="721"/>
      <c r="CU43" s="721"/>
      <c r="CV43" s="721"/>
      <c r="CW43" s="721"/>
      <c r="CX43" s="721"/>
      <c r="CY43" s="722"/>
      <c r="CZ43" s="690">
        <v>0.2</v>
      </c>
      <c r="DA43" s="719"/>
      <c r="DB43" s="719"/>
      <c r="DC43" s="723"/>
      <c r="DD43" s="694">
        <v>13820</v>
      </c>
      <c r="DE43" s="721"/>
      <c r="DF43" s="721"/>
      <c r="DG43" s="721"/>
      <c r="DH43" s="721"/>
      <c r="DI43" s="721"/>
      <c r="DJ43" s="721"/>
      <c r="DK43" s="722"/>
      <c r="DL43" s="766"/>
      <c r="DM43" s="767"/>
      <c r="DN43" s="767"/>
      <c r="DO43" s="767"/>
      <c r="DP43" s="767"/>
      <c r="DQ43" s="767"/>
      <c r="DR43" s="767"/>
      <c r="DS43" s="767"/>
      <c r="DT43" s="767"/>
      <c r="DU43" s="767"/>
      <c r="DV43" s="768"/>
      <c r="DW43" s="769"/>
      <c r="DX43" s="770"/>
      <c r="DY43" s="770"/>
      <c r="DZ43" s="770"/>
      <c r="EA43" s="770"/>
      <c r="EB43" s="770"/>
      <c r="EC43" s="771"/>
    </row>
    <row r="44" spans="2:133" ht="11.25" customHeight="1" x14ac:dyDescent="0.2">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797" t="s">
        <v>310</v>
      </c>
      <c r="CE44" s="798"/>
      <c r="CF44" s="682" t="s">
        <v>363</v>
      </c>
      <c r="CG44" s="683"/>
      <c r="CH44" s="683"/>
      <c r="CI44" s="683"/>
      <c r="CJ44" s="683"/>
      <c r="CK44" s="683"/>
      <c r="CL44" s="683"/>
      <c r="CM44" s="683"/>
      <c r="CN44" s="683"/>
      <c r="CO44" s="683"/>
      <c r="CP44" s="683"/>
      <c r="CQ44" s="684"/>
      <c r="CR44" s="685">
        <v>1043605</v>
      </c>
      <c r="CS44" s="686"/>
      <c r="CT44" s="686"/>
      <c r="CU44" s="686"/>
      <c r="CV44" s="686"/>
      <c r="CW44" s="686"/>
      <c r="CX44" s="686"/>
      <c r="CY44" s="687"/>
      <c r="CZ44" s="690">
        <v>16.600000000000001</v>
      </c>
      <c r="DA44" s="691"/>
      <c r="DB44" s="691"/>
      <c r="DC44" s="703"/>
      <c r="DD44" s="694">
        <v>171765</v>
      </c>
      <c r="DE44" s="686"/>
      <c r="DF44" s="686"/>
      <c r="DG44" s="686"/>
      <c r="DH44" s="686"/>
      <c r="DI44" s="686"/>
      <c r="DJ44" s="686"/>
      <c r="DK44" s="687"/>
      <c r="DL44" s="766"/>
      <c r="DM44" s="767"/>
      <c r="DN44" s="767"/>
      <c r="DO44" s="767"/>
      <c r="DP44" s="767"/>
      <c r="DQ44" s="767"/>
      <c r="DR44" s="767"/>
      <c r="DS44" s="767"/>
      <c r="DT44" s="767"/>
      <c r="DU44" s="767"/>
      <c r="DV44" s="768"/>
      <c r="DW44" s="769"/>
      <c r="DX44" s="770"/>
      <c r="DY44" s="770"/>
      <c r="DZ44" s="770"/>
      <c r="EA44" s="770"/>
      <c r="EB44" s="770"/>
      <c r="EC44" s="771"/>
    </row>
    <row r="45" spans="2:133" ht="11.25" customHeight="1" x14ac:dyDescent="0.2">
      <c r="B45" s="240" t="s">
        <v>364</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799"/>
      <c r="CE45" s="800"/>
      <c r="CF45" s="682" t="s">
        <v>365</v>
      </c>
      <c r="CG45" s="683"/>
      <c r="CH45" s="683"/>
      <c r="CI45" s="683"/>
      <c r="CJ45" s="683"/>
      <c r="CK45" s="683"/>
      <c r="CL45" s="683"/>
      <c r="CM45" s="683"/>
      <c r="CN45" s="683"/>
      <c r="CO45" s="683"/>
      <c r="CP45" s="683"/>
      <c r="CQ45" s="684"/>
      <c r="CR45" s="685">
        <v>646077</v>
      </c>
      <c r="CS45" s="721"/>
      <c r="CT45" s="721"/>
      <c r="CU45" s="721"/>
      <c r="CV45" s="721"/>
      <c r="CW45" s="721"/>
      <c r="CX45" s="721"/>
      <c r="CY45" s="722"/>
      <c r="CZ45" s="690">
        <v>10.3</v>
      </c>
      <c r="DA45" s="719"/>
      <c r="DB45" s="719"/>
      <c r="DC45" s="723"/>
      <c r="DD45" s="694">
        <v>69801</v>
      </c>
      <c r="DE45" s="721"/>
      <c r="DF45" s="721"/>
      <c r="DG45" s="721"/>
      <c r="DH45" s="721"/>
      <c r="DI45" s="721"/>
      <c r="DJ45" s="721"/>
      <c r="DK45" s="722"/>
      <c r="DL45" s="766"/>
      <c r="DM45" s="767"/>
      <c r="DN45" s="767"/>
      <c r="DO45" s="767"/>
      <c r="DP45" s="767"/>
      <c r="DQ45" s="767"/>
      <c r="DR45" s="767"/>
      <c r="DS45" s="767"/>
      <c r="DT45" s="767"/>
      <c r="DU45" s="767"/>
      <c r="DV45" s="768"/>
      <c r="DW45" s="769"/>
      <c r="DX45" s="770"/>
      <c r="DY45" s="770"/>
      <c r="DZ45" s="770"/>
      <c r="EA45" s="770"/>
      <c r="EB45" s="770"/>
      <c r="EC45" s="771"/>
    </row>
    <row r="46" spans="2:133" ht="11.25" customHeight="1" x14ac:dyDescent="0.2">
      <c r="B46" s="241" t="s">
        <v>366</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799"/>
      <c r="CE46" s="800"/>
      <c r="CF46" s="682" t="s">
        <v>367</v>
      </c>
      <c r="CG46" s="683"/>
      <c r="CH46" s="683"/>
      <c r="CI46" s="683"/>
      <c r="CJ46" s="683"/>
      <c r="CK46" s="683"/>
      <c r="CL46" s="683"/>
      <c r="CM46" s="683"/>
      <c r="CN46" s="683"/>
      <c r="CO46" s="683"/>
      <c r="CP46" s="683"/>
      <c r="CQ46" s="684"/>
      <c r="CR46" s="685">
        <v>397528</v>
      </c>
      <c r="CS46" s="686"/>
      <c r="CT46" s="686"/>
      <c r="CU46" s="686"/>
      <c r="CV46" s="686"/>
      <c r="CW46" s="686"/>
      <c r="CX46" s="686"/>
      <c r="CY46" s="687"/>
      <c r="CZ46" s="690">
        <v>6.3</v>
      </c>
      <c r="DA46" s="691"/>
      <c r="DB46" s="691"/>
      <c r="DC46" s="703"/>
      <c r="DD46" s="694">
        <v>101964</v>
      </c>
      <c r="DE46" s="686"/>
      <c r="DF46" s="686"/>
      <c r="DG46" s="686"/>
      <c r="DH46" s="686"/>
      <c r="DI46" s="686"/>
      <c r="DJ46" s="686"/>
      <c r="DK46" s="687"/>
      <c r="DL46" s="766"/>
      <c r="DM46" s="767"/>
      <c r="DN46" s="767"/>
      <c r="DO46" s="767"/>
      <c r="DP46" s="767"/>
      <c r="DQ46" s="767"/>
      <c r="DR46" s="767"/>
      <c r="DS46" s="767"/>
      <c r="DT46" s="767"/>
      <c r="DU46" s="767"/>
      <c r="DV46" s="768"/>
      <c r="DW46" s="769"/>
      <c r="DX46" s="770"/>
      <c r="DY46" s="770"/>
      <c r="DZ46" s="770"/>
      <c r="EA46" s="770"/>
      <c r="EB46" s="770"/>
      <c r="EC46" s="771"/>
    </row>
    <row r="47" spans="2:133" ht="11.25" customHeight="1" x14ac:dyDescent="0.2">
      <c r="B47" s="242" t="s">
        <v>368</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9"/>
      <c r="CE47" s="800"/>
      <c r="CF47" s="682" t="s">
        <v>369</v>
      </c>
      <c r="CG47" s="683"/>
      <c r="CH47" s="683"/>
      <c r="CI47" s="683"/>
      <c r="CJ47" s="683"/>
      <c r="CK47" s="683"/>
      <c r="CL47" s="683"/>
      <c r="CM47" s="683"/>
      <c r="CN47" s="683"/>
      <c r="CO47" s="683"/>
      <c r="CP47" s="683"/>
      <c r="CQ47" s="684"/>
      <c r="CR47" s="685">
        <v>85820</v>
      </c>
      <c r="CS47" s="721"/>
      <c r="CT47" s="721"/>
      <c r="CU47" s="721"/>
      <c r="CV47" s="721"/>
      <c r="CW47" s="721"/>
      <c r="CX47" s="721"/>
      <c r="CY47" s="722"/>
      <c r="CZ47" s="690">
        <v>1.4</v>
      </c>
      <c r="DA47" s="719"/>
      <c r="DB47" s="719"/>
      <c r="DC47" s="723"/>
      <c r="DD47" s="694">
        <v>6049</v>
      </c>
      <c r="DE47" s="721"/>
      <c r="DF47" s="721"/>
      <c r="DG47" s="721"/>
      <c r="DH47" s="721"/>
      <c r="DI47" s="721"/>
      <c r="DJ47" s="721"/>
      <c r="DK47" s="722"/>
      <c r="DL47" s="766"/>
      <c r="DM47" s="767"/>
      <c r="DN47" s="767"/>
      <c r="DO47" s="767"/>
      <c r="DP47" s="767"/>
      <c r="DQ47" s="767"/>
      <c r="DR47" s="767"/>
      <c r="DS47" s="767"/>
      <c r="DT47" s="767"/>
      <c r="DU47" s="767"/>
      <c r="DV47" s="768"/>
      <c r="DW47" s="769"/>
      <c r="DX47" s="770"/>
      <c r="DY47" s="770"/>
      <c r="DZ47" s="770"/>
      <c r="EA47" s="770"/>
      <c r="EB47" s="770"/>
      <c r="EC47" s="771"/>
    </row>
    <row r="48" spans="2:133" ht="10.8" x14ac:dyDescent="0.2">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801"/>
      <c r="CE48" s="802"/>
      <c r="CF48" s="682" t="s">
        <v>370</v>
      </c>
      <c r="CG48" s="683"/>
      <c r="CH48" s="683"/>
      <c r="CI48" s="683"/>
      <c r="CJ48" s="683"/>
      <c r="CK48" s="683"/>
      <c r="CL48" s="683"/>
      <c r="CM48" s="683"/>
      <c r="CN48" s="683"/>
      <c r="CO48" s="683"/>
      <c r="CP48" s="683"/>
      <c r="CQ48" s="684"/>
      <c r="CR48" s="685" t="s">
        <v>130</v>
      </c>
      <c r="CS48" s="686"/>
      <c r="CT48" s="686"/>
      <c r="CU48" s="686"/>
      <c r="CV48" s="686"/>
      <c r="CW48" s="686"/>
      <c r="CX48" s="686"/>
      <c r="CY48" s="687"/>
      <c r="CZ48" s="690" t="s">
        <v>239</v>
      </c>
      <c r="DA48" s="691"/>
      <c r="DB48" s="691"/>
      <c r="DC48" s="703"/>
      <c r="DD48" s="694" t="s">
        <v>130</v>
      </c>
      <c r="DE48" s="686"/>
      <c r="DF48" s="686"/>
      <c r="DG48" s="686"/>
      <c r="DH48" s="686"/>
      <c r="DI48" s="686"/>
      <c r="DJ48" s="686"/>
      <c r="DK48" s="687"/>
      <c r="DL48" s="766"/>
      <c r="DM48" s="767"/>
      <c r="DN48" s="767"/>
      <c r="DO48" s="767"/>
      <c r="DP48" s="767"/>
      <c r="DQ48" s="767"/>
      <c r="DR48" s="767"/>
      <c r="DS48" s="767"/>
      <c r="DT48" s="767"/>
      <c r="DU48" s="767"/>
      <c r="DV48" s="768"/>
      <c r="DW48" s="769"/>
      <c r="DX48" s="770"/>
      <c r="DY48" s="770"/>
      <c r="DZ48" s="770"/>
      <c r="EA48" s="770"/>
      <c r="EB48" s="770"/>
      <c r="EC48" s="771"/>
    </row>
    <row r="49" spans="2:133" ht="11.25" customHeight="1" x14ac:dyDescent="0.2">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735" t="s">
        <v>371</v>
      </c>
      <c r="CE49" s="736"/>
      <c r="CF49" s="736"/>
      <c r="CG49" s="736"/>
      <c r="CH49" s="736"/>
      <c r="CI49" s="736"/>
      <c r="CJ49" s="736"/>
      <c r="CK49" s="736"/>
      <c r="CL49" s="736"/>
      <c r="CM49" s="736"/>
      <c r="CN49" s="736"/>
      <c r="CO49" s="736"/>
      <c r="CP49" s="736"/>
      <c r="CQ49" s="737"/>
      <c r="CR49" s="776">
        <v>6294337</v>
      </c>
      <c r="CS49" s="756"/>
      <c r="CT49" s="756"/>
      <c r="CU49" s="756"/>
      <c r="CV49" s="756"/>
      <c r="CW49" s="756"/>
      <c r="CX49" s="756"/>
      <c r="CY49" s="787"/>
      <c r="CZ49" s="781">
        <v>100</v>
      </c>
      <c r="DA49" s="788"/>
      <c r="DB49" s="788"/>
      <c r="DC49" s="789"/>
      <c r="DD49" s="790">
        <v>4273955</v>
      </c>
      <c r="DE49" s="756"/>
      <c r="DF49" s="756"/>
      <c r="DG49" s="756"/>
      <c r="DH49" s="756"/>
      <c r="DI49" s="756"/>
      <c r="DJ49" s="756"/>
      <c r="DK49" s="787"/>
      <c r="DL49" s="791"/>
      <c r="DM49" s="792"/>
      <c r="DN49" s="792"/>
      <c r="DO49" s="792"/>
      <c r="DP49" s="792"/>
      <c r="DQ49" s="792"/>
      <c r="DR49" s="792"/>
      <c r="DS49" s="792"/>
      <c r="DT49" s="792"/>
      <c r="DU49" s="792"/>
      <c r="DV49" s="793"/>
      <c r="DW49" s="794"/>
      <c r="DX49" s="795"/>
      <c r="DY49" s="795"/>
      <c r="DZ49" s="795"/>
      <c r="EA49" s="795"/>
      <c r="EB49" s="795"/>
      <c r="EC49" s="796"/>
    </row>
  </sheetData>
  <sheetProtection algorithmName="SHA-512" hashValue="8o05ZkBHLfF8KgnhsPMBugqsTuyu2pdAl79M8yOQW5yhtTMGN6dbEBAP4wKobyFn3wvb/ut1H86T+mysgqYzFQ==" saltValue="SPGTMUTCq5lDz7uNmfSuPw==" spinCount="100000" sheet="1" objects="1" scenarios="1"/>
  <mergeCells count="611">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2" zeroHeight="1" x14ac:dyDescent="0.2"/>
  <cols>
    <col min="1" max="130" width="2.77734375" style="291" customWidth="1"/>
    <col min="131" max="131" width="1.6640625" style="291" customWidth="1"/>
    <col min="132" max="16384" width="9" style="291" hidden="1"/>
  </cols>
  <sheetData>
    <row r="1" spans="1:131" s="249" customFormat="1" ht="11.25" customHeight="1" thickBot="1" x14ac:dyDescent="0.25">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5">
      <c r="A2" s="250" t="s">
        <v>372</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832" t="s">
        <v>373</v>
      </c>
      <c r="DK2" s="833"/>
      <c r="DL2" s="833"/>
      <c r="DM2" s="833"/>
      <c r="DN2" s="833"/>
      <c r="DO2" s="834"/>
      <c r="DP2" s="251"/>
      <c r="DQ2" s="832" t="s">
        <v>374</v>
      </c>
      <c r="DR2" s="833"/>
      <c r="DS2" s="833"/>
      <c r="DT2" s="833"/>
      <c r="DU2" s="833"/>
      <c r="DV2" s="833"/>
      <c r="DW2" s="833"/>
      <c r="DX2" s="833"/>
      <c r="DY2" s="833"/>
      <c r="DZ2" s="834"/>
      <c r="EA2" s="252"/>
    </row>
    <row r="3" spans="1:131" s="249" customFormat="1" ht="11.25" customHeight="1" x14ac:dyDescent="0.2">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5">
      <c r="A4" s="835" t="s">
        <v>375</v>
      </c>
      <c r="B4" s="835"/>
      <c r="C4" s="835"/>
      <c r="D4" s="835"/>
      <c r="E4" s="835"/>
      <c r="F4" s="835"/>
      <c r="G4" s="835"/>
      <c r="H4" s="835"/>
      <c r="I4" s="835"/>
      <c r="J4" s="835"/>
      <c r="K4" s="835"/>
      <c r="L4" s="835"/>
      <c r="M4" s="835"/>
      <c r="N4" s="835"/>
      <c r="O4" s="835"/>
      <c r="P4" s="835"/>
      <c r="Q4" s="835"/>
      <c r="R4" s="835"/>
      <c r="S4" s="835"/>
      <c r="T4" s="835"/>
      <c r="U4" s="835"/>
      <c r="V4" s="835"/>
      <c r="W4" s="835"/>
      <c r="X4" s="835"/>
      <c r="Y4" s="835"/>
      <c r="Z4" s="835"/>
      <c r="AA4" s="835"/>
      <c r="AB4" s="835"/>
      <c r="AC4" s="835"/>
      <c r="AD4" s="835"/>
      <c r="AE4" s="835"/>
      <c r="AF4" s="835"/>
      <c r="AG4" s="835"/>
      <c r="AH4" s="835"/>
      <c r="AI4" s="835"/>
      <c r="AJ4" s="835"/>
      <c r="AK4" s="835"/>
      <c r="AL4" s="835"/>
      <c r="AM4" s="835"/>
      <c r="AN4" s="835"/>
      <c r="AO4" s="835"/>
      <c r="AP4" s="835"/>
      <c r="AQ4" s="835"/>
      <c r="AR4" s="835"/>
      <c r="AS4" s="835"/>
      <c r="AT4" s="835"/>
      <c r="AU4" s="835"/>
      <c r="AV4" s="835"/>
      <c r="AW4" s="835"/>
      <c r="AX4" s="835"/>
      <c r="AY4" s="835"/>
      <c r="AZ4" s="254"/>
      <c r="BA4" s="254"/>
      <c r="BB4" s="254"/>
      <c r="BC4" s="254"/>
      <c r="BD4" s="254"/>
      <c r="BE4" s="255"/>
      <c r="BF4" s="255"/>
      <c r="BG4" s="255"/>
      <c r="BH4" s="255"/>
      <c r="BI4" s="255"/>
      <c r="BJ4" s="255"/>
      <c r="BK4" s="255"/>
      <c r="BL4" s="255"/>
      <c r="BM4" s="255"/>
      <c r="BN4" s="255"/>
      <c r="BO4" s="255"/>
      <c r="BP4" s="255"/>
      <c r="BQ4" s="254" t="s">
        <v>376</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2">
      <c r="A5" s="826" t="s">
        <v>377</v>
      </c>
      <c r="B5" s="827"/>
      <c r="C5" s="827"/>
      <c r="D5" s="827"/>
      <c r="E5" s="827"/>
      <c r="F5" s="827"/>
      <c r="G5" s="827"/>
      <c r="H5" s="827"/>
      <c r="I5" s="827"/>
      <c r="J5" s="827"/>
      <c r="K5" s="827"/>
      <c r="L5" s="827"/>
      <c r="M5" s="827"/>
      <c r="N5" s="827"/>
      <c r="O5" s="827"/>
      <c r="P5" s="828"/>
      <c r="Q5" s="803" t="s">
        <v>378</v>
      </c>
      <c r="R5" s="804"/>
      <c r="S5" s="804"/>
      <c r="T5" s="804"/>
      <c r="U5" s="805"/>
      <c r="V5" s="803" t="s">
        <v>379</v>
      </c>
      <c r="W5" s="804"/>
      <c r="X5" s="804"/>
      <c r="Y5" s="804"/>
      <c r="Z5" s="805"/>
      <c r="AA5" s="803" t="s">
        <v>380</v>
      </c>
      <c r="AB5" s="804"/>
      <c r="AC5" s="804"/>
      <c r="AD5" s="804"/>
      <c r="AE5" s="804"/>
      <c r="AF5" s="836" t="s">
        <v>381</v>
      </c>
      <c r="AG5" s="804"/>
      <c r="AH5" s="804"/>
      <c r="AI5" s="804"/>
      <c r="AJ5" s="815"/>
      <c r="AK5" s="804" t="s">
        <v>382</v>
      </c>
      <c r="AL5" s="804"/>
      <c r="AM5" s="804"/>
      <c r="AN5" s="804"/>
      <c r="AO5" s="805"/>
      <c r="AP5" s="803" t="s">
        <v>383</v>
      </c>
      <c r="AQ5" s="804"/>
      <c r="AR5" s="804"/>
      <c r="AS5" s="804"/>
      <c r="AT5" s="805"/>
      <c r="AU5" s="803" t="s">
        <v>384</v>
      </c>
      <c r="AV5" s="804"/>
      <c r="AW5" s="804"/>
      <c r="AX5" s="804"/>
      <c r="AY5" s="815"/>
      <c r="AZ5" s="258"/>
      <c r="BA5" s="258"/>
      <c r="BB5" s="258"/>
      <c r="BC5" s="258"/>
      <c r="BD5" s="258"/>
      <c r="BE5" s="259"/>
      <c r="BF5" s="259"/>
      <c r="BG5" s="259"/>
      <c r="BH5" s="259"/>
      <c r="BI5" s="259"/>
      <c r="BJ5" s="259"/>
      <c r="BK5" s="259"/>
      <c r="BL5" s="259"/>
      <c r="BM5" s="259"/>
      <c r="BN5" s="259"/>
      <c r="BO5" s="259"/>
      <c r="BP5" s="259"/>
      <c r="BQ5" s="826" t="s">
        <v>385</v>
      </c>
      <c r="BR5" s="827"/>
      <c r="BS5" s="827"/>
      <c r="BT5" s="827"/>
      <c r="BU5" s="827"/>
      <c r="BV5" s="827"/>
      <c r="BW5" s="827"/>
      <c r="BX5" s="827"/>
      <c r="BY5" s="827"/>
      <c r="BZ5" s="827"/>
      <c r="CA5" s="827"/>
      <c r="CB5" s="827"/>
      <c r="CC5" s="827"/>
      <c r="CD5" s="827"/>
      <c r="CE5" s="827"/>
      <c r="CF5" s="827"/>
      <c r="CG5" s="828"/>
      <c r="CH5" s="803" t="s">
        <v>386</v>
      </c>
      <c r="CI5" s="804"/>
      <c r="CJ5" s="804"/>
      <c r="CK5" s="804"/>
      <c r="CL5" s="805"/>
      <c r="CM5" s="803" t="s">
        <v>387</v>
      </c>
      <c r="CN5" s="804"/>
      <c r="CO5" s="804"/>
      <c r="CP5" s="804"/>
      <c r="CQ5" s="805"/>
      <c r="CR5" s="803" t="s">
        <v>388</v>
      </c>
      <c r="CS5" s="804"/>
      <c r="CT5" s="804"/>
      <c r="CU5" s="804"/>
      <c r="CV5" s="805"/>
      <c r="CW5" s="803" t="s">
        <v>389</v>
      </c>
      <c r="CX5" s="804"/>
      <c r="CY5" s="804"/>
      <c r="CZ5" s="804"/>
      <c r="DA5" s="805"/>
      <c r="DB5" s="803" t="s">
        <v>390</v>
      </c>
      <c r="DC5" s="804"/>
      <c r="DD5" s="804"/>
      <c r="DE5" s="804"/>
      <c r="DF5" s="805"/>
      <c r="DG5" s="809" t="s">
        <v>391</v>
      </c>
      <c r="DH5" s="810"/>
      <c r="DI5" s="810"/>
      <c r="DJ5" s="810"/>
      <c r="DK5" s="811"/>
      <c r="DL5" s="809" t="s">
        <v>392</v>
      </c>
      <c r="DM5" s="810"/>
      <c r="DN5" s="810"/>
      <c r="DO5" s="810"/>
      <c r="DP5" s="811"/>
      <c r="DQ5" s="803" t="s">
        <v>393</v>
      </c>
      <c r="DR5" s="804"/>
      <c r="DS5" s="804"/>
      <c r="DT5" s="804"/>
      <c r="DU5" s="805"/>
      <c r="DV5" s="803" t="s">
        <v>384</v>
      </c>
      <c r="DW5" s="804"/>
      <c r="DX5" s="804"/>
      <c r="DY5" s="804"/>
      <c r="DZ5" s="815"/>
      <c r="EA5" s="256"/>
    </row>
    <row r="6" spans="1:131" s="257" customFormat="1" ht="26.25" customHeight="1" thickBot="1" x14ac:dyDescent="0.25">
      <c r="A6" s="829"/>
      <c r="B6" s="830"/>
      <c r="C6" s="830"/>
      <c r="D6" s="830"/>
      <c r="E6" s="830"/>
      <c r="F6" s="830"/>
      <c r="G6" s="830"/>
      <c r="H6" s="830"/>
      <c r="I6" s="830"/>
      <c r="J6" s="830"/>
      <c r="K6" s="830"/>
      <c r="L6" s="830"/>
      <c r="M6" s="830"/>
      <c r="N6" s="830"/>
      <c r="O6" s="830"/>
      <c r="P6" s="831"/>
      <c r="Q6" s="806"/>
      <c r="R6" s="807"/>
      <c r="S6" s="807"/>
      <c r="T6" s="807"/>
      <c r="U6" s="808"/>
      <c r="V6" s="806"/>
      <c r="W6" s="807"/>
      <c r="X6" s="807"/>
      <c r="Y6" s="807"/>
      <c r="Z6" s="808"/>
      <c r="AA6" s="806"/>
      <c r="AB6" s="807"/>
      <c r="AC6" s="807"/>
      <c r="AD6" s="807"/>
      <c r="AE6" s="807"/>
      <c r="AF6" s="837"/>
      <c r="AG6" s="807"/>
      <c r="AH6" s="807"/>
      <c r="AI6" s="807"/>
      <c r="AJ6" s="816"/>
      <c r="AK6" s="807"/>
      <c r="AL6" s="807"/>
      <c r="AM6" s="807"/>
      <c r="AN6" s="807"/>
      <c r="AO6" s="808"/>
      <c r="AP6" s="806"/>
      <c r="AQ6" s="807"/>
      <c r="AR6" s="807"/>
      <c r="AS6" s="807"/>
      <c r="AT6" s="808"/>
      <c r="AU6" s="806"/>
      <c r="AV6" s="807"/>
      <c r="AW6" s="807"/>
      <c r="AX6" s="807"/>
      <c r="AY6" s="816"/>
      <c r="AZ6" s="254"/>
      <c r="BA6" s="254"/>
      <c r="BB6" s="254"/>
      <c r="BC6" s="254"/>
      <c r="BD6" s="254"/>
      <c r="BE6" s="255"/>
      <c r="BF6" s="255"/>
      <c r="BG6" s="255"/>
      <c r="BH6" s="255"/>
      <c r="BI6" s="255"/>
      <c r="BJ6" s="255"/>
      <c r="BK6" s="255"/>
      <c r="BL6" s="255"/>
      <c r="BM6" s="255"/>
      <c r="BN6" s="255"/>
      <c r="BO6" s="255"/>
      <c r="BP6" s="255"/>
      <c r="BQ6" s="829"/>
      <c r="BR6" s="830"/>
      <c r="BS6" s="830"/>
      <c r="BT6" s="830"/>
      <c r="BU6" s="830"/>
      <c r="BV6" s="830"/>
      <c r="BW6" s="830"/>
      <c r="BX6" s="830"/>
      <c r="BY6" s="830"/>
      <c r="BZ6" s="830"/>
      <c r="CA6" s="830"/>
      <c r="CB6" s="830"/>
      <c r="CC6" s="830"/>
      <c r="CD6" s="830"/>
      <c r="CE6" s="830"/>
      <c r="CF6" s="830"/>
      <c r="CG6" s="831"/>
      <c r="CH6" s="806"/>
      <c r="CI6" s="807"/>
      <c r="CJ6" s="807"/>
      <c r="CK6" s="807"/>
      <c r="CL6" s="808"/>
      <c r="CM6" s="806"/>
      <c r="CN6" s="807"/>
      <c r="CO6" s="807"/>
      <c r="CP6" s="807"/>
      <c r="CQ6" s="808"/>
      <c r="CR6" s="806"/>
      <c r="CS6" s="807"/>
      <c r="CT6" s="807"/>
      <c r="CU6" s="807"/>
      <c r="CV6" s="808"/>
      <c r="CW6" s="806"/>
      <c r="CX6" s="807"/>
      <c r="CY6" s="807"/>
      <c r="CZ6" s="807"/>
      <c r="DA6" s="808"/>
      <c r="DB6" s="806"/>
      <c r="DC6" s="807"/>
      <c r="DD6" s="807"/>
      <c r="DE6" s="807"/>
      <c r="DF6" s="808"/>
      <c r="DG6" s="812"/>
      <c r="DH6" s="813"/>
      <c r="DI6" s="813"/>
      <c r="DJ6" s="813"/>
      <c r="DK6" s="814"/>
      <c r="DL6" s="812"/>
      <c r="DM6" s="813"/>
      <c r="DN6" s="813"/>
      <c r="DO6" s="813"/>
      <c r="DP6" s="814"/>
      <c r="DQ6" s="806"/>
      <c r="DR6" s="807"/>
      <c r="DS6" s="807"/>
      <c r="DT6" s="807"/>
      <c r="DU6" s="808"/>
      <c r="DV6" s="806"/>
      <c r="DW6" s="807"/>
      <c r="DX6" s="807"/>
      <c r="DY6" s="807"/>
      <c r="DZ6" s="816"/>
      <c r="EA6" s="256"/>
    </row>
    <row r="7" spans="1:131" s="257" customFormat="1" ht="26.25" customHeight="1" thickTop="1" x14ac:dyDescent="0.2">
      <c r="A7" s="260">
        <v>1</v>
      </c>
      <c r="B7" s="817" t="s">
        <v>394</v>
      </c>
      <c r="C7" s="818"/>
      <c r="D7" s="818"/>
      <c r="E7" s="818"/>
      <c r="F7" s="818"/>
      <c r="G7" s="818"/>
      <c r="H7" s="818"/>
      <c r="I7" s="818"/>
      <c r="J7" s="818"/>
      <c r="K7" s="818"/>
      <c r="L7" s="818"/>
      <c r="M7" s="818"/>
      <c r="N7" s="818"/>
      <c r="O7" s="818"/>
      <c r="P7" s="819"/>
      <c r="Q7" s="820">
        <v>6495</v>
      </c>
      <c r="R7" s="821"/>
      <c r="S7" s="821"/>
      <c r="T7" s="821"/>
      <c r="U7" s="821"/>
      <c r="V7" s="821">
        <v>6294</v>
      </c>
      <c r="W7" s="821"/>
      <c r="X7" s="821"/>
      <c r="Y7" s="821"/>
      <c r="Z7" s="821"/>
      <c r="AA7" s="821">
        <v>201</v>
      </c>
      <c r="AB7" s="821"/>
      <c r="AC7" s="821"/>
      <c r="AD7" s="821"/>
      <c r="AE7" s="822"/>
      <c r="AF7" s="823">
        <v>117</v>
      </c>
      <c r="AG7" s="824"/>
      <c r="AH7" s="824"/>
      <c r="AI7" s="824"/>
      <c r="AJ7" s="825"/>
      <c r="AK7" s="860">
        <v>202</v>
      </c>
      <c r="AL7" s="861"/>
      <c r="AM7" s="861"/>
      <c r="AN7" s="861"/>
      <c r="AO7" s="861"/>
      <c r="AP7" s="861">
        <v>6398</v>
      </c>
      <c r="AQ7" s="861"/>
      <c r="AR7" s="861"/>
      <c r="AS7" s="861"/>
      <c r="AT7" s="861"/>
      <c r="AU7" s="862"/>
      <c r="AV7" s="862"/>
      <c r="AW7" s="862"/>
      <c r="AX7" s="862"/>
      <c r="AY7" s="863"/>
      <c r="AZ7" s="254"/>
      <c r="BA7" s="254"/>
      <c r="BB7" s="254"/>
      <c r="BC7" s="254"/>
      <c r="BD7" s="254"/>
      <c r="BE7" s="255"/>
      <c r="BF7" s="255"/>
      <c r="BG7" s="255"/>
      <c r="BH7" s="255"/>
      <c r="BI7" s="255"/>
      <c r="BJ7" s="255"/>
      <c r="BK7" s="255"/>
      <c r="BL7" s="255"/>
      <c r="BM7" s="255"/>
      <c r="BN7" s="255"/>
      <c r="BO7" s="255"/>
      <c r="BP7" s="255"/>
      <c r="BQ7" s="261">
        <v>1</v>
      </c>
      <c r="BR7" s="262"/>
      <c r="BS7" s="864" t="s">
        <v>589</v>
      </c>
      <c r="BT7" s="865"/>
      <c r="BU7" s="865"/>
      <c r="BV7" s="865"/>
      <c r="BW7" s="865"/>
      <c r="BX7" s="865"/>
      <c r="BY7" s="865"/>
      <c r="BZ7" s="865"/>
      <c r="CA7" s="865"/>
      <c r="CB7" s="865"/>
      <c r="CC7" s="865"/>
      <c r="CD7" s="865"/>
      <c r="CE7" s="865"/>
      <c r="CF7" s="865"/>
      <c r="CG7" s="866"/>
      <c r="CH7" s="857">
        <v>0</v>
      </c>
      <c r="CI7" s="858"/>
      <c r="CJ7" s="858"/>
      <c r="CK7" s="858"/>
      <c r="CL7" s="859"/>
      <c r="CM7" s="857">
        <v>7</v>
      </c>
      <c r="CN7" s="858"/>
      <c r="CO7" s="858"/>
      <c r="CP7" s="858"/>
      <c r="CQ7" s="859"/>
      <c r="CR7" s="857">
        <v>1</v>
      </c>
      <c r="CS7" s="858"/>
      <c r="CT7" s="858"/>
      <c r="CU7" s="858"/>
      <c r="CV7" s="859"/>
      <c r="CW7" s="857" t="s">
        <v>588</v>
      </c>
      <c r="CX7" s="858"/>
      <c r="CY7" s="858"/>
      <c r="CZ7" s="858"/>
      <c r="DA7" s="859"/>
      <c r="DB7" s="857" t="s">
        <v>588</v>
      </c>
      <c r="DC7" s="858"/>
      <c r="DD7" s="858"/>
      <c r="DE7" s="858"/>
      <c r="DF7" s="859"/>
      <c r="DG7" s="857" t="s">
        <v>588</v>
      </c>
      <c r="DH7" s="858"/>
      <c r="DI7" s="858"/>
      <c r="DJ7" s="858"/>
      <c r="DK7" s="859"/>
      <c r="DL7" s="857" t="s">
        <v>588</v>
      </c>
      <c r="DM7" s="858"/>
      <c r="DN7" s="858"/>
      <c r="DO7" s="858"/>
      <c r="DP7" s="859"/>
      <c r="DQ7" s="857" t="s">
        <v>588</v>
      </c>
      <c r="DR7" s="858"/>
      <c r="DS7" s="858"/>
      <c r="DT7" s="858"/>
      <c r="DU7" s="859"/>
      <c r="DV7" s="838"/>
      <c r="DW7" s="839"/>
      <c r="DX7" s="839"/>
      <c r="DY7" s="839"/>
      <c r="DZ7" s="840"/>
      <c r="EA7" s="256"/>
    </row>
    <row r="8" spans="1:131" s="257" customFormat="1" ht="26.25" customHeight="1" x14ac:dyDescent="0.2">
      <c r="A8" s="263">
        <v>2</v>
      </c>
      <c r="B8" s="841"/>
      <c r="C8" s="842"/>
      <c r="D8" s="842"/>
      <c r="E8" s="842"/>
      <c r="F8" s="842"/>
      <c r="G8" s="842"/>
      <c r="H8" s="842"/>
      <c r="I8" s="842"/>
      <c r="J8" s="842"/>
      <c r="K8" s="842"/>
      <c r="L8" s="842"/>
      <c r="M8" s="842"/>
      <c r="N8" s="842"/>
      <c r="O8" s="842"/>
      <c r="P8" s="843"/>
      <c r="Q8" s="844"/>
      <c r="R8" s="845"/>
      <c r="S8" s="845"/>
      <c r="T8" s="845"/>
      <c r="U8" s="845"/>
      <c r="V8" s="845"/>
      <c r="W8" s="845"/>
      <c r="X8" s="845"/>
      <c r="Y8" s="845"/>
      <c r="Z8" s="845"/>
      <c r="AA8" s="845"/>
      <c r="AB8" s="845"/>
      <c r="AC8" s="845"/>
      <c r="AD8" s="845"/>
      <c r="AE8" s="846"/>
      <c r="AF8" s="847"/>
      <c r="AG8" s="848"/>
      <c r="AH8" s="848"/>
      <c r="AI8" s="848"/>
      <c r="AJ8" s="849"/>
      <c r="AK8" s="850"/>
      <c r="AL8" s="851"/>
      <c r="AM8" s="851"/>
      <c r="AN8" s="851"/>
      <c r="AO8" s="851"/>
      <c r="AP8" s="851"/>
      <c r="AQ8" s="851"/>
      <c r="AR8" s="851"/>
      <c r="AS8" s="851"/>
      <c r="AT8" s="851"/>
      <c r="AU8" s="852"/>
      <c r="AV8" s="852"/>
      <c r="AW8" s="852"/>
      <c r="AX8" s="852"/>
      <c r="AY8" s="853"/>
      <c r="AZ8" s="254"/>
      <c r="BA8" s="254"/>
      <c r="BB8" s="254"/>
      <c r="BC8" s="254"/>
      <c r="BD8" s="254"/>
      <c r="BE8" s="255"/>
      <c r="BF8" s="255"/>
      <c r="BG8" s="255"/>
      <c r="BH8" s="255"/>
      <c r="BI8" s="255"/>
      <c r="BJ8" s="255"/>
      <c r="BK8" s="255"/>
      <c r="BL8" s="255"/>
      <c r="BM8" s="255"/>
      <c r="BN8" s="255"/>
      <c r="BO8" s="255"/>
      <c r="BP8" s="255"/>
      <c r="BQ8" s="264">
        <v>2</v>
      </c>
      <c r="BR8" s="265"/>
      <c r="BS8" s="854" t="s">
        <v>590</v>
      </c>
      <c r="BT8" s="855"/>
      <c r="BU8" s="855"/>
      <c r="BV8" s="855"/>
      <c r="BW8" s="855"/>
      <c r="BX8" s="855"/>
      <c r="BY8" s="855"/>
      <c r="BZ8" s="855"/>
      <c r="CA8" s="855"/>
      <c r="CB8" s="855"/>
      <c r="CC8" s="855"/>
      <c r="CD8" s="855"/>
      <c r="CE8" s="855"/>
      <c r="CF8" s="855"/>
      <c r="CG8" s="856"/>
      <c r="CH8" s="867">
        <v>-4</v>
      </c>
      <c r="CI8" s="868"/>
      <c r="CJ8" s="868"/>
      <c r="CK8" s="868"/>
      <c r="CL8" s="869"/>
      <c r="CM8" s="867">
        <v>14</v>
      </c>
      <c r="CN8" s="868"/>
      <c r="CO8" s="868"/>
      <c r="CP8" s="868"/>
      <c r="CQ8" s="869"/>
      <c r="CR8" s="867">
        <v>20</v>
      </c>
      <c r="CS8" s="868"/>
      <c r="CT8" s="868"/>
      <c r="CU8" s="868"/>
      <c r="CV8" s="869"/>
      <c r="CW8" s="867" t="s">
        <v>588</v>
      </c>
      <c r="CX8" s="868"/>
      <c r="CY8" s="868"/>
      <c r="CZ8" s="868"/>
      <c r="DA8" s="869"/>
      <c r="DB8" s="867" t="s">
        <v>588</v>
      </c>
      <c r="DC8" s="868"/>
      <c r="DD8" s="868"/>
      <c r="DE8" s="868"/>
      <c r="DF8" s="869"/>
      <c r="DG8" s="867" t="s">
        <v>588</v>
      </c>
      <c r="DH8" s="868"/>
      <c r="DI8" s="868"/>
      <c r="DJ8" s="868"/>
      <c r="DK8" s="869"/>
      <c r="DL8" s="867" t="s">
        <v>588</v>
      </c>
      <c r="DM8" s="868"/>
      <c r="DN8" s="868"/>
      <c r="DO8" s="868"/>
      <c r="DP8" s="869"/>
      <c r="DQ8" s="867" t="s">
        <v>588</v>
      </c>
      <c r="DR8" s="868"/>
      <c r="DS8" s="868"/>
      <c r="DT8" s="868"/>
      <c r="DU8" s="869"/>
      <c r="DV8" s="870"/>
      <c r="DW8" s="871"/>
      <c r="DX8" s="871"/>
      <c r="DY8" s="871"/>
      <c r="DZ8" s="872"/>
      <c r="EA8" s="256"/>
    </row>
    <row r="9" spans="1:131" s="257" customFormat="1" ht="26.25" customHeight="1" x14ac:dyDescent="0.2">
      <c r="A9" s="263">
        <v>3</v>
      </c>
      <c r="B9" s="841"/>
      <c r="C9" s="842"/>
      <c r="D9" s="842"/>
      <c r="E9" s="842"/>
      <c r="F9" s="842"/>
      <c r="G9" s="842"/>
      <c r="H9" s="842"/>
      <c r="I9" s="842"/>
      <c r="J9" s="842"/>
      <c r="K9" s="842"/>
      <c r="L9" s="842"/>
      <c r="M9" s="842"/>
      <c r="N9" s="842"/>
      <c r="O9" s="842"/>
      <c r="P9" s="843"/>
      <c r="Q9" s="844"/>
      <c r="R9" s="845"/>
      <c r="S9" s="845"/>
      <c r="T9" s="845"/>
      <c r="U9" s="845"/>
      <c r="V9" s="845"/>
      <c r="W9" s="845"/>
      <c r="X9" s="845"/>
      <c r="Y9" s="845"/>
      <c r="Z9" s="845"/>
      <c r="AA9" s="845"/>
      <c r="AB9" s="845"/>
      <c r="AC9" s="845"/>
      <c r="AD9" s="845"/>
      <c r="AE9" s="846"/>
      <c r="AF9" s="847"/>
      <c r="AG9" s="848"/>
      <c r="AH9" s="848"/>
      <c r="AI9" s="848"/>
      <c r="AJ9" s="849"/>
      <c r="AK9" s="850"/>
      <c r="AL9" s="851"/>
      <c r="AM9" s="851"/>
      <c r="AN9" s="851"/>
      <c r="AO9" s="851"/>
      <c r="AP9" s="851"/>
      <c r="AQ9" s="851"/>
      <c r="AR9" s="851"/>
      <c r="AS9" s="851"/>
      <c r="AT9" s="851"/>
      <c r="AU9" s="852"/>
      <c r="AV9" s="852"/>
      <c r="AW9" s="852"/>
      <c r="AX9" s="852"/>
      <c r="AY9" s="853"/>
      <c r="AZ9" s="254"/>
      <c r="BA9" s="254"/>
      <c r="BB9" s="254"/>
      <c r="BC9" s="254"/>
      <c r="BD9" s="254"/>
      <c r="BE9" s="255"/>
      <c r="BF9" s="255"/>
      <c r="BG9" s="255"/>
      <c r="BH9" s="255"/>
      <c r="BI9" s="255"/>
      <c r="BJ9" s="255"/>
      <c r="BK9" s="255"/>
      <c r="BL9" s="255"/>
      <c r="BM9" s="255"/>
      <c r="BN9" s="255"/>
      <c r="BO9" s="255"/>
      <c r="BP9" s="255"/>
      <c r="BQ9" s="264">
        <v>3</v>
      </c>
      <c r="BR9" s="265"/>
      <c r="BS9" s="854" t="s">
        <v>591</v>
      </c>
      <c r="BT9" s="855"/>
      <c r="BU9" s="855"/>
      <c r="BV9" s="855"/>
      <c r="BW9" s="855"/>
      <c r="BX9" s="855"/>
      <c r="BY9" s="855"/>
      <c r="BZ9" s="855"/>
      <c r="CA9" s="855"/>
      <c r="CB9" s="855"/>
      <c r="CC9" s="855"/>
      <c r="CD9" s="855"/>
      <c r="CE9" s="855"/>
      <c r="CF9" s="855"/>
      <c r="CG9" s="856"/>
      <c r="CH9" s="867">
        <v>-22</v>
      </c>
      <c r="CI9" s="868"/>
      <c r="CJ9" s="868"/>
      <c r="CK9" s="868"/>
      <c r="CL9" s="869"/>
      <c r="CM9" s="867">
        <v>13</v>
      </c>
      <c r="CN9" s="868"/>
      <c r="CO9" s="868"/>
      <c r="CP9" s="868"/>
      <c r="CQ9" s="869"/>
      <c r="CR9" s="867">
        <v>30</v>
      </c>
      <c r="CS9" s="868"/>
      <c r="CT9" s="868"/>
      <c r="CU9" s="868"/>
      <c r="CV9" s="869"/>
      <c r="CW9" s="867" t="s">
        <v>588</v>
      </c>
      <c r="CX9" s="868"/>
      <c r="CY9" s="868"/>
      <c r="CZ9" s="868"/>
      <c r="DA9" s="869"/>
      <c r="DB9" s="867" t="s">
        <v>588</v>
      </c>
      <c r="DC9" s="868"/>
      <c r="DD9" s="868"/>
      <c r="DE9" s="868"/>
      <c r="DF9" s="869"/>
      <c r="DG9" s="867" t="s">
        <v>588</v>
      </c>
      <c r="DH9" s="868"/>
      <c r="DI9" s="868"/>
      <c r="DJ9" s="868"/>
      <c r="DK9" s="869"/>
      <c r="DL9" s="867" t="s">
        <v>588</v>
      </c>
      <c r="DM9" s="868"/>
      <c r="DN9" s="868"/>
      <c r="DO9" s="868"/>
      <c r="DP9" s="869"/>
      <c r="DQ9" s="867" t="s">
        <v>588</v>
      </c>
      <c r="DR9" s="868"/>
      <c r="DS9" s="868"/>
      <c r="DT9" s="868"/>
      <c r="DU9" s="869"/>
      <c r="DV9" s="870"/>
      <c r="DW9" s="871"/>
      <c r="DX9" s="871"/>
      <c r="DY9" s="871"/>
      <c r="DZ9" s="872"/>
      <c r="EA9" s="256"/>
    </row>
    <row r="10" spans="1:131" s="257" customFormat="1" ht="26.25" customHeight="1" x14ac:dyDescent="0.2">
      <c r="A10" s="263">
        <v>4</v>
      </c>
      <c r="B10" s="841"/>
      <c r="C10" s="842"/>
      <c r="D10" s="842"/>
      <c r="E10" s="842"/>
      <c r="F10" s="842"/>
      <c r="G10" s="842"/>
      <c r="H10" s="842"/>
      <c r="I10" s="842"/>
      <c r="J10" s="842"/>
      <c r="K10" s="842"/>
      <c r="L10" s="842"/>
      <c r="M10" s="842"/>
      <c r="N10" s="842"/>
      <c r="O10" s="842"/>
      <c r="P10" s="843"/>
      <c r="Q10" s="844"/>
      <c r="R10" s="845"/>
      <c r="S10" s="845"/>
      <c r="T10" s="845"/>
      <c r="U10" s="845"/>
      <c r="V10" s="845"/>
      <c r="W10" s="845"/>
      <c r="X10" s="845"/>
      <c r="Y10" s="845"/>
      <c r="Z10" s="845"/>
      <c r="AA10" s="845"/>
      <c r="AB10" s="845"/>
      <c r="AC10" s="845"/>
      <c r="AD10" s="845"/>
      <c r="AE10" s="846"/>
      <c r="AF10" s="847"/>
      <c r="AG10" s="848"/>
      <c r="AH10" s="848"/>
      <c r="AI10" s="848"/>
      <c r="AJ10" s="849"/>
      <c r="AK10" s="850"/>
      <c r="AL10" s="851"/>
      <c r="AM10" s="851"/>
      <c r="AN10" s="851"/>
      <c r="AO10" s="851"/>
      <c r="AP10" s="851"/>
      <c r="AQ10" s="851"/>
      <c r="AR10" s="851"/>
      <c r="AS10" s="851"/>
      <c r="AT10" s="851"/>
      <c r="AU10" s="852"/>
      <c r="AV10" s="852"/>
      <c r="AW10" s="852"/>
      <c r="AX10" s="852"/>
      <c r="AY10" s="853"/>
      <c r="AZ10" s="254"/>
      <c r="BA10" s="254"/>
      <c r="BB10" s="254"/>
      <c r="BC10" s="254"/>
      <c r="BD10" s="254"/>
      <c r="BE10" s="255"/>
      <c r="BF10" s="255"/>
      <c r="BG10" s="255"/>
      <c r="BH10" s="255"/>
      <c r="BI10" s="255"/>
      <c r="BJ10" s="255"/>
      <c r="BK10" s="255"/>
      <c r="BL10" s="255"/>
      <c r="BM10" s="255"/>
      <c r="BN10" s="255"/>
      <c r="BO10" s="255"/>
      <c r="BP10" s="255"/>
      <c r="BQ10" s="264">
        <v>4</v>
      </c>
      <c r="BR10" s="265"/>
      <c r="BS10" s="854" t="s">
        <v>592</v>
      </c>
      <c r="BT10" s="855"/>
      <c r="BU10" s="855"/>
      <c r="BV10" s="855"/>
      <c r="BW10" s="855"/>
      <c r="BX10" s="855"/>
      <c r="BY10" s="855"/>
      <c r="BZ10" s="855"/>
      <c r="CA10" s="855"/>
      <c r="CB10" s="855"/>
      <c r="CC10" s="855"/>
      <c r="CD10" s="855"/>
      <c r="CE10" s="855"/>
      <c r="CF10" s="855"/>
      <c r="CG10" s="856"/>
      <c r="CH10" s="867">
        <v>-6</v>
      </c>
      <c r="CI10" s="868"/>
      <c r="CJ10" s="868"/>
      <c r="CK10" s="868"/>
      <c r="CL10" s="869"/>
      <c r="CM10" s="867">
        <v>79</v>
      </c>
      <c r="CN10" s="868"/>
      <c r="CO10" s="868"/>
      <c r="CP10" s="868"/>
      <c r="CQ10" s="869"/>
      <c r="CR10" s="867">
        <v>30</v>
      </c>
      <c r="CS10" s="868"/>
      <c r="CT10" s="868"/>
      <c r="CU10" s="868"/>
      <c r="CV10" s="869"/>
      <c r="CW10" s="867" t="s">
        <v>588</v>
      </c>
      <c r="CX10" s="868"/>
      <c r="CY10" s="868"/>
      <c r="CZ10" s="868"/>
      <c r="DA10" s="869"/>
      <c r="DB10" s="867" t="s">
        <v>588</v>
      </c>
      <c r="DC10" s="868"/>
      <c r="DD10" s="868"/>
      <c r="DE10" s="868"/>
      <c r="DF10" s="869"/>
      <c r="DG10" s="867" t="s">
        <v>588</v>
      </c>
      <c r="DH10" s="868"/>
      <c r="DI10" s="868"/>
      <c r="DJ10" s="868"/>
      <c r="DK10" s="869"/>
      <c r="DL10" s="867" t="s">
        <v>588</v>
      </c>
      <c r="DM10" s="868"/>
      <c r="DN10" s="868"/>
      <c r="DO10" s="868"/>
      <c r="DP10" s="869"/>
      <c r="DQ10" s="867" t="s">
        <v>588</v>
      </c>
      <c r="DR10" s="868"/>
      <c r="DS10" s="868"/>
      <c r="DT10" s="868"/>
      <c r="DU10" s="869"/>
      <c r="DV10" s="870"/>
      <c r="DW10" s="871"/>
      <c r="DX10" s="871"/>
      <c r="DY10" s="871"/>
      <c r="DZ10" s="872"/>
      <c r="EA10" s="256"/>
    </row>
    <row r="11" spans="1:131" s="257" customFormat="1" ht="26.25" customHeight="1" x14ac:dyDescent="0.2">
      <c r="A11" s="263">
        <v>5</v>
      </c>
      <c r="B11" s="841"/>
      <c r="C11" s="842"/>
      <c r="D11" s="842"/>
      <c r="E11" s="842"/>
      <c r="F11" s="842"/>
      <c r="G11" s="842"/>
      <c r="H11" s="842"/>
      <c r="I11" s="842"/>
      <c r="J11" s="842"/>
      <c r="K11" s="842"/>
      <c r="L11" s="842"/>
      <c r="M11" s="842"/>
      <c r="N11" s="842"/>
      <c r="O11" s="842"/>
      <c r="P11" s="843"/>
      <c r="Q11" s="844"/>
      <c r="R11" s="845"/>
      <c r="S11" s="845"/>
      <c r="T11" s="845"/>
      <c r="U11" s="845"/>
      <c r="V11" s="845"/>
      <c r="W11" s="845"/>
      <c r="X11" s="845"/>
      <c r="Y11" s="845"/>
      <c r="Z11" s="845"/>
      <c r="AA11" s="845"/>
      <c r="AB11" s="845"/>
      <c r="AC11" s="845"/>
      <c r="AD11" s="845"/>
      <c r="AE11" s="846"/>
      <c r="AF11" s="847"/>
      <c r="AG11" s="848"/>
      <c r="AH11" s="848"/>
      <c r="AI11" s="848"/>
      <c r="AJ11" s="849"/>
      <c r="AK11" s="850"/>
      <c r="AL11" s="851"/>
      <c r="AM11" s="851"/>
      <c r="AN11" s="851"/>
      <c r="AO11" s="851"/>
      <c r="AP11" s="851"/>
      <c r="AQ11" s="851"/>
      <c r="AR11" s="851"/>
      <c r="AS11" s="851"/>
      <c r="AT11" s="851"/>
      <c r="AU11" s="852"/>
      <c r="AV11" s="852"/>
      <c r="AW11" s="852"/>
      <c r="AX11" s="852"/>
      <c r="AY11" s="853"/>
      <c r="AZ11" s="254"/>
      <c r="BA11" s="254"/>
      <c r="BB11" s="254"/>
      <c r="BC11" s="254"/>
      <c r="BD11" s="254"/>
      <c r="BE11" s="255"/>
      <c r="BF11" s="255"/>
      <c r="BG11" s="255"/>
      <c r="BH11" s="255"/>
      <c r="BI11" s="255"/>
      <c r="BJ11" s="255"/>
      <c r="BK11" s="255"/>
      <c r="BL11" s="255"/>
      <c r="BM11" s="255"/>
      <c r="BN11" s="255"/>
      <c r="BO11" s="255"/>
      <c r="BP11" s="255"/>
      <c r="BQ11" s="264">
        <v>5</v>
      </c>
      <c r="BR11" s="265"/>
      <c r="BS11" s="854"/>
      <c r="BT11" s="855"/>
      <c r="BU11" s="855"/>
      <c r="BV11" s="855"/>
      <c r="BW11" s="855"/>
      <c r="BX11" s="855"/>
      <c r="BY11" s="855"/>
      <c r="BZ11" s="855"/>
      <c r="CA11" s="855"/>
      <c r="CB11" s="855"/>
      <c r="CC11" s="855"/>
      <c r="CD11" s="855"/>
      <c r="CE11" s="855"/>
      <c r="CF11" s="855"/>
      <c r="CG11" s="856"/>
      <c r="CH11" s="867"/>
      <c r="CI11" s="868"/>
      <c r="CJ11" s="868"/>
      <c r="CK11" s="868"/>
      <c r="CL11" s="869"/>
      <c r="CM11" s="867"/>
      <c r="CN11" s="868"/>
      <c r="CO11" s="868"/>
      <c r="CP11" s="868"/>
      <c r="CQ11" s="869"/>
      <c r="CR11" s="867"/>
      <c r="CS11" s="868"/>
      <c r="CT11" s="868"/>
      <c r="CU11" s="868"/>
      <c r="CV11" s="869"/>
      <c r="CW11" s="867"/>
      <c r="CX11" s="868"/>
      <c r="CY11" s="868"/>
      <c r="CZ11" s="868"/>
      <c r="DA11" s="869"/>
      <c r="DB11" s="867"/>
      <c r="DC11" s="868"/>
      <c r="DD11" s="868"/>
      <c r="DE11" s="868"/>
      <c r="DF11" s="869"/>
      <c r="DG11" s="867"/>
      <c r="DH11" s="868"/>
      <c r="DI11" s="868"/>
      <c r="DJ11" s="868"/>
      <c r="DK11" s="869"/>
      <c r="DL11" s="867"/>
      <c r="DM11" s="868"/>
      <c r="DN11" s="868"/>
      <c r="DO11" s="868"/>
      <c r="DP11" s="869"/>
      <c r="DQ11" s="867"/>
      <c r="DR11" s="868"/>
      <c r="DS11" s="868"/>
      <c r="DT11" s="868"/>
      <c r="DU11" s="869"/>
      <c r="DV11" s="870"/>
      <c r="DW11" s="871"/>
      <c r="DX11" s="871"/>
      <c r="DY11" s="871"/>
      <c r="DZ11" s="872"/>
      <c r="EA11" s="256"/>
    </row>
    <row r="12" spans="1:131" s="257" customFormat="1" ht="26.25" customHeight="1" x14ac:dyDescent="0.2">
      <c r="A12" s="263">
        <v>6</v>
      </c>
      <c r="B12" s="841"/>
      <c r="C12" s="842"/>
      <c r="D12" s="842"/>
      <c r="E12" s="842"/>
      <c r="F12" s="842"/>
      <c r="G12" s="842"/>
      <c r="H12" s="842"/>
      <c r="I12" s="842"/>
      <c r="J12" s="842"/>
      <c r="K12" s="842"/>
      <c r="L12" s="842"/>
      <c r="M12" s="842"/>
      <c r="N12" s="842"/>
      <c r="O12" s="842"/>
      <c r="P12" s="843"/>
      <c r="Q12" s="844"/>
      <c r="R12" s="845"/>
      <c r="S12" s="845"/>
      <c r="T12" s="845"/>
      <c r="U12" s="845"/>
      <c r="V12" s="845"/>
      <c r="W12" s="845"/>
      <c r="X12" s="845"/>
      <c r="Y12" s="845"/>
      <c r="Z12" s="845"/>
      <c r="AA12" s="845"/>
      <c r="AB12" s="845"/>
      <c r="AC12" s="845"/>
      <c r="AD12" s="845"/>
      <c r="AE12" s="846"/>
      <c r="AF12" s="847"/>
      <c r="AG12" s="848"/>
      <c r="AH12" s="848"/>
      <c r="AI12" s="848"/>
      <c r="AJ12" s="849"/>
      <c r="AK12" s="850"/>
      <c r="AL12" s="851"/>
      <c r="AM12" s="851"/>
      <c r="AN12" s="851"/>
      <c r="AO12" s="851"/>
      <c r="AP12" s="851"/>
      <c r="AQ12" s="851"/>
      <c r="AR12" s="851"/>
      <c r="AS12" s="851"/>
      <c r="AT12" s="851"/>
      <c r="AU12" s="852"/>
      <c r="AV12" s="852"/>
      <c r="AW12" s="852"/>
      <c r="AX12" s="852"/>
      <c r="AY12" s="853"/>
      <c r="AZ12" s="254"/>
      <c r="BA12" s="254"/>
      <c r="BB12" s="254"/>
      <c r="BC12" s="254"/>
      <c r="BD12" s="254"/>
      <c r="BE12" s="255"/>
      <c r="BF12" s="255"/>
      <c r="BG12" s="255"/>
      <c r="BH12" s="255"/>
      <c r="BI12" s="255"/>
      <c r="BJ12" s="255"/>
      <c r="BK12" s="255"/>
      <c r="BL12" s="255"/>
      <c r="BM12" s="255"/>
      <c r="BN12" s="255"/>
      <c r="BO12" s="255"/>
      <c r="BP12" s="255"/>
      <c r="BQ12" s="264">
        <v>6</v>
      </c>
      <c r="BR12" s="265"/>
      <c r="BS12" s="854"/>
      <c r="BT12" s="855"/>
      <c r="BU12" s="855"/>
      <c r="BV12" s="855"/>
      <c r="BW12" s="855"/>
      <c r="BX12" s="855"/>
      <c r="BY12" s="855"/>
      <c r="BZ12" s="855"/>
      <c r="CA12" s="855"/>
      <c r="CB12" s="855"/>
      <c r="CC12" s="855"/>
      <c r="CD12" s="855"/>
      <c r="CE12" s="855"/>
      <c r="CF12" s="855"/>
      <c r="CG12" s="856"/>
      <c r="CH12" s="867"/>
      <c r="CI12" s="868"/>
      <c r="CJ12" s="868"/>
      <c r="CK12" s="868"/>
      <c r="CL12" s="869"/>
      <c r="CM12" s="867"/>
      <c r="CN12" s="868"/>
      <c r="CO12" s="868"/>
      <c r="CP12" s="868"/>
      <c r="CQ12" s="869"/>
      <c r="CR12" s="867"/>
      <c r="CS12" s="868"/>
      <c r="CT12" s="868"/>
      <c r="CU12" s="868"/>
      <c r="CV12" s="869"/>
      <c r="CW12" s="867"/>
      <c r="CX12" s="868"/>
      <c r="CY12" s="868"/>
      <c r="CZ12" s="868"/>
      <c r="DA12" s="869"/>
      <c r="DB12" s="867"/>
      <c r="DC12" s="868"/>
      <c r="DD12" s="868"/>
      <c r="DE12" s="868"/>
      <c r="DF12" s="869"/>
      <c r="DG12" s="867"/>
      <c r="DH12" s="868"/>
      <c r="DI12" s="868"/>
      <c r="DJ12" s="868"/>
      <c r="DK12" s="869"/>
      <c r="DL12" s="867"/>
      <c r="DM12" s="868"/>
      <c r="DN12" s="868"/>
      <c r="DO12" s="868"/>
      <c r="DP12" s="869"/>
      <c r="DQ12" s="867"/>
      <c r="DR12" s="868"/>
      <c r="DS12" s="868"/>
      <c r="DT12" s="868"/>
      <c r="DU12" s="869"/>
      <c r="DV12" s="870"/>
      <c r="DW12" s="871"/>
      <c r="DX12" s="871"/>
      <c r="DY12" s="871"/>
      <c r="DZ12" s="872"/>
      <c r="EA12" s="256"/>
    </row>
    <row r="13" spans="1:131" s="257" customFormat="1" ht="26.25" customHeight="1" x14ac:dyDescent="0.2">
      <c r="A13" s="263">
        <v>7</v>
      </c>
      <c r="B13" s="841"/>
      <c r="C13" s="842"/>
      <c r="D13" s="842"/>
      <c r="E13" s="842"/>
      <c r="F13" s="842"/>
      <c r="G13" s="842"/>
      <c r="H13" s="842"/>
      <c r="I13" s="842"/>
      <c r="J13" s="842"/>
      <c r="K13" s="842"/>
      <c r="L13" s="842"/>
      <c r="M13" s="842"/>
      <c r="N13" s="842"/>
      <c r="O13" s="842"/>
      <c r="P13" s="843"/>
      <c r="Q13" s="844"/>
      <c r="R13" s="845"/>
      <c r="S13" s="845"/>
      <c r="T13" s="845"/>
      <c r="U13" s="845"/>
      <c r="V13" s="845"/>
      <c r="W13" s="845"/>
      <c r="X13" s="845"/>
      <c r="Y13" s="845"/>
      <c r="Z13" s="845"/>
      <c r="AA13" s="845"/>
      <c r="AB13" s="845"/>
      <c r="AC13" s="845"/>
      <c r="AD13" s="845"/>
      <c r="AE13" s="846"/>
      <c r="AF13" s="847"/>
      <c r="AG13" s="848"/>
      <c r="AH13" s="848"/>
      <c r="AI13" s="848"/>
      <c r="AJ13" s="849"/>
      <c r="AK13" s="850"/>
      <c r="AL13" s="851"/>
      <c r="AM13" s="851"/>
      <c r="AN13" s="851"/>
      <c r="AO13" s="851"/>
      <c r="AP13" s="851"/>
      <c r="AQ13" s="851"/>
      <c r="AR13" s="851"/>
      <c r="AS13" s="851"/>
      <c r="AT13" s="851"/>
      <c r="AU13" s="852"/>
      <c r="AV13" s="852"/>
      <c r="AW13" s="852"/>
      <c r="AX13" s="852"/>
      <c r="AY13" s="853"/>
      <c r="AZ13" s="254"/>
      <c r="BA13" s="254"/>
      <c r="BB13" s="254"/>
      <c r="BC13" s="254"/>
      <c r="BD13" s="254"/>
      <c r="BE13" s="255"/>
      <c r="BF13" s="255"/>
      <c r="BG13" s="255"/>
      <c r="BH13" s="255"/>
      <c r="BI13" s="255"/>
      <c r="BJ13" s="255"/>
      <c r="BK13" s="255"/>
      <c r="BL13" s="255"/>
      <c r="BM13" s="255"/>
      <c r="BN13" s="255"/>
      <c r="BO13" s="255"/>
      <c r="BP13" s="255"/>
      <c r="BQ13" s="264">
        <v>7</v>
      </c>
      <c r="BR13" s="265"/>
      <c r="BS13" s="854"/>
      <c r="BT13" s="855"/>
      <c r="BU13" s="855"/>
      <c r="BV13" s="855"/>
      <c r="BW13" s="855"/>
      <c r="BX13" s="855"/>
      <c r="BY13" s="855"/>
      <c r="BZ13" s="855"/>
      <c r="CA13" s="855"/>
      <c r="CB13" s="855"/>
      <c r="CC13" s="855"/>
      <c r="CD13" s="855"/>
      <c r="CE13" s="855"/>
      <c r="CF13" s="855"/>
      <c r="CG13" s="856"/>
      <c r="CH13" s="867"/>
      <c r="CI13" s="868"/>
      <c r="CJ13" s="868"/>
      <c r="CK13" s="868"/>
      <c r="CL13" s="869"/>
      <c r="CM13" s="867"/>
      <c r="CN13" s="868"/>
      <c r="CO13" s="868"/>
      <c r="CP13" s="868"/>
      <c r="CQ13" s="869"/>
      <c r="CR13" s="867"/>
      <c r="CS13" s="868"/>
      <c r="CT13" s="868"/>
      <c r="CU13" s="868"/>
      <c r="CV13" s="869"/>
      <c r="CW13" s="867"/>
      <c r="CX13" s="868"/>
      <c r="CY13" s="868"/>
      <c r="CZ13" s="868"/>
      <c r="DA13" s="869"/>
      <c r="DB13" s="867"/>
      <c r="DC13" s="868"/>
      <c r="DD13" s="868"/>
      <c r="DE13" s="868"/>
      <c r="DF13" s="869"/>
      <c r="DG13" s="867"/>
      <c r="DH13" s="868"/>
      <c r="DI13" s="868"/>
      <c r="DJ13" s="868"/>
      <c r="DK13" s="869"/>
      <c r="DL13" s="867"/>
      <c r="DM13" s="868"/>
      <c r="DN13" s="868"/>
      <c r="DO13" s="868"/>
      <c r="DP13" s="869"/>
      <c r="DQ13" s="867"/>
      <c r="DR13" s="868"/>
      <c r="DS13" s="868"/>
      <c r="DT13" s="868"/>
      <c r="DU13" s="869"/>
      <c r="DV13" s="870"/>
      <c r="DW13" s="871"/>
      <c r="DX13" s="871"/>
      <c r="DY13" s="871"/>
      <c r="DZ13" s="872"/>
      <c r="EA13" s="256"/>
    </row>
    <row r="14" spans="1:131" s="257" customFormat="1" ht="26.25" customHeight="1" x14ac:dyDescent="0.2">
      <c r="A14" s="263">
        <v>8</v>
      </c>
      <c r="B14" s="841"/>
      <c r="C14" s="842"/>
      <c r="D14" s="842"/>
      <c r="E14" s="842"/>
      <c r="F14" s="842"/>
      <c r="G14" s="842"/>
      <c r="H14" s="842"/>
      <c r="I14" s="842"/>
      <c r="J14" s="842"/>
      <c r="K14" s="842"/>
      <c r="L14" s="842"/>
      <c r="M14" s="842"/>
      <c r="N14" s="842"/>
      <c r="O14" s="842"/>
      <c r="P14" s="843"/>
      <c r="Q14" s="844"/>
      <c r="R14" s="845"/>
      <c r="S14" s="845"/>
      <c r="T14" s="845"/>
      <c r="U14" s="845"/>
      <c r="V14" s="845"/>
      <c r="W14" s="845"/>
      <c r="X14" s="845"/>
      <c r="Y14" s="845"/>
      <c r="Z14" s="845"/>
      <c r="AA14" s="845"/>
      <c r="AB14" s="845"/>
      <c r="AC14" s="845"/>
      <c r="AD14" s="845"/>
      <c r="AE14" s="846"/>
      <c r="AF14" s="847"/>
      <c r="AG14" s="848"/>
      <c r="AH14" s="848"/>
      <c r="AI14" s="848"/>
      <c r="AJ14" s="849"/>
      <c r="AK14" s="850"/>
      <c r="AL14" s="851"/>
      <c r="AM14" s="851"/>
      <c r="AN14" s="851"/>
      <c r="AO14" s="851"/>
      <c r="AP14" s="851"/>
      <c r="AQ14" s="851"/>
      <c r="AR14" s="851"/>
      <c r="AS14" s="851"/>
      <c r="AT14" s="851"/>
      <c r="AU14" s="852"/>
      <c r="AV14" s="852"/>
      <c r="AW14" s="852"/>
      <c r="AX14" s="852"/>
      <c r="AY14" s="853"/>
      <c r="AZ14" s="254"/>
      <c r="BA14" s="254"/>
      <c r="BB14" s="254"/>
      <c r="BC14" s="254"/>
      <c r="BD14" s="254"/>
      <c r="BE14" s="255"/>
      <c r="BF14" s="255"/>
      <c r="BG14" s="255"/>
      <c r="BH14" s="255"/>
      <c r="BI14" s="255"/>
      <c r="BJ14" s="255"/>
      <c r="BK14" s="255"/>
      <c r="BL14" s="255"/>
      <c r="BM14" s="255"/>
      <c r="BN14" s="255"/>
      <c r="BO14" s="255"/>
      <c r="BP14" s="255"/>
      <c r="BQ14" s="264">
        <v>8</v>
      </c>
      <c r="BR14" s="265"/>
      <c r="BS14" s="854"/>
      <c r="BT14" s="855"/>
      <c r="BU14" s="855"/>
      <c r="BV14" s="855"/>
      <c r="BW14" s="855"/>
      <c r="BX14" s="855"/>
      <c r="BY14" s="855"/>
      <c r="BZ14" s="855"/>
      <c r="CA14" s="855"/>
      <c r="CB14" s="855"/>
      <c r="CC14" s="855"/>
      <c r="CD14" s="855"/>
      <c r="CE14" s="855"/>
      <c r="CF14" s="855"/>
      <c r="CG14" s="856"/>
      <c r="CH14" s="867"/>
      <c r="CI14" s="868"/>
      <c r="CJ14" s="868"/>
      <c r="CK14" s="868"/>
      <c r="CL14" s="869"/>
      <c r="CM14" s="867"/>
      <c r="CN14" s="868"/>
      <c r="CO14" s="868"/>
      <c r="CP14" s="868"/>
      <c r="CQ14" s="869"/>
      <c r="CR14" s="867"/>
      <c r="CS14" s="868"/>
      <c r="CT14" s="868"/>
      <c r="CU14" s="868"/>
      <c r="CV14" s="869"/>
      <c r="CW14" s="867"/>
      <c r="CX14" s="868"/>
      <c r="CY14" s="868"/>
      <c r="CZ14" s="868"/>
      <c r="DA14" s="869"/>
      <c r="DB14" s="867"/>
      <c r="DC14" s="868"/>
      <c r="DD14" s="868"/>
      <c r="DE14" s="868"/>
      <c r="DF14" s="869"/>
      <c r="DG14" s="867"/>
      <c r="DH14" s="868"/>
      <c r="DI14" s="868"/>
      <c r="DJ14" s="868"/>
      <c r="DK14" s="869"/>
      <c r="DL14" s="867"/>
      <c r="DM14" s="868"/>
      <c r="DN14" s="868"/>
      <c r="DO14" s="868"/>
      <c r="DP14" s="869"/>
      <c r="DQ14" s="867"/>
      <c r="DR14" s="868"/>
      <c r="DS14" s="868"/>
      <c r="DT14" s="868"/>
      <c r="DU14" s="869"/>
      <c r="DV14" s="870"/>
      <c r="DW14" s="871"/>
      <c r="DX14" s="871"/>
      <c r="DY14" s="871"/>
      <c r="DZ14" s="872"/>
      <c r="EA14" s="256"/>
    </row>
    <row r="15" spans="1:131" s="257" customFormat="1" ht="26.25" customHeight="1" x14ac:dyDescent="0.2">
      <c r="A15" s="263">
        <v>9</v>
      </c>
      <c r="B15" s="841"/>
      <c r="C15" s="842"/>
      <c r="D15" s="842"/>
      <c r="E15" s="842"/>
      <c r="F15" s="842"/>
      <c r="G15" s="842"/>
      <c r="H15" s="842"/>
      <c r="I15" s="842"/>
      <c r="J15" s="842"/>
      <c r="K15" s="842"/>
      <c r="L15" s="842"/>
      <c r="M15" s="842"/>
      <c r="N15" s="842"/>
      <c r="O15" s="842"/>
      <c r="P15" s="843"/>
      <c r="Q15" s="844"/>
      <c r="R15" s="845"/>
      <c r="S15" s="845"/>
      <c r="T15" s="845"/>
      <c r="U15" s="845"/>
      <c r="V15" s="845"/>
      <c r="W15" s="845"/>
      <c r="X15" s="845"/>
      <c r="Y15" s="845"/>
      <c r="Z15" s="845"/>
      <c r="AA15" s="845"/>
      <c r="AB15" s="845"/>
      <c r="AC15" s="845"/>
      <c r="AD15" s="845"/>
      <c r="AE15" s="846"/>
      <c r="AF15" s="847"/>
      <c r="AG15" s="848"/>
      <c r="AH15" s="848"/>
      <c r="AI15" s="848"/>
      <c r="AJ15" s="849"/>
      <c r="AK15" s="850"/>
      <c r="AL15" s="851"/>
      <c r="AM15" s="851"/>
      <c r="AN15" s="851"/>
      <c r="AO15" s="851"/>
      <c r="AP15" s="851"/>
      <c r="AQ15" s="851"/>
      <c r="AR15" s="851"/>
      <c r="AS15" s="851"/>
      <c r="AT15" s="851"/>
      <c r="AU15" s="852"/>
      <c r="AV15" s="852"/>
      <c r="AW15" s="852"/>
      <c r="AX15" s="852"/>
      <c r="AY15" s="853"/>
      <c r="AZ15" s="254"/>
      <c r="BA15" s="254"/>
      <c r="BB15" s="254"/>
      <c r="BC15" s="254"/>
      <c r="BD15" s="254"/>
      <c r="BE15" s="255"/>
      <c r="BF15" s="255"/>
      <c r="BG15" s="255"/>
      <c r="BH15" s="255"/>
      <c r="BI15" s="255"/>
      <c r="BJ15" s="255"/>
      <c r="BK15" s="255"/>
      <c r="BL15" s="255"/>
      <c r="BM15" s="255"/>
      <c r="BN15" s="255"/>
      <c r="BO15" s="255"/>
      <c r="BP15" s="255"/>
      <c r="BQ15" s="264">
        <v>9</v>
      </c>
      <c r="BR15" s="265"/>
      <c r="BS15" s="854"/>
      <c r="BT15" s="855"/>
      <c r="BU15" s="855"/>
      <c r="BV15" s="855"/>
      <c r="BW15" s="855"/>
      <c r="BX15" s="855"/>
      <c r="BY15" s="855"/>
      <c r="BZ15" s="855"/>
      <c r="CA15" s="855"/>
      <c r="CB15" s="855"/>
      <c r="CC15" s="855"/>
      <c r="CD15" s="855"/>
      <c r="CE15" s="855"/>
      <c r="CF15" s="855"/>
      <c r="CG15" s="856"/>
      <c r="CH15" s="867"/>
      <c r="CI15" s="868"/>
      <c r="CJ15" s="868"/>
      <c r="CK15" s="868"/>
      <c r="CL15" s="869"/>
      <c r="CM15" s="867"/>
      <c r="CN15" s="868"/>
      <c r="CO15" s="868"/>
      <c r="CP15" s="868"/>
      <c r="CQ15" s="869"/>
      <c r="CR15" s="867"/>
      <c r="CS15" s="868"/>
      <c r="CT15" s="868"/>
      <c r="CU15" s="868"/>
      <c r="CV15" s="869"/>
      <c r="CW15" s="867"/>
      <c r="CX15" s="868"/>
      <c r="CY15" s="868"/>
      <c r="CZ15" s="868"/>
      <c r="DA15" s="869"/>
      <c r="DB15" s="867"/>
      <c r="DC15" s="868"/>
      <c r="DD15" s="868"/>
      <c r="DE15" s="868"/>
      <c r="DF15" s="869"/>
      <c r="DG15" s="867"/>
      <c r="DH15" s="868"/>
      <c r="DI15" s="868"/>
      <c r="DJ15" s="868"/>
      <c r="DK15" s="869"/>
      <c r="DL15" s="867"/>
      <c r="DM15" s="868"/>
      <c r="DN15" s="868"/>
      <c r="DO15" s="868"/>
      <c r="DP15" s="869"/>
      <c r="DQ15" s="867"/>
      <c r="DR15" s="868"/>
      <c r="DS15" s="868"/>
      <c r="DT15" s="868"/>
      <c r="DU15" s="869"/>
      <c r="DV15" s="870"/>
      <c r="DW15" s="871"/>
      <c r="DX15" s="871"/>
      <c r="DY15" s="871"/>
      <c r="DZ15" s="872"/>
      <c r="EA15" s="256"/>
    </row>
    <row r="16" spans="1:131" s="257" customFormat="1" ht="26.25" customHeight="1" x14ac:dyDescent="0.2">
      <c r="A16" s="263">
        <v>10</v>
      </c>
      <c r="B16" s="841"/>
      <c r="C16" s="842"/>
      <c r="D16" s="842"/>
      <c r="E16" s="842"/>
      <c r="F16" s="842"/>
      <c r="G16" s="842"/>
      <c r="H16" s="842"/>
      <c r="I16" s="842"/>
      <c r="J16" s="842"/>
      <c r="K16" s="842"/>
      <c r="L16" s="842"/>
      <c r="M16" s="842"/>
      <c r="N16" s="842"/>
      <c r="O16" s="842"/>
      <c r="P16" s="843"/>
      <c r="Q16" s="844"/>
      <c r="R16" s="845"/>
      <c r="S16" s="845"/>
      <c r="T16" s="845"/>
      <c r="U16" s="845"/>
      <c r="V16" s="845"/>
      <c r="W16" s="845"/>
      <c r="X16" s="845"/>
      <c r="Y16" s="845"/>
      <c r="Z16" s="845"/>
      <c r="AA16" s="845"/>
      <c r="AB16" s="845"/>
      <c r="AC16" s="845"/>
      <c r="AD16" s="845"/>
      <c r="AE16" s="846"/>
      <c r="AF16" s="847"/>
      <c r="AG16" s="848"/>
      <c r="AH16" s="848"/>
      <c r="AI16" s="848"/>
      <c r="AJ16" s="849"/>
      <c r="AK16" s="850"/>
      <c r="AL16" s="851"/>
      <c r="AM16" s="851"/>
      <c r="AN16" s="851"/>
      <c r="AO16" s="851"/>
      <c r="AP16" s="851"/>
      <c r="AQ16" s="851"/>
      <c r="AR16" s="851"/>
      <c r="AS16" s="851"/>
      <c r="AT16" s="851"/>
      <c r="AU16" s="852"/>
      <c r="AV16" s="852"/>
      <c r="AW16" s="852"/>
      <c r="AX16" s="852"/>
      <c r="AY16" s="853"/>
      <c r="AZ16" s="254"/>
      <c r="BA16" s="254"/>
      <c r="BB16" s="254"/>
      <c r="BC16" s="254"/>
      <c r="BD16" s="254"/>
      <c r="BE16" s="255"/>
      <c r="BF16" s="255"/>
      <c r="BG16" s="255"/>
      <c r="BH16" s="255"/>
      <c r="BI16" s="255"/>
      <c r="BJ16" s="255"/>
      <c r="BK16" s="255"/>
      <c r="BL16" s="255"/>
      <c r="BM16" s="255"/>
      <c r="BN16" s="255"/>
      <c r="BO16" s="255"/>
      <c r="BP16" s="255"/>
      <c r="BQ16" s="264">
        <v>10</v>
      </c>
      <c r="BR16" s="265"/>
      <c r="BS16" s="854"/>
      <c r="BT16" s="855"/>
      <c r="BU16" s="855"/>
      <c r="BV16" s="855"/>
      <c r="BW16" s="855"/>
      <c r="BX16" s="855"/>
      <c r="BY16" s="855"/>
      <c r="BZ16" s="855"/>
      <c r="CA16" s="855"/>
      <c r="CB16" s="855"/>
      <c r="CC16" s="855"/>
      <c r="CD16" s="855"/>
      <c r="CE16" s="855"/>
      <c r="CF16" s="855"/>
      <c r="CG16" s="856"/>
      <c r="CH16" s="867"/>
      <c r="CI16" s="868"/>
      <c r="CJ16" s="868"/>
      <c r="CK16" s="868"/>
      <c r="CL16" s="869"/>
      <c r="CM16" s="867"/>
      <c r="CN16" s="868"/>
      <c r="CO16" s="868"/>
      <c r="CP16" s="868"/>
      <c r="CQ16" s="869"/>
      <c r="CR16" s="867"/>
      <c r="CS16" s="868"/>
      <c r="CT16" s="868"/>
      <c r="CU16" s="868"/>
      <c r="CV16" s="869"/>
      <c r="CW16" s="867"/>
      <c r="CX16" s="868"/>
      <c r="CY16" s="868"/>
      <c r="CZ16" s="868"/>
      <c r="DA16" s="869"/>
      <c r="DB16" s="867"/>
      <c r="DC16" s="868"/>
      <c r="DD16" s="868"/>
      <c r="DE16" s="868"/>
      <c r="DF16" s="869"/>
      <c r="DG16" s="867"/>
      <c r="DH16" s="868"/>
      <c r="DI16" s="868"/>
      <c r="DJ16" s="868"/>
      <c r="DK16" s="869"/>
      <c r="DL16" s="867"/>
      <c r="DM16" s="868"/>
      <c r="DN16" s="868"/>
      <c r="DO16" s="868"/>
      <c r="DP16" s="869"/>
      <c r="DQ16" s="867"/>
      <c r="DR16" s="868"/>
      <c r="DS16" s="868"/>
      <c r="DT16" s="868"/>
      <c r="DU16" s="869"/>
      <c r="DV16" s="870"/>
      <c r="DW16" s="871"/>
      <c r="DX16" s="871"/>
      <c r="DY16" s="871"/>
      <c r="DZ16" s="872"/>
      <c r="EA16" s="256"/>
    </row>
    <row r="17" spans="1:131" s="257" customFormat="1" ht="26.25" customHeight="1" x14ac:dyDescent="0.2">
      <c r="A17" s="263">
        <v>11</v>
      </c>
      <c r="B17" s="841"/>
      <c r="C17" s="842"/>
      <c r="D17" s="842"/>
      <c r="E17" s="842"/>
      <c r="F17" s="842"/>
      <c r="G17" s="842"/>
      <c r="H17" s="842"/>
      <c r="I17" s="842"/>
      <c r="J17" s="842"/>
      <c r="K17" s="842"/>
      <c r="L17" s="842"/>
      <c r="M17" s="842"/>
      <c r="N17" s="842"/>
      <c r="O17" s="842"/>
      <c r="P17" s="843"/>
      <c r="Q17" s="844"/>
      <c r="R17" s="845"/>
      <c r="S17" s="845"/>
      <c r="T17" s="845"/>
      <c r="U17" s="845"/>
      <c r="V17" s="845"/>
      <c r="W17" s="845"/>
      <c r="X17" s="845"/>
      <c r="Y17" s="845"/>
      <c r="Z17" s="845"/>
      <c r="AA17" s="845"/>
      <c r="AB17" s="845"/>
      <c r="AC17" s="845"/>
      <c r="AD17" s="845"/>
      <c r="AE17" s="846"/>
      <c r="AF17" s="847"/>
      <c r="AG17" s="848"/>
      <c r="AH17" s="848"/>
      <c r="AI17" s="848"/>
      <c r="AJ17" s="849"/>
      <c r="AK17" s="850"/>
      <c r="AL17" s="851"/>
      <c r="AM17" s="851"/>
      <c r="AN17" s="851"/>
      <c r="AO17" s="851"/>
      <c r="AP17" s="851"/>
      <c r="AQ17" s="851"/>
      <c r="AR17" s="851"/>
      <c r="AS17" s="851"/>
      <c r="AT17" s="851"/>
      <c r="AU17" s="852"/>
      <c r="AV17" s="852"/>
      <c r="AW17" s="852"/>
      <c r="AX17" s="852"/>
      <c r="AY17" s="853"/>
      <c r="AZ17" s="254"/>
      <c r="BA17" s="254"/>
      <c r="BB17" s="254"/>
      <c r="BC17" s="254"/>
      <c r="BD17" s="254"/>
      <c r="BE17" s="255"/>
      <c r="BF17" s="255"/>
      <c r="BG17" s="255"/>
      <c r="BH17" s="255"/>
      <c r="BI17" s="255"/>
      <c r="BJ17" s="255"/>
      <c r="BK17" s="255"/>
      <c r="BL17" s="255"/>
      <c r="BM17" s="255"/>
      <c r="BN17" s="255"/>
      <c r="BO17" s="255"/>
      <c r="BP17" s="255"/>
      <c r="BQ17" s="264">
        <v>11</v>
      </c>
      <c r="BR17" s="265"/>
      <c r="BS17" s="854"/>
      <c r="BT17" s="855"/>
      <c r="BU17" s="855"/>
      <c r="BV17" s="855"/>
      <c r="BW17" s="855"/>
      <c r="BX17" s="855"/>
      <c r="BY17" s="855"/>
      <c r="BZ17" s="855"/>
      <c r="CA17" s="855"/>
      <c r="CB17" s="855"/>
      <c r="CC17" s="855"/>
      <c r="CD17" s="855"/>
      <c r="CE17" s="855"/>
      <c r="CF17" s="855"/>
      <c r="CG17" s="856"/>
      <c r="CH17" s="867"/>
      <c r="CI17" s="868"/>
      <c r="CJ17" s="868"/>
      <c r="CK17" s="868"/>
      <c r="CL17" s="869"/>
      <c r="CM17" s="867"/>
      <c r="CN17" s="868"/>
      <c r="CO17" s="868"/>
      <c r="CP17" s="868"/>
      <c r="CQ17" s="869"/>
      <c r="CR17" s="867"/>
      <c r="CS17" s="868"/>
      <c r="CT17" s="868"/>
      <c r="CU17" s="868"/>
      <c r="CV17" s="869"/>
      <c r="CW17" s="867"/>
      <c r="CX17" s="868"/>
      <c r="CY17" s="868"/>
      <c r="CZ17" s="868"/>
      <c r="DA17" s="869"/>
      <c r="DB17" s="867"/>
      <c r="DC17" s="868"/>
      <c r="DD17" s="868"/>
      <c r="DE17" s="868"/>
      <c r="DF17" s="869"/>
      <c r="DG17" s="867"/>
      <c r="DH17" s="868"/>
      <c r="DI17" s="868"/>
      <c r="DJ17" s="868"/>
      <c r="DK17" s="869"/>
      <c r="DL17" s="867"/>
      <c r="DM17" s="868"/>
      <c r="DN17" s="868"/>
      <c r="DO17" s="868"/>
      <c r="DP17" s="869"/>
      <c r="DQ17" s="867"/>
      <c r="DR17" s="868"/>
      <c r="DS17" s="868"/>
      <c r="DT17" s="868"/>
      <c r="DU17" s="869"/>
      <c r="DV17" s="870"/>
      <c r="DW17" s="871"/>
      <c r="DX17" s="871"/>
      <c r="DY17" s="871"/>
      <c r="DZ17" s="872"/>
      <c r="EA17" s="256"/>
    </row>
    <row r="18" spans="1:131" s="257" customFormat="1" ht="26.25" customHeight="1" x14ac:dyDescent="0.2">
      <c r="A18" s="263">
        <v>12</v>
      </c>
      <c r="B18" s="841"/>
      <c r="C18" s="842"/>
      <c r="D18" s="842"/>
      <c r="E18" s="842"/>
      <c r="F18" s="842"/>
      <c r="G18" s="842"/>
      <c r="H18" s="842"/>
      <c r="I18" s="842"/>
      <c r="J18" s="842"/>
      <c r="K18" s="842"/>
      <c r="L18" s="842"/>
      <c r="M18" s="842"/>
      <c r="N18" s="842"/>
      <c r="O18" s="842"/>
      <c r="P18" s="843"/>
      <c r="Q18" s="844"/>
      <c r="R18" s="845"/>
      <c r="S18" s="845"/>
      <c r="T18" s="845"/>
      <c r="U18" s="845"/>
      <c r="V18" s="845"/>
      <c r="W18" s="845"/>
      <c r="X18" s="845"/>
      <c r="Y18" s="845"/>
      <c r="Z18" s="845"/>
      <c r="AA18" s="845"/>
      <c r="AB18" s="845"/>
      <c r="AC18" s="845"/>
      <c r="AD18" s="845"/>
      <c r="AE18" s="846"/>
      <c r="AF18" s="847"/>
      <c r="AG18" s="848"/>
      <c r="AH18" s="848"/>
      <c r="AI18" s="848"/>
      <c r="AJ18" s="849"/>
      <c r="AK18" s="850"/>
      <c r="AL18" s="851"/>
      <c r="AM18" s="851"/>
      <c r="AN18" s="851"/>
      <c r="AO18" s="851"/>
      <c r="AP18" s="851"/>
      <c r="AQ18" s="851"/>
      <c r="AR18" s="851"/>
      <c r="AS18" s="851"/>
      <c r="AT18" s="851"/>
      <c r="AU18" s="852"/>
      <c r="AV18" s="852"/>
      <c r="AW18" s="852"/>
      <c r="AX18" s="852"/>
      <c r="AY18" s="853"/>
      <c r="AZ18" s="254"/>
      <c r="BA18" s="254"/>
      <c r="BB18" s="254"/>
      <c r="BC18" s="254"/>
      <c r="BD18" s="254"/>
      <c r="BE18" s="255"/>
      <c r="BF18" s="255"/>
      <c r="BG18" s="255"/>
      <c r="BH18" s="255"/>
      <c r="BI18" s="255"/>
      <c r="BJ18" s="255"/>
      <c r="BK18" s="255"/>
      <c r="BL18" s="255"/>
      <c r="BM18" s="255"/>
      <c r="BN18" s="255"/>
      <c r="BO18" s="255"/>
      <c r="BP18" s="255"/>
      <c r="BQ18" s="264">
        <v>12</v>
      </c>
      <c r="BR18" s="265"/>
      <c r="BS18" s="854"/>
      <c r="BT18" s="855"/>
      <c r="BU18" s="855"/>
      <c r="BV18" s="855"/>
      <c r="BW18" s="855"/>
      <c r="BX18" s="855"/>
      <c r="BY18" s="855"/>
      <c r="BZ18" s="855"/>
      <c r="CA18" s="855"/>
      <c r="CB18" s="855"/>
      <c r="CC18" s="855"/>
      <c r="CD18" s="855"/>
      <c r="CE18" s="855"/>
      <c r="CF18" s="855"/>
      <c r="CG18" s="856"/>
      <c r="CH18" s="867"/>
      <c r="CI18" s="868"/>
      <c r="CJ18" s="868"/>
      <c r="CK18" s="868"/>
      <c r="CL18" s="869"/>
      <c r="CM18" s="867"/>
      <c r="CN18" s="868"/>
      <c r="CO18" s="868"/>
      <c r="CP18" s="868"/>
      <c r="CQ18" s="869"/>
      <c r="CR18" s="867"/>
      <c r="CS18" s="868"/>
      <c r="CT18" s="868"/>
      <c r="CU18" s="868"/>
      <c r="CV18" s="869"/>
      <c r="CW18" s="867"/>
      <c r="CX18" s="868"/>
      <c r="CY18" s="868"/>
      <c r="CZ18" s="868"/>
      <c r="DA18" s="869"/>
      <c r="DB18" s="867"/>
      <c r="DC18" s="868"/>
      <c r="DD18" s="868"/>
      <c r="DE18" s="868"/>
      <c r="DF18" s="869"/>
      <c r="DG18" s="867"/>
      <c r="DH18" s="868"/>
      <c r="DI18" s="868"/>
      <c r="DJ18" s="868"/>
      <c r="DK18" s="869"/>
      <c r="DL18" s="867"/>
      <c r="DM18" s="868"/>
      <c r="DN18" s="868"/>
      <c r="DO18" s="868"/>
      <c r="DP18" s="869"/>
      <c r="DQ18" s="867"/>
      <c r="DR18" s="868"/>
      <c r="DS18" s="868"/>
      <c r="DT18" s="868"/>
      <c r="DU18" s="869"/>
      <c r="DV18" s="870"/>
      <c r="DW18" s="871"/>
      <c r="DX18" s="871"/>
      <c r="DY18" s="871"/>
      <c r="DZ18" s="872"/>
      <c r="EA18" s="256"/>
    </row>
    <row r="19" spans="1:131" s="257" customFormat="1" ht="26.25" customHeight="1" x14ac:dyDescent="0.2">
      <c r="A19" s="263">
        <v>13</v>
      </c>
      <c r="B19" s="841"/>
      <c r="C19" s="842"/>
      <c r="D19" s="842"/>
      <c r="E19" s="842"/>
      <c r="F19" s="842"/>
      <c r="G19" s="842"/>
      <c r="H19" s="842"/>
      <c r="I19" s="842"/>
      <c r="J19" s="842"/>
      <c r="K19" s="842"/>
      <c r="L19" s="842"/>
      <c r="M19" s="842"/>
      <c r="N19" s="842"/>
      <c r="O19" s="842"/>
      <c r="P19" s="843"/>
      <c r="Q19" s="844"/>
      <c r="R19" s="845"/>
      <c r="S19" s="845"/>
      <c r="T19" s="845"/>
      <c r="U19" s="845"/>
      <c r="V19" s="845"/>
      <c r="W19" s="845"/>
      <c r="X19" s="845"/>
      <c r="Y19" s="845"/>
      <c r="Z19" s="845"/>
      <c r="AA19" s="845"/>
      <c r="AB19" s="845"/>
      <c r="AC19" s="845"/>
      <c r="AD19" s="845"/>
      <c r="AE19" s="846"/>
      <c r="AF19" s="847"/>
      <c r="AG19" s="848"/>
      <c r="AH19" s="848"/>
      <c r="AI19" s="848"/>
      <c r="AJ19" s="849"/>
      <c r="AK19" s="850"/>
      <c r="AL19" s="851"/>
      <c r="AM19" s="851"/>
      <c r="AN19" s="851"/>
      <c r="AO19" s="851"/>
      <c r="AP19" s="851"/>
      <c r="AQ19" s="851"/>
      <c r="AR19" s="851"/>
      <c r="AS19" s="851"/>
      <c r="AT19" s="851"/>
      <c r="AU19" s="852"/>
      <c r="AV19" s="852"/>
      <c r="AW19" s="852"/>
      <c r="AX19" s="852"/>
      <c r="AY19" s="853"/>
      <c r="AZ19" s="254"/>
      <c r="BA19" s="254"/>
      <c r="BB19" s="254"/>
      <c r="BC19" s="254"/>
      <c r="BD19" s="254"/>
      <c r="BE19" s="255"/>
      <c r="BF19" s="255"/>
      <c r="BG19" s="255"/>
      <c r="BH19" s="255"/>
      <c r="BI19" s="255"/>
      <c r="BJ19" s="255"/>
      <c r="BK19" s="255"/>
      <c r="BL19" s="255"/>
      <c r="BM19" s="255"/>
      <c r="BN19" s="255"/>
      <c r="BO19" s="255"/>
      <c r="BP19" s="255"/>
      <c r="BQ19" s="264">
        <v>13</v>
      </c>
      <c r="BR19" s="265"/>
      <c r="BS19" s="854"/>
      <c r="BT19" s="855"/>
      <c r="BU19" s="855"/>
      <c r="BV19" s="855"/>
      <c r="BW19" s="855"/>
      <c r="BX19" s="855"/>
      <c r="BY19" s="855"/>
      <c r="BZ19" s="855"/>
      <c r="CA19" s="855"/>
      <c r="CB19" s="855"/>
      <c r="CC19" s="855"/>
      <c r="CD19" s="855"/>
      <c r="CE19" s="855"/>
      <c r="CF19" s="855"/>
      <c r="CG19" s="856"/>
      <c r="CH19" s="867"/>
      <c r="CI19" s="868"/>
      <c r="CJ19" s="868"/>
      <c r="CK19" s="868"/>
      <c r="CL19" s="869"/>
      <c r="CM19" s="867"/>
      <c r="CN19" s="868"/>
      <c r="CO19" s="868"/>
      <c r="CP19" s="868"/>
      <c r="CQ19" s="869"/>
      <c r="CR19" s="867"/>
      <c r="CS19" s="868"/>
      <c r="CT19" s="868"/>
      <c r="CU19" s="868"/>
      <c r="CV19" s="869"/>
      <c r="CW19" s="867"/>
      <c r="CX19" s="868"/>
      <c r="CY19" s="868"/>
      <c r="CZ19" s="868"/>
      <c r="DA19" s="869"/>
      <c r="DB19" s="867"/>
      <c r="DC19" s="868"/>
      <c r="DD19" s="868"/>
      <c r="DE19" s="868"/>
      <c r="DF19" s="869"/>
      <c r="DG19" s="867"/>
      <c r="DH19" s="868"/>
      <c r="DI19" s="868"/>
      <c r="DJ19" s="868"/>
      <c r="DK19" s="869"/>
      <c r="DL19" s="867"/>
      <c r="DM19" s="868"/>
      <c r="DN19" s="868"/>
      <c r="DO19" s="868"/>
      <c r="DP19" s="869"/>
      <c r="DQ19" s="867"/>
      <c r="DR19" s="868"/>
      <c r="DS19" s="868"/>
      <c r="DT19" s="868"/>
      <c r="DU19" s="869"/>
      <c r="DV19" s="870"/>
      <c r="DW19" s="871"/>
      <c r="DX19" s="871"/>
      <c r="DY19" s="871"/>
      <c r="DZ19" s="872"/>
      <c r="EA19" s="256"/>
    </row>
    <row r="20" spans="1:131" s="257" customFormat="1" ht="26.25" customHeight="1" x14ac:dyDescent="0.2">
      <c r="A20" s="263">
        <v>14</v>
      </c>
      <c r="B20" s="841"/>
      <c r="C20" s="842"/>
      <c r="D20" s="842"/>
      <c r="E20" s="842"/>
      <c r="F20" s="842"/>
      <c r="G20" s="842"/>
      <c r="H20" s="842"/>
      <c r="I20" s="842"/>
      <c r="J20" s="842"/>
      <c r="K20" s="842"/>
      <c r="L20" s="842"/>
      <c r="M20" s="842"/>
      <c r="N20" s="842"/>
      <c r="O20" s="842"/>
      <c r="P20" s="843"/>
      <c r="Q20" s="844"/>
      <c r="R20" s="845"/>
      <c r="S20" s="845"/>
      <c r="T20" s="845"/>
      <c r="U20" s="845"/>
      <c r="V20" s="845"/>
      <c r="W20" s="845"/>
      <c r="X20" s="845"/>
      <c r="Y20" s="845"/>
      <c r="Z20" s="845"/>
      <c r="AA20" s="845"/>
      <c r="AB20" s="845"/>
      <c r="AC20" s="845"/>
      <c r="AD20" s="845"/>
      <c r="AE20" s="846"/>
      <c r="AF20" s="847"/>
      <c r="AG20" s="848"/>
      <c r="AH20" s="848"/>
      <c r="AI20" s="848"/>
      <c r="AJ20" s="849"/>
      <c r="AK20" s="850"/>
      <c r="AL20" s="851"/>
      <c r="AM20" s="851"/>
      <c r="AN20" s="851"/>
      <c r="AO20" s="851"/>
      <c r="AP20" s="851"/>
      <c r="AQ20" s="851"/>
      <c r="AR20" s="851"/>
      <c r="AS20" s="851"/>
      <c r="AT20" s="851"/>
      <c r="AU20" s="852"/>
      <c r="AV20" s="852"/>
      <c r="AW20" s="852"/>
      <c r="AX20" s="852"/>
      <c r="AY20" s="853"/>
      <c r="AZ20" s="254"/>
      <c r="BA20" s="254"/>
      <c r="BB20" s="254"/>
      <c r="BC20" s="254"/>
      <c r="BD20" s="254"/>
      <c r="BE20" s="255"/>
      <c r="BF20" s="255"/>
      <c r="BG20" s="255"/>
      <c r="BH20" s="255"/>
      <c r="BI20" s="255"/>
      <c r="BJ20" s="255"/>
      <c r="BK20" s="255"/>
      <c r="BL20" s="255"/>
      <c r="BM20" s="255"/>
      <c r="BN20" s="255"/>
      <c r="BO20" s="255"/>
      <c r="BP20" s="255"/>
      <c r="BQ20" s="264">
        <v>14</v>
      </c>
      <c r="BR20" s="265"/>
      <c r="BS20" s="854"/>
      <c r="BT20" s="855"/>
      <c r="BU20" s="855"/>
      <c r="BV20" s="855"/>
      <c r="BW20" s="855"/>
      <c r="BX20" s="855"/>
      <c r="BY20" s="855"/>
      <c r="BZ20" s="855"/>
      <c r="CA20" s="855"/>
      <c r="CB20" s="855"/>
      <c r="CC20" s="855"/>
      <c r="CD20" s="855"/>
      <c r="CE20" s="855"/>
      <c r="CF20" s="855"/>
      <c r="CG20" s="856"/>
      <c r="CH20" s="867"/>
      <c r="CI20" s="868"/>
      <c r="CJ20" s="868"/>
      <c r="CK20" s="868"/>
      <c r="CL20" s="869"/>
      <c r="CM20" s="867"/>
      <c r="CN20" s="868"/>
      <c r="CO20" s="868"/>
      <c r="CP20" s="868"/>
      <c r="CQ20" s="869"/>
      <c r="CR20" s="867"/>
      <c r="CS20" s="868"/>
      <c r="CT20" s="868"/>
      <c r="CU20" s="868"/>
      <c r="CV20" s="869"/>
      <c r="CW20" s="867"/>
      <c r="CX20" s="868"/>
      <c r="CY20" s="868"/>
      <c r="CZ20" s="868"/>
      <c r="DA20" s="869"/>
      <c r="DB20" s="867"/>
      <c r="DC20" s="868"/>
      <c r="DD20" s="868"/>
      <c r="DE20" s="868"/>
      <c r="DF20" s="869"/>
      <c r="DG20" s="867"/>
      <c r="DH20" s="868"/>
      <c r="DI20" s="868"/>
      <c r="DJ20" s="868"/>
      <c r="DK20" s="869"/>
      <c r="DL20" s="867"/>
      <c r="DM20" s="868"/>
      <c r="DN20" s="868"/>
      <c r="DO20" s="868"/>
      <c r="DP20" s="869"/>
      <c r="DQ20" s="867"/>
      <c r="DR20" s="868"/>
      <c r="DS20" s="868"/>
      <c r="DT20" s="868"/>
      <c r="DU20" s="869"/>
      <c r="DV20" s="870"/>
      <c r="DW20" s="871"/>
      <c r="DX20" s="871"/>
      <c r="DY20" s="871"/>
      <c r="DZ20" s="872"/>
      <c r="EA20" s="256"/>
    </row>
    <row r="21" spans="1:131" s="257" customFormat="1" ht="26.25" customHeight="1" thickBot="1" x14ac:dyDescent="0.25">
      <c r="A21" s="263">
        <v>15</v>
      </c>
      <c r="B21" s="841"/>
      <c r="C21" s="842"/>
      <c r="D21" s="842"/>
      <c r="E21" s="842"/>
      <c r="F21" s="842"/>
      <c r="G21" s="842"/>
      <c r="H21" s="842"/>
      <c r="I21" s="842"/>
      <c r="J21" s="842"/>
      <c r="K21" s="842"/>
      <c r="L21" s="842"/>
      <c r="M21" s="842"/>
      <c r="N21" s="842"/>
      <c r="O21" s="842"/>
      <c r="P21" s="843"/>
      <c r="Q21" s="844"/>
      <c r="R21" s="845"/>
      <c r="S21" s="845"/>
      <c r="T21" s="845"/>
      <c r="U21" s="845"/>
      <c r="V21" s="845"/>
      <c r="W21" s="845"/>
      <c r="X21" s="845"/>
      <c r="Y21" s="845"/>
      <c r="Z21" s="845"/>
      <c r="AA21" s="845"/>
      <c r="AB21" s="845"/>
      <c r="AC21" s="845"/>
      <c r="AD21" s="845"/>
      <c r="AE21" s="846"/>
      <c r="AF21" s="847"/>
      <c r="AG21" s="848"/>
      <c r="AH21" s="848"/>
      <c r="AI21" s="848"/>
      <c r="AJ21" s="849"/>
      <c r="AK21" s="850"/>
      <c r="AL21" s="851"/>
      <c r="AM21" s="851"/>
      <c r="AN21" s="851"/>
      <c r="AO21" s="851"/>
      <c r="AP21" s="851"/>
      <c r="AQ21" s="851"/>
      <c r="AR21" s="851"/>
      <c r="AS21" s="851"/>
      <c r="AT21" s="851"/>
      <c r="AU21" s="852"/>
      <c r="AV21" s="852"/>
      <c r="AW21" s="852"/>
      <c r="AX21" s="852"/>
      <c r="AY21" s="853"/>
      <c r="AZ21" s="254"/>
      <c r="BA21" s="254"/>
      <c r="BB21" s="254"/>
      <c r="BC21" s="254"/>
      <c r="BD21" s="254"/>
      <c r="BE21" s="255"/>
      <c r="BF21" s="255"/>
      <c r="BG21" s="255"/>
      <c r="BH21" s="255"/>
      <c r="BI21" s="255"/>
      <c r="BJ21" s="255"/>
      <c r="BK21" s="255"/>
      <c r="BL21" s="255"/>
      <c r="BM21" s="255"/>
      <c r="BN21" s="255"/>
      <c r="BO21" s="255"/>
      <c r="BP21" s="255"/>
      <c r="BQ21" s="264">
        <v>15</v>
      </c>
      <c r="BR21" s="265"/>
      <c r="BS21" s="854"/>
      <c r="BT21" s="855"/>
      <c r="BU21" s="855"/>
      <c r="BV21" s="855"/>
      <c r="BW21" s="855"/>
      <c r="BX21" s="855"/>
      <c r="BY21" s="855"/>
      <c r="BZ21" s="855"/>
      <c r="CA21" s="855"/>
      <c r="CB21" s="855"/>
      <c r="CC21" s="855"/>
      <c r="CD21" s="855"/>
      <c r="CE21" s="855"/>
      <c r="CF21" s="855"/>
      <c r="CG21" s="856"/>
      <c r="CH21" s="867"/>
      <c r="CI21" s="868"/>
      <c r="CJ21" s="868"/>
      <c r="CK21" s="868"/>
      <c r="CL21" s="869"/>
      <c r="CM21" s="867"/>
      <c r="CN21" s="868"/>
      <c r="CO21" s="868"/>
      <c r="CP21" s="868"/>
      <c r="CQ21" s="869"/>
      <c r="CR21" s="867"/>
      <c r="CS21" s="868"/>
      <c r="CT21" s="868"/>
      <c r="CU21" s="868"/>
      <c r="CV21" s="869"/>
      <c r="CW21" s="867"/>
      <c r="CX21" s="868"/>
      <c r="CY21" s="868"/>
      <c r="CZ21" s="868"/>
      <c r="DA21" s="869"/>
      <c r="DB21" s="867"/>
      <c r="DC21" s="868"/>
      <c r="DD21" s="868"/>
      <c r="DE21" s="868"/>
      <c r="DF21" s="869"/>
      <c r="DG21" s="867"/>
      <c r="DH21" s="868"/>
      <c r="DI21" s="868"/>
      <c r="DJ21" s="868"/>
      <c r="DK21" s="869"/>
      <c r="DL21" s="867"/>
      <c r="DM21" s="868"/>
      <c r="DN21" s="868"/>
      <c r="DO21" s="868"/>
      <c r="DP21" s="869"/>
      <c r="DQ21" s="867"/>
      <c r="DR21" s="868"/>
      <c r="DS21" s="868"/>
      <c r="DT21" s="868"/>
      <c r="DU21" s="869"/>
      <c r="DV21" s="870"/>
      <c r="DW21" s="871"/>
      <c r="DX21" s="871"/>
      <c r="DY21" s="871"/>
      <c r="DZ21" s="872"/>
      <c r="EA21" s="256"/>
    </row>
    <row r="22" spans="1:131" s="257" customFormat="1" ht="26.25" customHeight="1" x14ac:dyDescent="0.2">
      <c r="A22" s="263">
        <v>16</v>
      </c>
      <c r="B22" s="841"/>
      <c r="C22" s="842"/>
      <c r="D22" s="842"/>
      <c r="E22" s="842"/>
      <c r="F22" s="842"/>
      <c r="G22" s="842"/>
      <c r="H22" s="842"/>
      <c r="I22" s="842"/>
      <c r="J22" s="842"/>
      <c r="K22" s="842"/>
      <c r="L22" s="842"/>
      <c r="M22" s="842"/>
      <c r="N22" s="842"/>
      <c r="O22" s="842"/>
      <c r="P22" s="843"/>
      <c r="Q22" s="873"/>
      <c r="R22" s="874"/>
      <c r="S22" s="874"/>
      <c r="T22" s="874"/>
      <c r="U22" s="874"/>
      <c r="V22" s="874"/>
      <c r="W22" s="874"/>
      <c r="X22" s="874"/>
      <c r="Y22" s="874"/>
      <c r="Z22" s="874"/>
      <c r="AA22" s="874"/>
      <c r="AB22" s="874"/>
      <c r="AC22" s="874"/>
      <c r="AD22" s="874"/>
      <c r="AE22" s="875"/>
      <c r="AF22" s="847"/>
      <c r="AG22" s="848"/>
      <c r="AH22" s="848"/>
      <c r="AI22" s="848"/>
      <c r="AJ22" s="849"/>
      <c r="AK22" s="888"/>
      <c r="AL22" s="889"/>
      <c r="AM22" s="889"/>
      <c r="AN22" s="889"/>
      <c r="AO22" s="889"/>
      <c r="AP22" s="889"/>
      <c r="AQ22" s="889"/>
      <c r="AR22" s="889"/>
      <c r="AS22" s="889"/>
      <c r="AT22" s="889"/>
      <c r="AU22" s="890"/>
      <c r="AV22" s="890"/>
      <c r="AW22" s="890"/>
      <c r="AX22" s="890"/>
      <c r="AY22" s="891"/>
      <c r="AZ22" s="892" t="s">
        <v>395</v>
      </c>
      <c r="BA22" s="892"/>
      <c r="BB22" s="892"/>
      <c r="BC22" s="892"/>
      <c r="BD22" s="893"/>
      <c r="BE22" s="255"/>
      <c r="BF22" s="255"/>
      <c r="BG22" s="255"/>
      <c r="BH22" s="255"/>
      <c r="BI22" s="255"/>
      <c r="BJ22" s="255"/>
      <c r="BK22" s="255"/>
      <c r="BL22" s="255"/>
      <c r="BM22" s="255"/>
      <c r="BN22" s="255"/>
      <c r="BO22" s="255"/>
      <c r="BP22" s="255"/>
      <c r="BQ22" s="264">
        <v>16</v>
      </c>
      <c r="BR22" s="265"/>
      <c r="BS22" s="854"/>
      <c r="BT22" s="855"/>
      <c r="BU22" s="855"/>
      <c r="BV22" s="855"/>
      <c r="BW22" s="855"/>
      <c r="BX22" s="855"/>
      <c r="BY22" s="855"/>
      <c r="BZ22" s="855"/>
      <c r="CA22" s="855"/>
      <c r="CB22" s="855"/>
      <c r="CC22" s="855"/>
      <c r="CD22" s="855"/>
      <c r="CE22" s="855"/>
      <c r="CF22" s="855"/>
      <c r="CG22" s="856"/>
      <c r="CH22" s="867"/>
      <c r="CI22" s="868"/>
      <c r="CJ22" s="868"/>
      <c r="CK22" s="868"/>
      <c r="CL22" s="869"/>
      <c r="CM22" s="867"/>
      <c r="CN22" s="868"/>
      <c r="CO22" s="868"/>
      <c r="CP22" s="868"/>
      <c r="CQ22" s="869"/>
      <c r="CR22" s="867"/>
      <c r="CS22" s="868"/>
      <c r="CT22" s="868"/>
      <c r="CU22" s="868"/>
      <c r="CV22" s="869"/>
      <c r="CW22" s="867"/>
      <c r="CX22" s="868"/>
      <c r="CY22" s="868"/>
      <c r="CZ22" s="868"/>
      <c r="DA22" s="869"/>
      <c r="DB22" s="867"/>
      <c r="DC22" s="868"/>
      <c r="DD22" s="868"/>
      <c r="DE22" s="868"/>
      <c r="DF22" s="869"/>
      <c r="DG22" s="867"/>
      <c r="DH22" s="868"/>
      <c r="DI22" s="868"/>
      <c r="DJ22" s="868"/>
      <c r="DK22" s="869"/>
      <c r="DL22" s="867"/>
      <c r="DM22" s="868"/>
      <c r="DN22" s="868"/>
      <c r="DO22" s="868"/>
      <c r="DP22" s="869"/>
      <c r="DQ22" s="867"/>
      <c r="DR22" s="868"/>
      <c r="DS22" s="868"/>
      <c r="DT22" s="868"/>
      <c r="DU22" s="869"/>
      <c r="DV22" s="870"/>
      <c r="DW22" s="871"/>
      <c r="DX22" s="871"/>
      <c r="DY22" s="871"/>
      <c r="DZ22" s="872"/>
      <c r="EA22" s="256"/>
    </row>
    <row r="23" spans="1:131" s="257" customFormat="1" ht="26.25" customHeight="1" thickBot="1" x14ac:dyDescent="0.25">
      <c r="A23" s="266" t="s">
        <v>396</v>
      </c>
      <c r="B23" s="876" t="s">
        <v>397</v>
      </c>
      <c r="C23" s="877"/>
      <c r="D23" s="877"/>
      <c r="E23" s="877"/>
      <c r="F23" s="877"/>
      <c r="G23" s="877"/>
      <c r="H23" s="877"/>
      <c r="I23" s="877"/>
      <c r="J23" s="877"/>
      <c r="K23" s="877"/>
      <c r="L23" s="877"/>
      <c r="M23" s="877"/>
      <c r="N23" s="877"/>
      <c r="O23" s="877"/>
      <c r="P23" s="878"/>
      <c r="Q23" s="879">
        <v>6495</v>
      </c>
      <c r="R23" s="880"/>
      <c r="S23" s="880"/>
      <c r="T23" s="880"/>
      <c r="U23" s="880"/>
      <c r="V23" s="880">
        <v>6294</v>
      </c>
      <c r="W23" s="880"/>
      <c r="X23" s="880"/>
      <c r="Y23" s="880"/>
      <c r="Z23" s="880"/>
      <c r="AA23" s="880">
        <v>201</v>
      </c>
      <c r="AB23" s="880"/>
      <c r="AC23" s="880"/>
      <c r="AD23" s="880"/>
      <c r="AE23" s="881"/>
      <c r="AF23" s="882">
        <v>117</v>
      </c>
      <c r="AG23" s="880"/>
      <c r="AH23" s="880"/>
      <c r="AI23" s="880"/>
      <c r="AJ23" s="883"/>
      <c r="AK23" s="884"/>
      <c r="AL23" s="885"/>
      <c r="AM23" s="885"/>
      <c r="AN23" s="885"/>
      <c r="AO23" s="885"/>
      <c r="AP23" s="880">
        <v>6398</v>
      </c>
      <c r="AQ23" s="880"/>
      <c r="AR23" s="880"/>
      <c r="AS23" s="880"/>
      <c r="AT23" s="880"/>
      <c r="AU23" s="886"/>
      <c r="AV23" s="886"/>
      <c r="AW23" s="886"/>
      <c r="AX23" s="886"/>
      <c r="AY23" s="887"/>
      <c r="AZ23" s="895" t="s">
        <v>398</v>
      </c>
      <c r="BA23" s="896"/>
      <c r="BB23" s="896"/>
      <c r="BC23" s="896"/>
      <c r="BD23" s="897"/>
      <c r="BE23" s="255"/>
      <c r="BF23" s="255"/>
      <c r="BG23" s="255"/>
      <c r="BH23" s="255"/>
      <c r="BI23" s="255"/>
      <c r="BJ23" s="255"/>
      <c r="BK23" s="255"/>
      <c r="BL23" s="255"/>
      <c r="BM23" s="255"/>
      <c r="BN23" s="255"/>
      <c r="BO23" s="255"/>
      <c r="BP23" s="255"/>
      <c r="BQ23" s="264">
        <v>17</v>
      </c>
      <c r="BR23" s="265"/>
      <c r="BS23" s="854"/>
      <c r="BT23" s="855"/>
      <c r="BU23" s="855"/>
      <c r="BV23" s="855"/>
      <c r="BW23" s="855"/>
      <c r="BX23" s="855"/>
      <c r="BY23" s="855"/>
      <c r="BZ23" s="855"/>
      <c r="CA23" s="855"/>
      <c r="CB23" s="855"/>
      <c r="CC23" s="855"/>
      <c r="CD23" s="855"/>
      <c r="CE23" s="855"/>
      <c r="CF23" s="855"/>
      <c r="CG23" s="856"/>
      <c r="CH23" s="867"/>
      <c r="CI23" s="868"/>
      <c r="CJ23" s="868"/>
      <c r="CK23" s="868"/>
      <c r="CL23" s="869"/>
      <c r="CM23" s="867"/>
      <c r="CN23" s="868"/>
      <c r="CO23" s="868"/>
      <c r="CP23" s="868"/>
      <c r="CQ23" s="869"/>
      <c r="CR23" s="867"/>
      <c r="CS23" s="868"/>
      <c r="CT23" s="868"/>
      <c r="CU23" s="868"/>
      <c r="CV23" s="869"/>
      <c r="CW23" s="867"/>
      <c r="CX23" s="868"/>
      <c r="CY23" s="868"/>
      <c r="CZ23" s="868"/>
      <c r="DA23" s="869"/>
      <c r="DB23" s="867"/>
      <c r="DC23" s="868"/>
      <c r="DD23" s="868"/>
      <c r="DE23" s="868"/>
      <c r="DF23" s="869"/>
      <c r="DG23" s="867"/>
      <c r="DH23" s="868"/>
      <c r="DI23" s="868"/>
      <c r="DJ23" s="868"/>
      <c r="DK23" s="869"/>
      <c r="DL23" s="867"/>
      <c r="DM23" s="868"/>
      <c r="DN23" s="868"/>
      <c r="DO23" s="868"/>
      <c r="DP23" s="869"/>
      <c r="DQ23" s="867"/>
      <c r="DR23" s="868"/>
      <c r="DS23" s="868"/>
      <c r="DT23" s="868"/>
      <c r="DU23" s="869"/>
      <c r="DV23" s="870"/>
      <c r="DW23" s="871"/>
      <c r="DX23" s="871"/>
      <c r="DY23" s="871"/>
      <c r="DZ23" s="872"/>
      <c r="EA23" s="256"/>
    </row>
    <row r="24" spans="1:131" s="257" customFormat="1" ht="26.25" customHeight="1" x14ac:dyDescent="0.2">
      <c r="A24" s="894" t="s">
        <v>399</v>
      </c>
      <c r="B24" s="894"/>
      <c r="C24" s="894"/>
      <c r="D24" s="894"/>
      <c r="E24" s="894"/>
      <c r="F24" s="894"/>
      <c r="G24" s="894"/>
      <c r="H24" s="894"/>
      <c r="I24" s="894"/>
      <c r="J24" s="894"/>
      <c r="K24" s="894"/>
      <c r="L24" s="894"/>
      <c r="M24" s="894"/>
      <c r="N24" s="894"/>
      <c r="O24" s="894"/>
      <c r="P24" s="894"/>
      <c r="Q24" s="894"/>
      <c r="R24" s="894"/>
      <c r="S24" s="894"/>
      <c r="T24" s="894"/>
      <c r="U24" s="894"/>
      <c r="V24" s="894"/>
      <c r="W24" s="894"/>
      <c r="X24" s="894"/>
      <c r="Y24" s="894"/>
      <c r="Z24" s="894"/>
      <c r="AA24" s="894"/>
      <c r="AB24" s="894"/>
      <c r="AC24" s="894"/>
      <c r="AD24" s="894"/>
      <c r="AE24" s="894"/>
      <c r="AF24" s="894"/>
      <c r="AG24" s="894"/>
      <c r="AH24" s="894"/>
      <c r="AI24" s="894"/>
      <c r="AJ24" s="894"/>
      <c r="AK24" s="894"/>
      <c r="AL24" s="894"/>
      <c r="AM24" s="894"/>
      <c r="AN24" s="894"/>
      <c r="AO24" s="894"/>
      <c r="AP24" s="894"/>
      <c r="AQ24" s="894"/>
      <c r="AR24" s="894"/>
      <c r="AS24" s="894"/>
      <c r="AT24" s="894"/>
      <c r="AU24" s="894"/>
      <c r="AV24" s="894"/>
      <c r="AW24" s="894"/>
      <c r="AX24" s="894"/>
      <c r="AY24" s="894"/>
      <c r="AZ24" s="254"/>
      <c r="BA24" s="254"/>
      <c r="BB24" s="254"/>
      <c r="BC24" s="254"/>
      <c r="BD24" s="254"/>
      <c r="BE24" s="255"/>
      <c r="BF24" s="255"/>
      <c r="BG24" s="255"/>
      <c r="BH24" s="255"/>
      <c r="BI24" s="255"/>
      <c r="BJ24" s="255"/>
      <c r="BK24" s="255"/>
      <c r="BL24" s="255"/>
      <c r="BM24" s="255"/>
      <c r="BN24" s="255"/>
      <c r="BO24" s="255"/>
      <c r="BP24" s="255"/>
      <c r="BQ24" s="264">
        <v>18</v>
      </c>
      <c r="BR24" s="265"/>
      <c r="BS24" s="854"/>
      <c r="BT24" s="855"/>
      <c r="BU24" s="855"/>
      <c r="BV24" s="855"/>
      <c r="BW24" s="855"/>
      <c r="BX24" s="855"/>
      <c r="BY24" s="855"/>
      <c r="BZ24" s="855"/>
      <c r="CA24" s="855"/>
      <c r="CB24" s="855"/>
      <c r="CC24" s="855"/>
      <c r="CD24" s="855"/>
      <c r="CE24" s="855"/>
      <c r="CF24" s="855"/>
      <c r="CG24" s="856"/>
      <c r="CH24" s="867"/>
      <c r="CI24" s="868"/>
      <c r="CJ24" s="868"/>
      <c r="CK24" s="868"/>
      <c r="CL24" s="869"/>
      <c r="CM24" s="867"/>
      <c r="CN24" s="868"/>
      <c r="CO24" s="868"/>
      <c r="CP24" s="868"/>
      <c r="CQ24" s="869"/>
      <c r="CR24" s="867"/>
      <c r="CS24" s="868"/>
      <c r="CT24" s="868"/>
      <c r="CU24" s="868"/>
      <c r="CV24" s="869"/>
      <c r="CW24" s="867"/>
      <c r="CX24" s="868"/>
      <c r="CY24" s="868"/>
      <c r="CZ24" s="868"/>
      <c r="DA24" s="869"/>
      <c r="DB24" s="867"/>
      <c r="DC24" s="868"/>
      <c r="DD24" s="868"/>
      <c r="DE24" s="868"/>
      <c r="DF24" s="869"/>
      <c r="DG24" s="867"/>
      <c r="DH24" s="868"/>
      <c r="DI24" s="868"/>
      <c r="DJ24" s="868"/>
      <c r="DK24" s="869"/>
      <c r="DL24" s="867"/>
      <c r="DM24" s="868"/>
      <c r="DN24" s="868"/>
      <c r="DO24" s="868"/>
      <c r="DP24" s="869"/>
      <c r="DQ24" s="867"/>
      <c r="DR24" s="868"/>
      <c r="DS24" s="868"/>
      <c r="DT24" s="868"/>
      <c r="DU24" s="869"/>
      <c r="DV24" s="870"/>
      <c r="DW24" s="871"/>
      <c r="DX24" s="871"/>
      <c r="DY24" s="871"/>
      <c r="DZ24" s="872"/>
      <c r="EA24" s="256"/>
    </row>
    <row r="25" spans="1:131" s="249" customFormat="1" ht="26.25" customHeight="1" thickBot="1" x14ac:dyDescent="0.25">
      <c r="A25" s="835" t="s">
        <v>400</v>
      </c>
      <c r="B25" s="835"/>
      <c r="C25" s="835"/>
      <c r="D25" s="835"/>
      <c r="E25" s="835"/>
      <c r="F25" s="835"/>
      <c r="G25" s="835"/>
      <c r="H25" s="835"/>
      <c r="I25" s="835"/>
      <c r="J25" s="835"/>
      <c r="K25" s="835"/>
      <c r="L25" s="835"/>
      <c r="M25" s="835"/>
      <c r="N25" s="835"/>
      <c r="O25" s="835"/>
      <c r="P25" s="835"/>
      <c r="Q25" s="835"/>
      <c r="R25" s="835"/>
      <c r="S25" s="835"/>
      <c r="T25" s="835"/>
      <c r="U25" s="835"/>
      <c r="V25" s="835"/>
      <c r="W25" s="835"/>
      <c r="X25" s="835"/>
      <c r="Y25" s="835"/>
      <c r="Z25" s="835"/>
      <c r="AA25" s="835"/>
      <c r="AB25" s="835"/>
      <c r="AC25" s="835"/>
      <c r="AD25" s="835"/>
      <c r="AE25" s="835"/>
      <c r="AF25" s="835"/>
      <c r="AG25" s="835"/>
      <c r="AH25" s="835"/>
      <c r="AI25" s="835"/>
      <c r="AJ25" s="835"/>
      <c r="AK25" s="835"/>
      <c r="AL25" s="835"/>
      <c r="AM25" s="835"/>
      <c r="AN25" s="835"/>
      <c r="AO25" s="835"/>
      <c r="AP25" s="835"/>
      <c r="AQ25" s="835"/>
      <c r="AR25" s="835"/>
      <c r="AS25" s="835"/>
      <c r="AT25" s="835"/>
      <c r="AU25" s="835"/>
      <c r="AV25" s="835"/>
      <c r="AW25" s="835"/>
      <c r="AX25" s="835"/>
      <c r="AY25" s="835"/>
      <c r="AZ25" s="835"/>
      <c r="BA25" s="835"/>
      <c r="BB25" s="835"/>
      <c r="BC25" s="835"/>
      <c r="BD25" s="835"/>
      <c r="BE25" s="835"/>
      <c r="BF25" s="835"/>
      <c r="BG25" s="835"/>
      <c r="BH25" s="835"/>
      <c r="BI25" s="835"/>
      <c r="BJ25" s="254"/>
      <c r="BK25" s="254"/>
      <c r="BL25" s="254"/>
      <c r="BM25" s="254"/>
      <c r="BN25" s="254"/>
      <c r="BO25" s="267"/>
      <c r="BP25" s="267"/>
      <c r="BQ25" s="264">
        <v>19</v>
      </c>
      <c r="BR25" s="265"/>
      <c r="BS25" s="854"/>
      <c r="BT25" s="855"/>
      <c r="BU25" s="855"/>
      <c r="BV25" s="855"/>
      <c r="BW25" s="855"/>
      <c r="BX25" s="855"/>
      <c r="BY25" s="855"/>
      <c r="BZ25" s="855"/>
      <c r="CA25" s="855"/>
      <c r="CB25" s="855"/>
      <c r="CC25" s="855"/>
      <c r="CD25" s="855"/>
      <c r="CE25" s="855"/>
      <c r="CF25" s="855"/>
      <c r="CG25" s="856"/>
      <c r="CH25" s="867"/>
      <c r="CI25" s="868"/>
      <c r="CJ25" s="868"/>
      <c r="CK25" s="868"/>
      <c r="CL25" s="869"/>
      <c r="CM25" s="867"/>
      <c r="CN25" s="868"/>
      <c r="CO25" s="868"/>
      <c r="CP25" s="868"/>
      <c r="CQ25" s="869"/>
      <c r="CR25" s="867"/>
      <c r="CS25" s="868"/>
      <c r="CT25" s="868"/>
      <c r="CU25" s="868"/>
      <c r="CV25" s="869"/>
      <c r="CW25" s="867"/>
      <c r="CX25" s="868"/>
      <c r="CY25" s="868"/>
      <c r="CZ25" s="868"/>
      <c r="DA25" s="869"/>
      <c r="DB25" s="867"/>
      <c r="DC25" s="868"/>
      <c r="DD25" s="868"/>
      <c r="DE25" s="868"/>
      <c r="DF25" s="869"/>
      <c r="DG25" s="867"/>
      <c r="DH25" s="868"/>
      <c r="DI25" s="868"/>
      <c r="DJ25" s="868"/>
      <c r="DK25" s="869"/>
      <c r="DL25" s="867"/>
      <c r="DM25" s="868"/>
      <c r="DN25" s="868"/>
      <c r="DO25" s="868"/>
      <c r="DP25" s="869"/>
      <c r="DQ25" s="867"/>
      <c r="DR25" s="868"/>
      <c r="DS25" s="868"/>
      <c r="DT25" s="868"/>
      <c r="DU25" s="869"/>
      <c r="DV25" s="870"/>
      <c r="DW25" s="871"/>
      <c r="DX25" s="871"/>
      <c r="DY25" s="871"/>
      <c r="DZ25" s="872"/>
      <c r="EA25" s="248"/>
    </row>
    <row r="26" spans="1:131" s="249" customFormat="1" ht="26.25" customHeight="1" x14ac:dyDescent="0.2">
      <c r="A26" s="826" t="s">
        <v>377</v>
      </c>
      <c r="B26" s="827"/>
      <c r="C26" s="827"/>
      <c r="D26" s="827"/>
      <c r="E26" s="827"/>
      <c r="F26" s="827"/>
      <c r="G26" s="827"/>
      <c r="H26" s="827"/>
      <c r="I26" s="827"/>
      <c r="J26" s="827"/>
      <c r="K26" s="827"/>
      <c r="L26" s="827"/>
      <c r="M26" s="827"/>
      <c r="N26" s="827"/>
      <c r="O26" s="827"/>
      <c r="P26" s="828"/>
      <c r="Q26" s="803" t="s">
        <v>401</v>
      </c>
      <c r="R26" s="804"/>
      <c r="S26" s="804"/>
      <c r="T26" s="804"/>
      <c r="U26" s="805"/>
      <c r="V26" s="803" t="s">
        <v>402</v>
      </c>
      <c r="W26" s="804"/>
      <c r="X26" s="804"/>
      <c r="Y26" s="804"/>
      <c r="Z26" s="805"/>
      <c r="AA26" s="803" t="s">
        <v>403</v>
      </c>
      <c r="AB26" s="804"/>
      <c r="AC26" s="804"/>
      <c r="AD26" s="804"/>
      <c r="AE26" s="804"/>
      <c r="AF26" s="898" t="s">
        <v>404</v>
      </c>
      <c r="AG26" s="899"/>
      <c r="AH26" s="899"/>
      <c r="AI26" s="899"/>
      <c r="AJ26" s="900"/>
      <c r="AK26" s="804" t="s">
        <v>405</v>
      </c>
      <c r="AL26" s="804"/>
      <c r="AM26" s="804"/>
      <c r="AN26" s="804"/>
      <c r="AO26" s="805"/>
      <c r="AP26" s="803" t="s">
        <v>406</v>
      </c>
      <c r="AQ26" s="804"/>
      <c r="AR26" s="804"/>
      <c r="AS26" s="804"/>
      <c r="AT26" s="805"/>
      <c r="AU26" s="803" t="s">
        <v>407</v>
      </c>
      <c r="AV26" s="804"/>
      <c r="AW26" s="804"/>
      <c r="AX26" s="804"/>
      <c r="AY26" s="805"/>
      <c r="AZ26" s="803" t="s">
        <v>408</v>
      </c>
      <c r="BA26" s="804"/>
      <c r="BB26" s="804"/>
      <c r="BC26" s="804"/>
      <c r="BD26" s="805"/>
      <c r="BE26" s="803" t="s">
        <v>384</v>
      </c>
      <c r="BF26" s="804"/>
      <c r="BG26" s="804"/>
      <c r="BH26" s="804"/>
      <c r="BI26" s="815"/>
      <c r="BJ26" s="254"/>
      <c r="BK26" s="254"/>
      <c r="BL26" s="254"/>
      <c r="BM26" s="254"/>
      <c r="BN26" s="254"/>
      <c r="BO26" s="267"/>
      <c r="BP26" s="267"/>
      <c r="BQ26" s="264">
        <v>20</v>
      </c>
      <c r="BR26" s="265"/>
      <c r="BS26" s="854"/>
      <c r="BT26" s="855"/>
      <c r="BU26" s="855"/>
      <c r="BV26" s="855"/>
      <c r="BW26" s="855"/>
      <c r="BX26" s="855"/>
      <c r="BY26" s="855"/>
      <c r="BZ26" s="855"/>
      <c r="CA26" s="855"/>
      <c r="CB26" s="855"/>
      <c r="CC26" s="855"/>
      <c r="CD26" s="855"/>
      <c r="CE26" s="855"/>
      <c r="CF26" s="855"/>
      <c r="CG26" s="856"/>
      <c r="CH26" s="867"/>
      <c r="CI26" s="868"/>
      <c r="CJ26" s="868"/>
      <c r="CK26" s="868"/>
      <c r="CL26" s="869"/>
      <c r="CM26" s="867"/>
      <c r="CN26" s="868"/>
      <c r="CO26" s="868"/>
      <c r="CP26" s="868"/>
      <c r="CQ26" s="869"/>
      <c r="CR26" s="867"/>
      <c r="CS26" s="868"/>
      <c r="CT26" s="868"/>
      <c r="CU26" s="868"/>
      <c r="CV26" s="869"/>
      <c r="CW26" s="867"/>
      <c r="CX26" s="868"/>
      <c r="CY26" s="868"/>
      <c r="CZ26" s="868"/>
      <c r="DA26" s="869"/>
      <c r="DB26" s="867"/>
      <c r="DC26" s="868"/>
      <c r="DD26" s="868"/>
      <c r="DE26" s="868"/>
      <c r="DF26" s="869"/>
      <c r="DG26" s="867"/>
      <c r="DH26" s="868"/>
      <c r="DI26" s="868"/>
      <c r="DJ26" s="868"/>
      <c r="DK26" s="869"/>
      <c r="DL26" s="867"/>
      <c r="DM26" s="868"/>
      <c r="DN26" s="868"/>
      <c r="DO26" s="868"/>
      <c r="DP26" s="869"/>
      <c r="DQ26" s="867"/>
      <c r="DR26" s="868"/>
      <c r="DS26" s="868"/>
      <c r="DT26" s="868"/>
      <c r="DU26" s="869"/>
      <c r="DV26" s="870"/>
      <c r="DW26" s="871"/>
      <c r="DX26" s="871"/>
      <c r="DY26" s="871"/>
      <c r="DZ26" s="872"/>
      <c r="EA26" s="248"/>
    </row>
    <row r="27" spans="1:131" s="249" customFormat="1" ht="26.25" customHeight="1" thickBot="1" x14ac:dyDescent="0.25">
      <c r="A27" s="829"/>
      <c r="B27" s="830"/>
      <c r="C27" s="830"/>
      <c r="D27" s="830"/>
      <c r="E27" s="830"/>
      <c r="F27" s="830"/>
      <c r="G27" s="830"/>
      <c r="H27" s="830"/>
      <c r="I27" s="830"/>
      <c r="J27" s="830"/>
      <c r="K27" s="830"/>
      <c r="L27" s="830"/>
      <c r="M27" s="830"/>
      <c r="N27" s="830"/>
      <c r="O27" s="830"/>
      <c r="P27" s="831"/>
      <c r="Q27" s="806"/>
      <c r="R27" s="807"/>
      <c r="S27" s="807"/>
      <c r="T27" s="807"/>
      <c r="U27" s="808"/>
      <c r="V27" s="806"/>
      <c r="W27" s="807"/>
      <c r="X27" s="807"/>
      <c r="Y27" s="807"/>
      <c r="Z27" s="808"/>
      <c r="AA27" s="806"/>
      <c r="AB27" s="807"/>
      <c r="AC27" s="807"/>
      <c r="AD27" s="807"/>
      <c r="AE27" s="807"/>
      <c r="AF27" s="901"/>
      <c r="AG27" s="902"/>
      <c r="AH27" s="902"/>
      <c r="AI27" s="902"/>
      <c r="AJ27" s="903"/>
      <c r="AK27" s="807"/>
      <c r="AL27" s="807"/>
      <c r="AM27" s="807"/>
      <c r="AN27" s="807"/>
      <c r="AO27" s="808"/>
      <c r="AP27" s="806"/>
      <c r="AQ27" s="807"/>
      <c r="AR27" s="807"/>
      <c r="AS27" s="807"/>
      <c r="AT27" s="808"/>
      <c r="AU27" s="806"/>
      <c r="AV27" s="807"/>
      <c r="AW27" s="807"/>
      <c r="AX27" s="807"/>
      <c r="AY27" s="808"/>
      <c r="AZ27" s="806"/>
      <c r="BA27" s="807"/>
      <c r="BB27" s="807"/>
      <c r="BC27" s="807"/>
      <c r="BD27" s="808"/>
      <c r="BE27" s="806"/>
      <c r="BF27" s="807"/>
      <c r="BG27" s="807"/>
      <c r="BH27" s="807"/>
      <c r="BI27" s="816"/>
      <c r="BJ27" s="254"/>
      <c r="BK27" s="254"/>
      <c r="BL27" s="254"/>
      <c r="BM27" s="254"/>
      <c r="BN27" s="254"/>
      <c r="BO27" s="267"/>
      <c r="BP27" s="267"/>
      <c r="BQ27" s="264">
        <v>21</v>
      </c>
      <c r="BR27" s="265"/>
      <c r="BS27" s="854"/>
      <c r="BT27" s="855"/>
      <c r="BU27" s="855"/>
      <c r="BV27" s="855"/>
      <c r="BW27" s="855"/>
      <c r="BX27" s="855"/>
      <c r="BY27" s="855"/>
      <c r="BZ27" s="855"/>
      <c r="CA27" s="855"/>
      <c r="CB27" s="855"/>
      <c r="CC27" s="855"/>
      <c r="CD27" s="855"/>
      <c r="CE27" s="855"/>
      <c r="CF27" s="855"/>
      <c r="CG27" s="856"/>
      <c r="CH27" s="867"/>
      <c r="CI27" s="868"/>
      <c r="CJ27" s="868"/>
      <c r="CK27" s="868"/>
      <c r="CL27" s="869"/>
      <c r="CM27" s="867"/>
      <c r="CN27" s="868"/>
      <c r="CO27" s="868"/>
      <c r="CP27" s="868"/>
      <c r="CQ27" s="869"/>
      <c r="CR27" s="867"/>
      <c r="CS27" s="868"/>
      <c r="CT27" s="868"/>
      <c r="CU27" s="868"/>
      <c r="CV27" s="869"/>
      <c r="CW27" s="867"/>
      <c r="CX27" s="868"/>
      <c r="CY27" s="868"/>
      <c r="CZ27" s="868"/>
      <c r="DA27" s="869"/>
      <c r="DB27" s="867"/>
      <c r="DC27" s="868"/>
      <c r="DD27" s="868"/>
      <c r="DE27" s="868"/>
      <c r="DF27" s="869"/>
      <c r="DG27" s="867"/>
      <c r="DH27" s="868"/>
      <c r="DI27" s="868"/>
      <c r="DJ27" s="868"/>
      <c r="DK27" s="869"/>
      <c r="DL27" s="867"/>
      <c r="DM27" s="868"/>
      <c r="DN27" s="868"/>
      <c r="DO27" s="868"/>
      <c r="DP27" s="869"/>
      <c r="DQ27" s="867"/>
      <c r="DR27" s="868"/>
      <c r="DS27" s="868"/>
      <c r="DT27" s="868"/>
      <c r="DU27" s="869"/>
      <c r="DV27" s="870"/>
      <c r="DW27" s="871"/>
      <c r="DX27" s="871"/>
      <c r="DY27" s="871"/>
      <c r="DZ27" s="872"/>
      <c r="EA27" s="248"/>
    </row>
    <row r="28" spans="1:131" s="249" customFormat="1" ht="26.25" customHeight="1" thickTop="1" x14ac:dyDescent="0.2">
      <c r="A28" s="268">
        <v>1</v>
      </c>
      <c r="B28" s="817" t="s">
        <v>409</v>
      </c>
      <c r="C28" s="818"/>
      <c r="D28" s="818"/>
      <c r="E28" s="818"/>
      <c r="F28" s="818"/>
      <c r="G28" s="818"/>
      <c r="H28" s="818"/>
      <c r="I28" s="818"/>
      <c r="J28" s="818"/>
      <c r="K28" s="818"/>
      <c r="L28" s="818"/>
      <c r="M28" s="818"/>
      <c r="N28" s="818"/>
      <c r="O28" s="818"/>
      <c r="P28" s="819"/>
      <c r="Q28" s="908">
        <v>426</v>
      </c>
      <c r="R28" s="909"/>
      <c r="S28" s="909"/>
      <c r="T28" s="909"/>
      <c r="U28" s="909"/>
      <c r="V28" s="909">
        <v>425</v>
      </c>
      <c r="W28" s="909"/>
      <c r="X28" s="909"/>
      <c r="Y28" s="909"/>
      <c r="Z28" s="909"/>
      <c r="AA28" s="909">
        <v>1</v>
      </c>
      <c r="AB28" s="909"/>
      <c r="AC28" s="909"/>
      <c r="AD28" s="909"/>
      <c r="AE28" s="910"/>
      <c r="AF28" s="911">
        <v>1</v>
      </c>
      <c r="AG28" s="909"/>
      <c r="AH28" s="909"/>
      <c r="AI28" s="909"/>
      <c r="AJ28" s="912"/>
      <c r="AK28" s="913">
        <v>32</v>
      </c>
      <c r="AL28" s="904"/>
      <c r="AM28" s="904"/>
      <c r="AN28" s="904"/>
      <c r="AO28" s="904"/>
      <c r="AP28" s="904" t="s">
        <v>588</v>
      </c>
      <c r="AQ28" s="904"/>
      <c r="AR28" s="904"/>
      <c r="AS28" s="904"/>
      <c r="AT28" s="904"/>
      <c r="AU28" s="904" t="s">
        <v>588</v>
      </c>
      <c r="AV28" s="904"/>
      <c r="AW28" s="904"/>
      <c r="AX28" s="904"/>
      <c r="AY28" s="904"/>
      <c r="AZ28" s="905"/>
      <c r="BA28" s="905"/>
      <c r="BB28" s="905"/>
      <c r="BC28" s="905"/>
      <c r="BD28" s="905"/>
      <c r="BE28" s="906"/>
      <c r="BF28" s="906"/>
      <c r="BG28" s="906"/>
      <c r="BH28" s="906"/>
      <c r="BI28" s="907"/>
      <c r="BJ28" s="254"/>
      <c r="BK28" s="254"/>
      <c r="BL28" s="254"/>
      <c r="BM28" s="254"/>
      <c r="BN28" s="254"/>
      <c r="BO28" s="267"/>
      <c r="BP28" s="267"/>
      <c r="BQ28" s="264">
        <v>22</v>
      </c>
      <c r="BR28" s="265"/>
      <c r="BS28" s="854"/>
      <c r="BT28" s="855"/>
      <c r="BU28" s="855"/>
      <c r="BV28" s="855"/>
      <c r="BW28" s="855"/>
      <c r="BX28" s="855"/>
      <c r="BY28" s="855"/>
      <c r="BZ28" s="855"/>
      <c r="CA28" s="855"/>
      <c r="CB28" s="855"/>
      <c r="CC28" s="855"/>
      <c r="CD28" s="855"/>
      <c r="CE28" s="855"/>
      <c r="CF28" s="855"/>
      <c r="CG28" s="856"/>
      <c r="CH28" s="867"/>
      <c r="CI28" s="868"/>
      <c r="CJ28" s="868"/>
      <c r="CK28" s="868"/>
      <c r="CL28" s="869"/>
      <c r="CM28" s="867"/>
      <c r="CN28" s="868"/>
      <c r="CO28" s="868"/>
      <c r="CP28" s="868"/>
      <c r="CQ28" s="869"/>
      <c r="CR28" s="867"/>
      <c r="CS28" s="868"/>
      <c r="CT28" s="868"/>
      <c r="CU28" s="868"/>
      <c r="CV28" s="869"/>
      <c r="CW28" s="867"/>
      <c r="CX28" s="868"/>
      <c r="CY28" s="868"/>
      <c r="CZ28" s="868"/>
      <c r="DA28" s="869"/>
      <c r="DB28" s="867"/>
      <c r="DC28" s="868"/>
      <c r="DD28" s="868"/>
      <c r="DE28" s="868"/>
      <c r="DF28" s="869"/>
      <c r="DG28" s="867"/>
      <c r="DH28" s="868"/>
      <c r="DI28" s="868"/>
      <c r="DJ28" s="868"/>
      <c r="DK28" s="869"/>
      <c r="DL28" s="867"/>
      <c r="DM28" s="868"/>
      <c r="DN28" s="868"/>
      <c r="DO28" s="868"/>
      <c r="DP28" s="869"/>
      <c r="DQ28" s="867"/>
      <c r="DR28" s="868"/>
      <c r="DS28" s="868"/>
      <c r="DT28" s="868"/>
      <c r="DU28" s="869"/>
      <c r="DV28" s="870"/>
      <c r="DW28" s="871"/>
      <c r="DX28" s="871"/>
      <c r="DY28" s="871"/>
      <c r="DZ28" s="872"/>
      <c r="EA28" s="248"/>
    </row>
    <row r="29" spans="1:131" s="249" customFormat="1" ht="26.25" customHeight="1" x14ac:dyDescent="0.2">
      <c r="A29" s="268">
        <v>2</v>
      </c>
      <c r="B29" s="841" t="s">
        <v>410</v>
      </c>
      <c r="C29" s="842"/>
      <c r="D29" s="842"/>
      <c r="E29" s="842"/>
      <c r="F29" s="842"/>
      <c r="G29" s="842"/>
      <c r="H29" s="842"/>
      <c r="I29" s="842"/>
      <c r="J29" s="842"/>
      <c r="K29" s="842"/>
      <c r="L29" s="842"/>
      <c r="M29" s="842"/>
      <c r="N29" s="842"/>
      <c r="O29" s="842"/>
      <c r="P29" s="843"/>
      <c r="Q29" s="844">
        <v>351</v>
      </c>
      <c r="R29" s="845"/>
      <c r="S29" s="845"/>
      <c r="T29" s="845"/>
      <c r="U29" s="845"/>
      <c r="V29" s="845">
        <v>351</v>
      </c>
      <c r="W29" s="845"/>
      <c r="X29" s="845"/>
      <c r="Y29" s="845"/>
      <c r="Z29" s="845"/>
      <c r="AA29" s="845" t="s">
        <v>588</v>
      </c>
      <c r="AB29" s="845"/>
      <c r="AC29" s="845"/>
      <c r="AD29" s="845"/>
      <c r="AE29" s="846"/>
      <c r="AF29" s="847" t="s">
        <v>130</v>
      </c>
      <c r="AG29" s="848"/>
      <c r="AH29" s="848"/>
      <c r="AI29" s="848"/>
      <c r="AJ29" s="849"/>
      <c r="AK29" s="916">
        <v>85</v>
      </c>
      <c r="AL29" s="917"/>
      <c r="AM29" s="917"/>
      <c r="AN29" s="917"/>
      <c r="AO29" s="917"/>
      <c r="AP29" s="917">
        <v>95</v>
      </c>
      <c r="AQ29" s="917"/>
      <c r="AR29" s="917"/>
      <c r="AS29" s="917"/>
      <c r="AT29" s="917"/>
      <c r="AU29" s="917">
        <v>95</v>
      </c>
      <c r="AV29" s="917"/>
      <c r="AW29" s="917"/>
      <c r="AX29" s="917"/>
      <c r="AY29" s="917"/>
      <c r="AZ29" s="918"/>
      <c r="BA29" s="918"/>
      <c r="BB29" s="918"/>
      <c r="BC29" s="918"/>
      <c r="BD29" s="918"/>
      <c r="BE29" s="914"/>
      <c r="BF29" s="914"/>
      <c r="BG29" s="914"/>
      <c r="BH29" s="914"/>
      <c r="BI29" s="915"/>
      <c r="BJ29" s="254"/>
      <c r="BK29" s="254"/>
      <c r="BL29" s="254"/>
      <c r="BM29" s="254"/>
      <c r="BN29" s="254"/>
      <c r="BO29" s="267"/>
      <c r="BP29" s="267"/>
      <c r="BQ29" s="264">
        <v>23</v>
      </c>
      <c r="BR29" s="265"/>
      <c r="BS29" s="854"/>
      <c r="BT29" s="855"/>
      <c r="BU29" s="855"/>
      <c r="BV29" s="855"/>
      <c r="BW29" s="855"/>
      <c r="BX29" s="855"/>
      <c r="BY29" s="855"/>
      <c r="BZ29" s="855"/>
      <c r="CA29" s="855"/>
      <c r="CB29" s="855"/>
      <c r="CC29" s="855"/>
      <c r="CD29" s="855"/>
      <c r="CE29" s="855"/>
      <c r="CF29" s="855"/>
      <c r="CG29" s="856"/>
      <c r="CH29" s="867"/>
      <c r="CI29" s="868"/>
      <c r="CJ29" s="868"/>
      <c r="CK29" s="868"/>
      <c r="CL29" s="869"/>
      <c r="CM29" s="867"/>
      <c r="CN29" s="868"/>
      <c r="CO29" s="868"/>
      <c r="CP29" s="868"/>
      <c r="CQ29" s="869"/>
      <c r="CR29" s="867"/>
      <c r="CS29" s="868"/>
      <c r="CT29" s="868"/>
      <c r="CU29" s="868"/>
      <c r="CV29" s="869"/>
      <c r="CW29" s="867"/>
      <c r="CX29" s="868"/>
      <c r="CY29" s="868"/>
      <c r="CZ29" s="868"/>
      <c r="DA29" s="869"/>
      <c r="DB29" s="867"/>
      <c r="DC29" s="868"/>
      <c r="DD29" s="868"/>
      <c r="DE29" s="868"/>
      <c r="DF29" s="869"/>
      <c r="DG29" s="867"/>
      <c r="DH29" s="868"/>
      <c r="DI29" s="868"/>
      <c r="DJ29" s="868"/>
      <c r="DK29" s="869"/>
      <c r="DL29" s="867"/>
      <c r="DM29" s="868"/>
      <c r="DN29" s="868"/>
      <c r="DO29" s="868"/>
      <c r="DP29" s="869"/>
      <c r="DQ29" s="867"/>
      <c r="DR29" s="868"/>
      <c r="DS29" s="868"/>
      <c r="DT29" s="868"/>
      <c r="DU29" s="869"/>
      <c r="DV29" s="870"/>
      <c r="DW29" s="871"/>
      <c r="DX29" s="871"/>
      <c r="DY29" s="871"/>
      <c r="DZ29" s="872"/>
      <c r="EA29" s="248"/>
    </row>
    <row r="30" spans="1:131" s="249" customFormat="1" ht="26.25" customHeight="1" x14ac:dyDescent="0.2">
      <c r="A30" s="268">
        <v>3</v>
      </c>
      <c r="B30" s="841" t="s">
        <v>411</v>
      </c>
      <c r="C30" s="842"/>
      <c r="D30" s="842"/>
      <c r="E30" s="842"/>
      <c r="F30" s="842"/>
      <c r="G30" s="842"/>
      <c r="H30" s="842"/>
      <c r="I30" s="842"/>
      <c r="J30" s="842"/>
      <c r="K30" s="842"/>
      <c r="L30" s="842"/>
      <c r="M30" s="842"/>
      <c r="N30" s="842"/>
      <c r="O30" s="842"/>
      <c r="P30" s="843"/>
      <c r="Q30" s="844">
        <v>158</v>
      </c>
      <c r="R30" s="845"/>
      <c r="S30" s="845"/>
      <c r="T30" s="845"/>
      <c r="U30" s="845"/>
      <c r="V30" s="845">
        <v>158</v>
      </c>
      <c r="W30" s="845"/>
      <c r="X30" s="845"/>
      <c r="Y30" s="845"/>
      <c r="Z30" s="845"/>
      <c r="AA30" s="845">
        <v>0</v>
      </c>
      <c r="AB30" s="845"/>
      <c r="AC30" s="845"/>
      <c r="AD30" s="845"/>
      <c r="AE30" s="846"/>
      <c r="AF30" s="847">
        <v>0</v>
      </c>
      <c r="AG30" s="848"/>
      <c r="AH30" s="848"/>
      <c r="AI30" s="848"/>
      <c r="AJ30" s="849"/>
      <c r="AK30" s="916">
        <v>110</v>
      </c>
      <c r="AL30" s="917"/>
      <c r="AM30" s="917"/>
      <c r="AN30" s="917"/>
      <c r="AO30" s="917"/>
      <c r="AP30" s="917" t="s">
        <v>588</v>
      </c>
      <c r="AQ30" s="917"/>
      <c r="AR30" s="917"/>
      <c r="AS30" s="917"/>
      <c r="AT30" s="917"/>
      <c r="AU30" s="917" t="s">
        <v>588</v>
      </c>
      <c r="AV30" s="917"/>
      <c r="AW30" s="917"/>
      <c r="AX30" s="917"/>
      <c r="AY30" s="917"/>
      <c r="AZ30" s="918"/>
      <c r="BA30" s="918"/>
      <c r="BB30" s="918"/>
      <c r="BC30" s="918"/>
      <c r="BD30" s="918"/>
      <c r="BE30" s="914"/>
      <c r="BF30" s="914"/>
      <c r="BG30" s="914"/>
      <c r="BH30" s="914"/>
      <c r="BI30" s="915"/>
      <c r="BJ30" s="254"/>
      <c r="BK30" s="254"/>
      <c r="BL30" s="254"/>
      <c r="BM30" s="254"/>
      <c r="BN30" s="254"/>
      <c r="BO30" s="267"/>
      <c r="BP30" s="267"/>
      <c r="BQ30" s="264">
        <v>24</v>
      </c>
      <c r="BR30" s="265"/>
      <c r="BS30" s="854"/>
      <c r="BT30" s="855"/>
      <c r="BU30" s="855"/>
      <c r="BV30" s="855"/>
      <c r="BW30" s="855"/>
      <c r="BX30" s="855"/>
      <c r="BY30" s="855"/>
      <c r="BZ30" s="855"/>
      <c r="CA30" s="855"/>
      <c r="CB30" s="855"/>
      <c r="CC30" s="855"/>
      <c r="CD30" s="855"/>
      <c r="CE30" s="855"/>
      <c r="CF30" s="855"/>
      <c r="CG30" s="856"/>
      <c r="CH30" s="867"/>
      <c r="CI30" s="868"/>
      <c r="CJ30" s="868"/>
      <c r="CK30" s="868"/>
      <c r="CL30" s="869"/>
      <c r="CM30" s="867"/>
      <c r="CN30" s="868"/>
      <c r="CO30" s="868"/>
      <c r="CP30" s="868"/>
      <c r="CQ30" s="869"/>
      <c r="CR30" s="867"/>
      <c r="CS30" s="868"/>
      <c r="CT30" s="868"/>
      <c r="CU30" s="868"/>
      <c r="CV30" s="869"/>
      <c r="CW30" s="867"/>
      <c r="CX30" s="868"/>
      <c r="CY30" s="868"/>
      <c r="CZ30" s="868"/>
      <c r="DA30" s="869"/>
      <c r="DB30" s="867"/>
      <c r="DC30" s="868"/>
      <c r="DD30" s="868"/>
      <c r="DE30" s="868"/>
      <c r="DF30" s="869"/>
      <c r="DG30" s="867"/>
      <c r="DH30" s="868"/>
      <c r="DI30" s="868"/>
      <c r="DJ30" s="868"/>
      <c r="DK30" s="869"/>
      <c r="DL30" s="867"/>
      <c r="DM30" s="868"/>
      <c r="DN30" s="868"/>
      <c r="DO30" s="868"/>
      <c r="DP30" s="869"/>
      <c r="DQ30" s="867"/>
      <c r="DR30" s="868"/>
      <c r="DS30" s="868"/>
      <c r="DT30" s="868"/>
      <c r="DU30" s="869"/>
      <c r="DV30" s="870"/>
      <c r="DW30" s="871"/>
      <c r="DX30" s="871"/>
      <c r="DY30" s="871"/>
      <c r="DZ30" s="872"/>
      <c r="EA30" s="248"/>
    </row>
    <row r="31" spans="1:131" s="249" customFormat="1" ht="26.25" customHeight="1" x14ac:dyDescent="0.2">
      <c r="A31" s="268">
        <v>4</v>
      </c>
      <c r="B31" s="841" t="s">
        <v>412</v>
      </c>
      <c r="C31" s="842"/>
      <c r="D31" s="842"/>
      <c r="E31" s="842"/>
      <c r="F31" s="842"/>
      <c r="G31" s="842"/>
      <c r="H31" s="842"/>
      <c r="I31" s="842"/>
      <c r="J31" s="842"/>
      <c r="K31" s="842"/>
      <c r="L31" s="842"/>
      <c r="M31" s="842"/>
      <c r="N31" s="842"/>
      <c r="O31" s="842"/>
      <c r="P31" s="843"/>
      <c r="Q31" s="844">
        <v>749</v>
      </c>
      <c r="R31" s="845"/>
      <c r="S31" s="845"/>
      <c r="T31" s="845"/>
      <c r="U31" s="845"/>
      <c r="V31" s="845">
        <v>748</v>
      </c>
      <c r="W31" s="845"/>
      <c r="X31" s="845"/>
      <c r="Y31" s="845"/>
      <c r="Z31" s="845"/>
      <c r="AA31" s="845">
        <v>1</v>
      </c>
      <c r="AB31" s="845"/>
      <c r="AC31" s="845"/>
      <c r="AD31" s="845"/>
      <c r="AE31" s="846"/>
      <c r="AF31" s="847">
        <v>2</v>
      </c>
      <c r="AG31" s="848"/>
      <c r="AH31" s="848"/>
      <c r="AI31" s="848"/>
      <c r="AJ31" s="849"/>
      <c r="AK31" s="916">
        <v>110</v>
      </c>
      <c r="AL31" s="917"/>
      <c r="AM31" s="917"/>
      <c r="AN31" s="917"/>
      <c r="AO31" s="917"/>
      <c r="AP31" s="917" t="s">
        <v>588</v>
      </c>
      <c r="AQ31" s="917"/>
      <c r="AR31" s="917"/>
      <c r="AS31" s="917"/>
      <c r="AT31" s="917"/>
      <c r="AU31" s="917" t="s">
        <v>588</v>
      </c>
      <c r="AV31" s="917"/>
      <c r="AW31" s="917"/>
      <c r="AX31" s="917"/>
      <c r="AY31" s="917"/>
      <c r="AZ31" s="918"/>
      <c r="BA31" s="918"/>
      <c r="BB31" s="918"/>
      <c r="BC31" s="918"/>
      <c r="BD31" s="918"/>
      <c r="BE31" s="914"/>
      <c r="BF31" s="914"/>
      <c r="BG31" s="914"/>
      <c r="BH31" s="914"/>
      <c r="BI31" s="915"/>
      <c r="BJ31" s="254"/>
      <c r="BK31" s="254"/>
      <c r="BL31" s="254"/>
      <c r="BM31" s="254"/>
      <c r="BN31" s="254"/>
      <c r="BO31" s="267"/>
      <c r="BP31" s="267"/>
      <c r="BQ31" s="264">
        <v>25</v>
      </c>
      <c r="BR31" s="265"/>
      <c r="BS31" s="854"/>
      <c r="BT31" s="855"/>
      <c r="BU31" s="855"/>
      <c r="BV31" s="855"/>
      <c r="BW31" s="855"/>
      <c r="BX31" s="855"/>
      <c r="BY31" s="855"/>
      <c r="BZ31" s="855"/>
      <c r="CA31" s="855"/>
      <c r="CB31" s="855"/>
      <c r="CC31" s="855"/>
      <c r="CD31" s="855"/>
      <c r="CE31" s="855"/>
      <c r="CF31" s="855"/>
      <c r="CG31" s="856"/>
      <c r="CH31" s="867"/>
      <c r="CI31" s="868"/>
      <c r="CJ31" s="868"/>
      <c r="CK31" s="868"/>
      <c r="CL31" s="869"/>
      <c r="CM31" s="867"/>
      <c r="CN31" s="868"/>
      <c r="CO31" s="868"/>
      <c r="CP31" s="868"/>
      <c r="CQ31" s="869"/>
      <c r="CR31" s="867"/>
      <c r="CS31" s="868"/>
      <c r="CT31" s="868"/>
      <c r="CU31" s="868"/>
      <c r="CV31" s="869"/>
      <c r="CW31" s="867"/>
      <c r="CX31" s="868"/>
      <c r="CY31" s="868"/>
      <c r="CZ31" s="868"/>
      <c r="DA31" s="869"/>
      <c r="DB31" s="867"/>
      <c r="DC31" s="868"/>
      <c r="DD31" s="868"/>
      <c r="DE31" s="868"/>
      <c r="DF31" s="869"/>
      <c r="DG31" s="867"/>
      <c r="DH31" s="868"/>
      <c r="DI31" s="868"/>
      <c r="DJ31" s="868"/>
      <c r="DK31" s="869"/>
      <c r="DL31" s="867"/>
      <c r="DM31" s="868"/>
      <c r="DN31" s="868"/>
      <c r="DO31" s="868"/>
      <c r="DP31" s="869"/>
      <c r="DQ31" s="867"/>
      <c r="DR31" s="868"/>
      <c r="DS31" s="868"/>
      <c r="DT31" s="868"/>
      <c r="DU31" s="869"/>
      <c r="DV31" s="870"/>
      <c r="DW31" s="871"/>
      <c r="DX31" s="871"/>
      <c r="DY31" s="871"/>
      <c r="DZ31" s="872"/>
      <c r="EA31" s="248"/>
    </row>
    <row r="32" spans="1:131" s="249" customFormat="1" ht="26.25" customHeight="1" x14ac:dyDescent="0.2">
      <c r="A32" s="268">
        <v>5</v>
      </c>
      <c r="B32" s="841" t="s">
        <v>413</v>
      </c>
      <c r="C32" s="842"/>
      <c r="D32" s="842"/>
      <c r="E32" s="842"/>
      <c r="F32" s="842"/>
      <c r="G32" s="842"/>
      <c r="H32" s="842"/>
      <c r="I32" s="842"/>
      <c r="J32" s="842"/>
      <c r="K32" s="842"/>
      <c r="L32" s="842"/>
      <c r="M32" s="842"/>
      <c r="N32" s="842"/>
      <c r="O32" s="842"/>
      <c r="P32" s="843"/>
      <c r="Q32" s="844">
        <v>263</v>
      </c>
      <c r="R32" s="845"/>
      <c r="S32" s="845"/>
      <c r="T32" s="845"/>
      <c r="U32" s="845"/>
      <c r="V32" s="845">
        <v>263</v>
      </c>
      <c r="W32" s="845"/>
      <c r="X32" s="845"/>
      <c r="Y32" s="845"/>
      <c r="Z32" s="845"/>
      <c r="AA32" s="845">
        <v>0</v>
      </c>
      <c r="AB32" s="845"/>
      <c r="AC32" s="845"/>
      <c r="AD32" s="845"/>
      <c r="AE32" s="846"/>
      <c r="AF32" s="847">
        <v>0</v>
      </c>
      <c r="AG32" s="848"/>
      <c r="AH32" s="848"/>
      <c r="AI32" s="848"/>
      <c r="AJ32" s="849"/>
      <c r="AK32" s="916">
        <v>52</v>
      </c>
      <c r="AL32" s="917"/>
      <c r="AM32" s="917"/>
      <c r="AN32" s="917"/>
      <c r="AO32" s="917"/>
      <c r="AP32" s="917">
        <v>84</v>
      </c>
      <c r="AQ32" s="917"/>
      <c r="AR32" s="917"/>
      <c r="AS32" s="917"/>
      <c r="AT32" s="917"/>
      <c r="AU32" s="917">
        <v>84</v>
      </c>
      <c r="AV32" s="917"/>
      <c r="AW32" s="917"/>
      <c r="AX32" s="917"/>
      <c r="AY32" s="917"/>
      <c r="AZ32" s="918"/>
      <c r="BA32" s="918"/>
      <c r="BB32" s="918"/>
      <c r="BC32" s="918"/>
      <c r="BD32" s="918"/>
      <c r="BE32" s="914"/>
      <c r="BF32" s="914"/>
      <c r="BG32" s="914"/>
      <c r="BH32" s="914"/>
      <c r="BI32" s="915"/>
      <c r="BJ32" s="254"/>
      <c r="BK32" s="254"/>
      <c r="BL32" s="254"/>
      <c r="BM32" s="254"/>
      <c r="BN32" s="254"/>
      <c r="BO32" s="267"/>
      <c r="BP32" s="267"/>
      <c r="BQ32" s="264">
        <v>26</v>
      </c>
      <c r="BR32" s="265"/>
      <c r="BS32" s="854"/>
      <c r="BT32" s="855"/>
      <c r="BU32" s="855"/>
      <c r="BV32" s="855"/>
      <c r="BW32" s="855"/>
      <c r="BX32" s="855"/>
      <c r="BY32" s="855"/>
      <c r="BZ32" s="855"/>
      <c r="CA32" s="855"/>
      <c r="CB32" s="855"/>
      <c r="CC32" s="855"/>
      <c r="CD32" s="855"/>
      <c r="CE32" s="855"/>
      <c r="CF32" s="855"/>
      <c r="CG32" s="856"/>
      <c r="CH32" s="867"/>
      <c r="CI32" s="868"/>
      <c r="CJ32" s="868"/>
      <c r="CK32" s="868"/>
      <c r="CL32" s="869"/>
      <c r="CM32" s="867"/>
      <c r="CN32" s="868"/>
      <c r="CO32" s="868"/>
      <c r="CP32" s="868"/>
      <c r="CQ32" s="869"/>
      <c r="CR32" s="867"/>
      <c r="CS32" s="868"/>
      <c r="CT32" s="868"/>
      <c r="CU32" s="868"/>
      <c r="CV32" s="869"/>
      <c r="CW32" s="867"/>
      <c r="CX32" s="868"/>
      <c r="CY32" s="868"/>
      <c r="CZ32" s="868"/>
      <c r="DA32" s="869"/>
      <c r="DB32" s="867"/>
      <c r="DC32" s="868"/>
      <c r="DD32" s="868"/>
      <c r="DE32" s="868"/>
      <c r="DF32" s="869"/>
      <c r="DG32" s="867"/>
      <c r="DH32" s="868"/>
      <c r="DI32" s="868"/>
      <c r="DJ32" s="868"/>
      <c r="DK32" s="869"/>
      <c r="DL32" s="867"/>
      <c r="DM32" s="868"/>
      <c r="DN32" s="868"/>
      <c r="DO32" s="868"/>
      <c r="DP32" s="869"/>
      <c r="DQ32" s="867"/>
      <c r="DR32" s="868"/>
      <c r="DS32" s="868"/>
      <c r="DT32" s="868"/>
      <c r="DU32" s="869"/>
      <c r="DV32" s="870"/>
      <c r="DW32" s="871"/>
      <c r="DX32" s="871"/>
      <c r="DY32" s="871"/>
      <c r="DZ32" s="872"/>
      <c r="EA32" s="248"/>
    </row>
    <row r="33" spans="1:131" s="249" customFormat="1" ht="26.25" customHeight="1" x14ac:dyDescent="0.2">
      <c r="A33" s="268">
        <v>6</v>
      </c>
      <c r="B33" s="841" t="s">
        <v>414</v>
      </c>
      <c r="C33" s="842"/>
      <c r="D33" s="842"/>
      <c r="E33" s="842"/>
      <c r="F33" s="842"/>
      <c r="G33" s="842"/>
      <c r="H33" s="842"/>
      <c r="I33" s="842"/>
      <c r="J33" s="842"/>
      <c r="K33" s="842"/>
      <c r="L33" s="842"/>
      <c r="M33" s="842"/>
      <c r="N33" s="842"/>
      <c r="O33" s="842"/>
      <c r="P33" s="843"/>
      <c r="Q33" s="844">
        <v>12</v>
      </c>
      <c r="R33" s="845"/>
      <c r="S33" s="845"/>
      <c r="T33" s="845"/>
      <c r="U33" s="845"/>
      <c r="V33" s="845">
        <v>12</v>
      </c>
      <c r="W33" s="845"/>
      <c r="X33" s="845"/>
      <c r="Y33" s="845"/>
      <c r="Z33" s="845"/>
      <c r="AA33" s="845" t="s">
        <v>588</v>
      </c>
      <c r="AB33" s="845"/>
      <c r="AC33" s="845"/>
      <c r="AD33" s="845"/>
      <c r="AE33" s="846"/>
      <c r="AF33" s="847" t="s">
        <v>415</v>
      </c>
      <c r="AG33" s="848"/>
      <c r="AH33" s="848"/>
      <c r="AI33" s="848"/>
      <c r="AJ33" s="849"/>
      <c r="AK33" s="916">
        <v>9</v>
      </c>
      <c r="AL33" s="917"/>
      <c r="AM33" s="917"/>
      <c r="AN33" s="917"/>
      <c r="AO33" s="917"/>
      <c r="AP33" s="917" t="s">
        <v>588</v>
      </c>
      <c r="AQ33" s="917"/>
      <c r="AR33" s="917"/>
      <c r="AS33" s="917"/>
      <c r="AT33" s="917"/>
      <c r="AU33" s="917" t="s">
        <v>588</v>
      </c>
      <c r="AV33" s="917"/>
      <c r="AW33" s="917"/>
      <c r="AX33" s="917"/>
      <c r="AY33" s="917"/>
      <c r="AZ33" s="918"/>
      <c r="BA33" s="918"/>
      <c r="BB33" s="918"/>
      <c r="BC33" s="918"/>
      <c r="BD33" s="918"/>
      <c r="BE33" s="914"/>
      <c r="BF33" s="914"/>
      <c r="BG33" s="914"/>
      <c r="BH33" s="914"/>
      <c r="BI33" s="915"/>
      <c r="BJ33" s="254"/>
      <c r="BK33" s="254"/>
      <c r="BL33" s="254"/>
      <c r="BM33" s="254"/>
      <c r="BN33" s="254"/>
      <c r="BO33" s="267"/>
      <c r="BP33" s="267"/>
      <c r="BQ33" s="264">
        <v>27</v>
      </c>
      <c r="BR33" s="265"/>
      <c r="BS33" s="854"/>
      <c r="BT33" s="855"/>
      <c r="BU33" s="855"/>
      <c r="BV33" s="855"/>
      <c r="BW33" s="855"/>
      <c r="BX33" s="855"/>
      <c r="BY33" s="855"/>
      <c r="BZ33" s="855"/>
      <c r="CA33" s="855"/>
      <c r="CB33" s="855"/>
      <c r="CC33" s="855"/>
      <c r="CD33" s="855"/>
      <c r="CE33" s="855"/>
      <c r="CF33" s="855"/>
      <c r="CG33" s="856"/>
      <c r="CH33" s="867"/>
      <c r="CI33" s="868"/>
      <c r="CJ33" s="868"/>
      <c r="CK33" s="868"/>
      <c r="CL33" s="869"/>
      <c r="CM33" s="867"/>
      <c r="CN33" s="868"/>
      <c r="CO33" s="868"/>
      <c r="CP33" s="868"/>
      <c r="CQ33" s="869"/>
      <c r="CR33" s="867"/>
      <c r="CS33" s="868"/>
      <c r="CT33" s="868"/>
      <c r="CU33" s="868"/>
      <c r="CV33" s="869"/>
      <c r="CW33" s="867"/>
      <c r="CX33" s="868"/>
      <c r="CY33" s="868"/>
      <c r="CZ33" s="868"/>
      <c r="DA33" s="869"/>
      <c r="DB33" s="867"/>
      <c r="DC33" s="868"/>
      <c r="DD33" s="868"/>
      <c r="DE33" s="868"/>
      <c r="DF33" s="869"/>
      <c r="DG33" s="867"/>
      <c r="DH33" s="868"/>
      <c r="DI33" s="868"/>
      <c r="DJ33" s="868"/>
      <c r="DK33" s="869"/>
      <c r="DL33" s="867"/>
      <c r="DM33" s="868"/>
      <c r="DN33" s="868"/>
      <c r="DO33" s="868"/>
      <c r="DP33" s="869"/>
      <c r="DQ33" s="867"/>
      <c r="DR33" s="868"/>
      <c r="DS33" s="868"/>
      <c r="DT33" s="868"/>
      <c r="DU33" s="869"/>
      <c r="DV33" s="870"/>
      <c r="DW33" s="871"/>
      <c r="DX33" s="871"/>
      <c r="DY33" s="871"/>
      <c r="DZ33" s="872"/>
      <c r="EA33" s="248"/>
    </row>
    <row r="34" spans="1:131" s="249" customFormat="1" ht="26.25" customHeight="1" x14ac:dyDescent="0.2">
      <c r="A34" s="268">
        <v>7</v>
      </c>
      <c r="B34" s="841" t="s">
        <v>416</v>
      </c>
      <c r="C34" s="842"/>
      <c r="D34" s="842"/>
      <c r="E34" s="842"/>
      <c r="F34" s="842"/>
      <c r="G34" s="842"/>
      <c r="H34" s="842"/>
      <c r="I34" s="842"/>
      <c r="J34" s="842"/>
      <c r="K34" s="842"/>
      <c r="L34" s="842"/>
      <c r="M34" s="842"/>
      <c r="N34" s="842"/>
      <c r="O34" s="842"/>
      <c r="P34" s="843"/>
      <c r="Q34" s="844">
        <v>195</v>
      </c>
      <c r="R34" s="845"/>
      <c r="S34" s="845"/>
      <c r="T34" s="845"/>
      <c r="U34" s="845"/>
      <c r="V34" s="845">
        <v>195</v>
      </c>
      <c r="W34" s="845"/>
      <c r="X34" s="845"/>
      <c r="Y34" s="845"/>
      <c r="Z34" s="845"/>
      <c r="AA34" s="845">
        <v>0</v>
      </c>
      <c r="AB34" s="845"/>
      <c r="AC34" s="845"/>
      <c r="AD34" s="845"/>
      <c r="AE34" s="846"/>
      <c r="AF34" s="847">
        <v>0</v>
      </c>
      <c r="AG34" s="848"/>
      <c r="AH34" s="848"/>
      <c r="AI34" s="848"/>
      <c r="AJ34" s="849"/>
      <c r="AK34" s="916">
        <v>44</v>
      </c>
      <c r="AL34" s="917"/>
      <c r="AM34" s="917"/>
      <c r="AN34" s="917"/>
      <c r="AO34" s="917"/>
      <c r="AP34" s="917">
        <v>929</v>
      </c>
      <c r="AQ34" s="917"/>
      <c r="AR34" s="917"/>
      <c r="AS34" s="917"/>
      <c r="AT34" s="917"/>
      <c r="AU34" s="917">
        <v>929</v>
      </c>
      <c r="AV34" s="917"/>
      <c r="AW34" s="917"/>
      <c r="AX34" s="917"/>
      <c r="AY34" s="917"/>
      <c r="AZ34" s="918"/>
      <c r="BA34" s="918"/>
      <c r="BB34" s="918"/>
      <c r="BC34" s="918"/>
      <c r="BD34" s="918"/>
      <c r="BE34" s="914" t="s">
        <v>417</v>
      </c>
      <c r="BF34" s="914"/>
      <c r="BG34" s="914"/>
      <c r="BH34" s="914"/>
      <c r="BI34" s="915"/>
      <c r="BJ34" s="254"/>
      <c r="BK34" s="254"/>
      <c r="BL34" s="254"/>
      <c r="BM34" s="254"/>
      <c r="BN34" s="254"/>
      <c r="BO34" s="267"/>
      <c r="BP34" s="267"/>
      <c r="BQ34" s="264">
        <v>28</v>
      </c>
      <c r="BR34" s="265"/>
      <c r="BS34" s="854"/>
      <c r="BT34" s="855"/>
      <c r="BU34" s="855"/>
      <c r="BV34" s="855"/>
      <c r="BW34" s="855"/>
      <c r="BX34" s="855"/>
      <c r="BY34" s="855"/>
      <c r="BZ34" s="855"/>
      <c r="CA34" s="855"/>
      <c r="CB34" s="855"/>
      <c r="CC34" s="855"/>
      <c r="CD34" s="855"/>
      <c r="CE34" s="855"/>
      <c r="CF34" s="855"/>
      <c r="CG34" s="856"/>
      <c r="CH34" s="867"/>
      <c r="CI34" s="868"/>
      <c r="CJ34" s="868"/>
      <c r="CK34" s="868"/>
      <c r="CL34" s="869"/>
      <c r="CM34" s="867"/>
      <c r="CN34" s="868"/>
      <c r="CO34" s="868"/>
      <c r="CP34" s="868"/>
      <c r="CQ34" s="869"/>
      <c r="CR34" s="867"/>
      <c r="CS34" s="868"/>
      <c r="CT34" s="868"/>
      <c r="CU34" s="868"/>
      <c r="CV34" s="869"/>
      <c r="CW34" s="867"/>
      <c r="CX34" s="868"/>
      <c r="CY34" s="868"/>
      <c r="CZ34" s="868"/>
      <c r="DA34" s="869"/>
      <c r="DB34" s="867"/>
      <c r="DC34" s="868"/>
      <c r="DD34" s="868"/>
      <c r="DE34" s="868"/>
      <c r="DF34" s="869"/>
      <c r="DG34" s="867"/>
      <c r="DH34" s="868"/>
      <c r="DI34" s="868"/>
      <c r="DJ34" s="868"/>
      <c r="DK34" s="869"/>
      <c r="DL34" s="867"/>
      <c r="DM34" s="868"/>
      <c r="DN34" s="868"/>
      <c r="DO34" s="868"/>
      <c r="DP34" s="869"/>
      <c r="DQ34" s="867"/>
      <c r="DR34" s="868"/>
      <c r="DS34" s="868"/>
      <c r="DT34" s="868"/>
      <c r="DU34" s="869"/>
      <c r="DV34" s="870"/>
      <c r="DW34" s="871"/>
      <c r="DX34" s="871"/>
      <c r="DY34" s="871"/>
      <c r="DZ34" s="872"/>
      <c r="EA34" s="248"/>
    </row>
    <row r="35" spans="1:131" s="249" customFormat="1" ht="26.25" customHeight="1" x14ac:dyDescent="0.2">
      <c r="A35" s="268">
        <v>8</v>
      </c>
      <c r="B35" s="841" t="s">
        <v>418</v>
      </c>
      <c r="C35" s="842"/>
      <c r="D35" s="842"/>
      <c r="E35" s="842"/>
      <c r="F35" s="842"/>
      <c r="G35" s="842"/>
      <c r="H35" s="842"/>
      <c r="I35" s="842"/>
      <c r="J35" s="842"/>
      <c r="K35" s="842"/>
      <c r="L35" s="842"/>
      <c r="M35" s="842"/>
      <c r="N35" s="842"/>
      <c r="O35" s="842"/>
      <c r="P35" s="843"/>
      <c r="Q35" s="844">
        <v>304</v>
      </c>
      <c r="R35" s="845"/>
      <c r="S35" s="845"/>
      <c r="T35" s="845"/>
      <c r="U35" s="845"/>
      <c r="V35" s="845">
        <v>304</v>
      </c>
      <c r="W35" s="845"/>
      <c r="X35" s="845"/>
      <c r="Y35" s="845"/>
      <c r="Z35" s="845"/>
      <c r="AA35" s="845">
        <v>0</v>
      </c>
      <c r="AB35" s="845"/>
      <c r="AC35" s="845"/>
      <c r="AD35" s="845"/>
      <c r="AE35" s="846"/>
      <c r="AF35" s="847">
        <v>0</v>
      </c>
      <c r="AG35" s="848"/>
      <c r="AH35" s="848"/>
      <c r="AI35" s="848"/>
      <c r="AJ35" s="849"/>
      <c r="AK35" s="916">
        <v>136</v>
      </c>
      <c r="AL35" s="917"/>
      <c r="AM35" s="917"/>
      <c r="AN35" s="917"/>
      <c r="AO35" s="917"/>
      <c r="AP35" s="917">
        <v>1268</v>
      </c>
      <c r="AQ35" s="917"/>
      <c r="AR35" s="917"/>
      <c r="AS35" s="917"/>
      <c r="AT35" s="917"/>
      <c r="AU35" s="917">
        <v>1268</v>
      </c>
      <c r="AV35" s="917"/>
      <c r="AW35" s="917"/>
      <c r="AX35" s="917"/>
      <c r="AY35" s="917"/>
      <c r="AZ35" s="918"/>
      <c r="BA35" s="918"/>
      <c r="BB35" s="918"/>
      <c r="BC35" s="918"/>
      <c r="BD35" s="918"/>
      <c r="BE35" s="914" t="s">
        <v>417</v>
      </c>
      <c r="BF35" s="914"/>
      <c r="BG35" s="914"/>
      <c r="BH35" s="914"/>
      <c r="BI35" s="915"/>
      <c r="BJ35" s="254"/>
      <c r="BK35" s="254"/>
      <c r="BL35" s="254"/>
      <c r="BM35" s="254"/>
      <c r="BN35" s="254"/>
      <c r="BO35" s="267"/>
      <c r="BP35" s="267"/>
      <c r="BQ35" s="264">
        <v>29</v>
      </c>
      <c r="BR35" s="265"/>
      <c r="BS35" s="854"/>
      <c r="BT35" s="855"/>
      <c r="BU35" s="855"/>
      <c r="BV35" s="855"/>
      <c r="BW35" s="855"/>
      <c r="BX35" s="855"/>
      <c r="BY35" s="855"/>
      <c r="BZ35" s="855"/>
      <c r="CA35" s="855"/>
      <c r="CB35" s="855"/>
      <c r="CC35" s="855"/>
      <c r="CD35" s="855"/>
      <c r="CE35" s="855"/>
      <c r="CF35" s="855"/>
      <c r="CG35" s="856"/>
      <c r="CH35" s="867"/>
      <c r="CI35" s="868"/>
      <c r="CJ35" s="868"/>
      <c r="CK35" s="868"/>
      <c r="CL35" s="869"/>
      <c r="CM35" s="867"/>
      <c r="CN35" s="868"/>
      <c r="CO35" s="868"/>
      <c r="CP35" s="868"/>
      <c r="CQ35" s="869"/>
      <c r="CR35" s="867"/>
      <c r="CS35" s="868"/>
      <c r="CT35" s="868"/>
      <c r="CU35" s="868"/>
      <c r="CV35" s="869"/>
      <c r="CW35" s="867"/>
      <c r="CX35" s="868"/>
      <c r="CY35" s="868"/>
      <c r="CZ35" s="868"/>
      <c r="DA35" s="869"/>
      <c r="DB35" s="867"/>
      <c r="DC35" s="868"/>
      <c r="DD35" s="868"/>
      <c r="DE35" s="868"/>
      <c r="DF35" s="869"/>
      <c r="DG35" s="867"/>
      <c r="DH35" s="868"/>
      <c r="DI35" s="868"/>
      <c r="DJ35" s="868"/>
      <c r="DK35" s="869"/>
      <c r="DL35" s="867"/>
      <c r="DM35" s="868"/>
      <c r="DN35" s="868"/>
      <c r="DO35" s="868"/>
      <c r="DP35" s="869"/>
      <c r="DQ35" s="867"/>
      <c r="DR35" s="868"/>
      <c r="DS35" s="868"/>
      <c r="DT35" s="868"/>
      <c r="DU35" s="869"/>
      <c r="DV35" s="870"/>
      <c r="DW35" s="871"/>
      <c r="DX35" s="871"/>
      <c r="DY35" s="871"/>
      <c r="DZ35" s="872"/>
      <c r="EA35" s="248"/>
    </row>
    <row r="36" spans="1:131" s="249" customFormat="1" ht="26.25" customHeight="1" x14ac:dyDescent="0.2">
      <c r="A36" s="268">
        <v>9</v>
      </c>
      <c r="B36" s="841"/>
      <c r="C36" s="842"/>
      <c r="D36" s="842"/>
      <c r="E36" s="842"/>
      <c r="F36" s="842"/>
      <c r="G36" s="842"/>
      <c r="H36" s="842"/>
      <c r="I36" s="842"/>
      <c r="J36" s="842"/>
      <c r="K36" s="842"/>
      <c r="L36" s="842"/>
      <c r="M36" s="842"/>
      <c r="N36" s="842"/>
      <c r="O36" s="842"/>
      <c r="P36" s="843"/>
      <c r="Q36" s="844"/>
      <c r="R36" s="845"/>
      <c r="S36" s="845"/>
      <c r="T36" s="845"/>
      <c r="U36" s="845"/>
      <c r="V36" s="845"/>
      <c r="W36" s="845"/>
      <c r="X36" s="845"/>
      <c r="Y36" s="845"/>
      <c r="Z36" s="845"/>
      <c r="AA36" s="845"/>
      <c r="AB36" s="845"/>
      <c r="AC36" s="845"/>
      <c r="AD36" s="845"/>
      <c r="AE36" s="846"/>
      <c r="AF36" s="847"/>
      <c r="AG36" s="848"/>
      <c r="AH36" s="848"/>
      <c r="AI36" s="848"/>
      <c r="AJ36" s="849"/>
      <c r="AK36" s="916"/>
      <c r="AL36" s="917"/>
      <c r="AM36" s="917"/>
      <c r="AN36" s="917"/>
      <c r="AO36" s="917"/>
      <c r="AP36" s="917"/>
      <c r="AQ36" s="917"/>
      <c r="AR36" s="917"/>
      <c r="AS36" s="917"/>
      <c r="AT36" s="917"/>
      <c r="AU36" s="917"/>
      <c r="AV36" s="917"/>
      <c r="AW36" s="917"/>
      <c r="AX36" s="917"/>
      <c r="AY36" s="917"/>
      <c r="AZ36" s="918"/>
      <c r="BA36" s="918"/>
      <c r="BB36" s="918"/>
      <c r="BC36" s="918"/>
      <c r="BD36" s="918"/>
      <c r="BE36" s="914"/>
      <c r="BF36" s="914"/>
      <c r="BG36" s="914"/>
      <c r="BH36" s="914"/>
      <c r="BI36" s="915"/>
      <c r="BJ36" s="254"/>
      <c r="BK36" s="254"/>
      <c r="BL36" s="254"/>
      <c r="BM36" s="254"/>
      <c r="BN36" s="254"/>
      <c r="BO36" s="267"/>
      <c r="BP36" s="267"/>
      <c r="BQ36" s="264">
        <v>30</v>
      </c>
      <c r="BR36" s="265"/>
      <c r="BS36" s="854"/>
      <c r="BT36" s="855"/>
      <c r="BU36" s="855"/>
      <c r="BV36" s="855"/>
      <c r="BW36" s="855"/>
      <c r="BX36" s="855"/>
      <c r="BY36" s="855"/>
      <c r="BZ36" s="855"/>
      <c r="CA36" s="855"/>
      <c r="CB36" s="855"/>
      <c r="CC36" s="855"/>
      <c r="CD36" s="855"/>
      <c r="CE36" s="855"/>
      <c r="CF36" s="855"/>
      <c r="CG36" s="856"/>
      <c r="CH36" s="867"/>
      <c r="CI36" s="868"/>
      <c r="CJ36" s="868"/>
      <c r="CK36" s="868"/>
      <c r="CL36" s="869"/>
      <c r="CM36" s="867"/>
      <c r="CN36" s="868"/>
      <c r="CO36" s="868"/>
      <c r="CP36" s="868"/>
      <c r="CQ36" s="869"/>
      <c r="CR36" s="867"/>
      <c r="CS36" s="868"/>
      <c r="CT36" s="868"/>
      <c r="CU36" s="868"/>
      <c r="CV36" s="869"/>
      <c r="CW36" s="867"/>
      <c r="CX36" s="868"/>
      <c r="CY36" s="868"/>
      <c r="CZ36" s="868"/>
      <c r="DA36" s="869"/>
      <c r="DB36" s="867"/>
      <c r="DC36" s="868"/>
      <c r="DD36" s="868"/>
      <c r="DE36" s="868"/>
      <c r="DF36" s="869"/>
      <c r="DG36" s="867"/>
      <c r="DH36" s="868"/>
      <c r="DI36" s="868"/>
      <c r="DJ36" s="868"/>
      <c r="DK36" s="869"/>
      <c r="DL36" s="867"/>
      <c r="DM36" s="868"/>
      <c r="DN36" s="868"/>
      <c r="DO36" s="868"/>
      <c r="DP36" s="869"/>
      <c r="DQ36" s="867"/>
      <c r="DR36" s="868"/>
      <c r="DS36" s="868"/>
      <c r="DT36" s="868"/>
      <c r="DU36" s="869"/>
      <c r="DV36" s="870"/>
      <c r="DW36" s="871"/>
      <c r="DX36" s="871"/>
      <c r="DY36" s="871"/>
      <c r="DZ36" s="872"/>
      <c r="EA36" s="248"/>
    </row>
    <row r="37" spans="1:131" s="249" customFormat="1" ht="26.25" customHeight="1" x14ac:dyDescent="0.2">
      <c r="A37" s="268">
        <v>10</v>
      </c>
      <c r="B37" s="841"/>
      <c r="C37" s="842"/>
      <c r="D37" s="842"/>
      <c r="E37" s="842"/>
      <c r="F37" s="842"/>
      <c r="G37" s="842"/>
      <c r="H37" s="842"/>
      <c r="I37" s="842"/>
      <c r="J37" s="842"/>
      <c r="K37" s="842"/>
      <c r="L37" s="842"/>
      <c r="M37" s="842"/>
      <c r="N37" s="842"/>
      <c r="O37" s="842"/>
      <c r="P37" s="843"/>
      <c r="Q37" s="844"/>
      <c r="R37" s="845"/>
      <c r="S37" s="845"/>
      <c r="T37" s="845"/>
      <c r="U37" s="845"/>
      <c r="V37" s="845"/>
      <c r="W37" s="845"/>
      <c r="X37" s="845"/>
      <c r="Y37" s="845"/>
      <c r="Z37" s="845"/>
      <c r="AA37" s="845"/>
      <c r="AB37" s="845"/>
      <c r="AC37" s="845"/>
      <c r="AD37" s="845"/>
      <c r="AE37" s="846"/>
      <c r="AF37" s="847"/>
      <c r="AG37" s="848"/>
      <c r="AH37" s="848"/>
      <c r="AI37" s="848"/>
      <c r="AJ37" s="849"/>
      <c r="AK37" s="916"/>
      <c r="AL37" s="917"/>
      <c r="AM37" s="917"/>
      <c r="AN37" s="917"/>
      <c r="AO37" s="917"/>
      <c r="AP37" s="917"/>
      <c r="AQ37" s="917"/>
      <c r="AR37" s="917"/>
      <c r="AS37" s="917"/>
      <c r="AT37" s="917"/>
      <c r="AU37" s="917"/>
      <c r="AV37" s="917"/>
      <c r="AW37" s="917"/>
      <c r="AX37" s="917"/>
      <c r="AY37" s="917"/>
      <c r="AZ37" s="918"/>
      <c r="BA37" s="918"/>
      <c r="BB37" s="918"/>
      <c r="BC37" s="918"/>
      <c r="BD37" s="918"/>
      <c r="BE37" s="914"/>
      <c r="BF37" s="914"/>
      <c r="BG37" s="914"/>
      <c r="BH37" s="914"/>
      <c r="BI37" s="915"/>
      <c r="BJ37" s="254"/>
      <c r="BK37" s="254"/>
      <c r="BL37" s="254"/>
      <c r="BM37" s="254"/>
      <c r="BN37" s="254"/>
      <c r="BO37" s="267"/>
      <c r="BP37" s="267"/>
      <c r="BQ37" s="264">
        <v>31</v>
      </c>
      <c r="BR37" s="265"/>
      <c r="BS37" s="854"/>
      <c r="BT37" s="855"/>
      <c r="BU37" s="855"/>
      <c r="BV37" s="855"/>
      <c r="BW37" s="855"/>
      <c r="BX37" s="855"/>
      <c r="BY37" s="855"/>
      <c r="BZ37" s="855"/>
      <c r="CA37" s="855"/>
      <c r="CB37" s="855"/>
      <c r="CC37" s="855"/>
      <c r="CD37" s="855"/>
      <c r="CE37" s="855"/>
      <c r="CF37" s="855"/>
      <c r="CG37" s="856"/>
      <c r="CH37" s="867"/>
      <c r="CI37" s="868"/>
      <c r="CJ37" s="868"/>
      <c r="CK37" s="868"/>
      <c r="CL37" s="869"/>
      <c r="CM37" s="867"/>
      <c r="CN37" s="868"/>
      <c r="CO37" s="868"/>
      <c r="CP37" s="868"/>
      <c r="CQ37" s="869"/>
      <c r="CR37" s="867"/>
      <c r="CS37" s="868"/>
      <c r="CT37" s="868"/>
      <c r="CU37" s="868"/>
      <c r="CV37" s="869"/>
      <c r="CW37" s="867"/>
      <c r="CX37" s="868"/>
      <c r="CY37" s="868"/>
      <c r="CZ37" s="868"/>
      <c r="DA37" s="869"/>
      <c r="DB37" s="867"/>
      <c r="DC37" s="868"/>
      <c r="DD37" s="868"/>
      <c r="DE37" s="868"/>
      <c r="DF37" s="869"/>
      <c r="DG37" s="867"/>
      <c r="DH37" s="868"/>
      <c r="DI37" s="868"/>
      <c r="DJ37" s="868"/>
      <c r="DK37" s="869"/>
      <c r="DL37" s="867"/>
      <c r="DM37" s="868"/>
      <c r="DN37" s="868"/>
      <c r="DO37" s="868"/>
      <c r="DP37" s="869"/>
      <c r="DQ37" s="867"/>
      <c r="DR37" s="868"/>
      <c r="DS37" s="868"/>
      <c r="DT37" s="868"/>
      <c r="DU37" s="869"/>
      <c r="DV37" s="870"/>
      <c r="DW37" s="871"/>
      <c r="DX37" s="871"/>
      <c r="DY37" s="871"/>
      <c r="DZ37" s="872"/>
      <c r="EA37" s="248"/>
    </row>
    <row r="38" spans="1:131" s="249" customFormat="1" ht="26.25" customHeight="1" x14ac:dyDescent="0.2">
      <c r="A38" s="268">
        <v>11</v>
      </c>
      <c r="B38" s="841"/>
      <c r="C38" s="842"/>
      <c r="D38" s="842"/>
      <c r="E38" s="842"/>
      <c r="F38" s="842"/>
      <c r="G38" s="842"/>
      <c r="H38" s="842"/>
      <c r="I38" s="842"/>
      <c r="J38" s="842"/>
      <c r="K38" s="842"/>
      <c r="L38" s="842"/>
      <c r="M38" s="842"/>
      <c r="N38" s="842"/>
      <c r="O38" s="842"/>
      <c r="P38" s="843"/>
      <c r="Q38" s="844"/>
      <c r="R38" s="845"/>
      <c r="S38" s="845"/>
      <c r="T38" s="845"/>
      <c r="U38" s="845"/>
      <c r="V38" s="845"/>
      <c r="W38" s="845"/>
      <c r="X38" s="845"/>
      <c r="Y38" s="845"/>
      <c r="Z38" s="845"/>
      <c r="AA38" s="845"/>
      <c r="AB38" s="845"/>
      <c r="AC38" s="845"/>
      <c r="AD38" s="845"/>
      <c r="AE38" s="846"/>
      <c r="AF38" s="847"/>
      <c r="AG38" s="848"/>
      <c r="AH38" s="848"/>
      <c r="AI38" s="848"/>
      <c r="AJ38" s="849"/>
      <c r="AK38" s="916"/>
      <c r="AL38" s="917"/>
      <c r="AM38" s="917"/>
      <c r="AN38" s="917"/>
      <c r="AO38" s="917"/>
      <c r="AP38" s="917"/>
      <c r="AQ38" s="917"/>
      <c r="AR38" s="917"/>
      <c r="AS38" s="917"/>
      <c r="AT38" s="917"/>
      <c r="AU38" s="917"/>
      <c r="AV38" s="917"/>
      <c r="AW38" s="917"/>
      <c r="AX38" s="917"/>
      <c r="AY38" s="917"/>
      <c r="AZ38" s="918"/>
      <c r="BA38" s="918"/>
      <c r="BB38" s="918"/>
      <c r="BC38" s="918"/>
      <c r="BD38" s="918"/>
      <c r="BE38" s="914"/>
      <c r="BF38" s="914"/>
      <c r="BG38" s="914"/>
      <c r="BH38" s="914"/>
      <c r="BI38" s="915"/>
      <c r="BJ38" s="254"/>
      <c r="BK38" s="254"/>
      <c r="BL38" s="254"/>
      <c r="BM38" s="254"/>
      <c r="BN38" s="254"/>
      <c r="BO38" s="267"/>
      <c r="BP38" s="267"/>
      <c r="BQ38" s="264">
        <v>32</v>
      </c>
      <c r="BR38" s="265"/>
      <c r="BS38" s="854"/>
      <c r="BT38" s="855"/>
      <c r="BU38" s="855"/>
      <c r="BV38" s="855"/>
      <c r="BW38" s="855"/>
      <c r="BX38" s="855"/>
      <c r="BY38" s="855"/>
      <c r="BZ38" s="855"/>
      <c r="CA38" s="855"/>
      <c r="CB38" s="855"/>
      <c r="CC38" s="855"/>
      <c r="CD38" s="855"/>
      <c r="CE38" s="855"/>
      <c r="CF38" s="855"/>
      <c r="CG38" s="856"/>
      <c r="CH38" s="867"/>
      <c r="CI38" s="868"/>
      <c r="CJ38" s="868"/>
      <c r="CK38" s="868"/>
      <c r="CL38" s="869"/>
      <c r="CM38" s="867"/>
      <c r="CN38" s="868"/>
      <c r="CO38" s="868"/>
      <c r="CP38" s="868"/>
      <c r="CQ38" s="869"/>
      <c r="CR38" s="867"/>
      <c r="CS38" s="868"/>
      <c r="CT38" s="868"/>
      <c r="CU38" s="868"/>
      <c r="CV38" s="869"/>
      <c r="CW38" s="867"/>
      <c r="CX38" s="868"/>
      <c r="CY38" s="868"/>
      <c r="CZ38" s="868"/>
      <c r="DA38" s="869"/>
      <c r="DB38" s="867"/>
      <c r="DC38" s="868"/>
      <c r="DD38" s="868"/>
      <c r="DE38" s="868"/>
      <c r="DF38" s="869"/>
      <c r="DG38" s="867"/>
      <c r="DH38" s="868"/>
      <c r="DI38" s="868"/>
      <c r="DJ38" s="868"/>
      <c r="DK38" s="869"/>
      <c r="DL38" s="867"/>
      <c r="DM38" s="868"/>
      <c r="DN38" s="868"/>
      <c r="DO38" s="868"/>
      <c r="DP38" s="869"/>
      <c r="DQ38" s="867"/>
      <c r="DR38" s="868"/>
      <c r="DS38" s="868"/>
      <c r="DT38" s="868"/>
      <c r="DU38" s="869"/>
      <c r="DV38" s="870"/>
      <c r="DW38" s="871"/>
      <c r="DX38" s="871"/>
      <c r="DY38" s="871"/>
      <c r="DZ38" s="872"/>
      <c r="EA38" s="248"/>
    </row>
    <row r="39" spans="1:131" s="249" customFormat="1" ht="26.25" customHeight="1" x14ac:dyDescent="0.2">
      <c r="A39" s="268">
        <v>12</v>
      </c>
      <c r="B39" s="841"/>
      <c r="C39" s="842"/>
      <c r="D39" s="842"/>
      <c r="E39" s="842"/>
      <c r="F39" s="842"/>
      <c r="G39" s="842"/>
      <c r="H39" s="842"/>
      <c r="I39" s="842"/>
      <c r="J39" s="842"/>
      <c r="K39" s="842"/>
      <c r="L39" s="842"/>
      <c r="M39" s="842"/>
      <c r="N39" s="842"/>
      <c r="O39" s="842"/>
      <c r="P39" s="843"/>
      <c r="Q39" s="844"/>
      <c r="R39" s="845"/>
      <c r="S39" s="845"/>
      <c r="T39" s="845"/>
      <c r="U39" s="845"/>
      <c r="V39" s="845"/>
      <c r="W39" s="845"/>
      <c r="X39" s="845"/>
      <c r="Y39" s="845"/>
      <c r="Z39" s="845"/>
      <c r="AA39" s="845"/>
      <c r="AB39" s="845"/>
      <c r="AC39" s="845"/>
      <c r="AD39" s="845"/>
      <c r="AE39" s="846"/>
      <c r="AF39" s="847"/>
      <c r="AG39" s="848"/>
      <c r="AH39" s="848"/>
      <c r="AI39" s="848"/>
      <c r="AJ39" s="849"/>
      <c r="AK39" s="916"/>
      <c r="AL39" s="917"/>
      <c r="AM39" s="917"/>
      <c r="AN39" s="917"/>
      <c r="AO39" s="917"/>
      <c r="AP39" s="917"/>
      <c r="AQ39" s="917"/>
      <c r="AR39" s="917"/>
      <c r="AS39" s="917"/>
      <c r="AT39" s="917"/>
      <c r="AU39" s="917"/>
      <c r="AV39" s="917"/>
      <c r="AW39" s="917"/>
      <c r="AX39" s="917"/>
      <c r="AY39" s="917"/>
      <c r="AZ39" s="918"/>
      <c r="BA39" s="918"/>
      <c r="BB39" s="918"/>
      <c r="BC39" s="918"/>
      <c r="BD39" s="918"/>
      <c r="BE39" s="914"/>
      <c r="BF39" s="914"/>
      <c r="BG39" s="914"/>
      <c r="BH39" s="914"/>
      <c r="BI39" s="915"/>
      <c r="BJ39" s="254"/>
      <c r="BK39" s="254"/>
      <c r="BL39" s="254"/>
      <c r="BM39" s="254"/>
      <c r="BN39" s="254"/>
      <c r="BO39" s="267"/>
      <c r="BP39" s="267"/>
      <c r="BQ39" s="264">
        <v>33</v>
      </c>
      <c r="BR39" s="265"/>
      <c r="BS39" s="854"/>
      <c r="BT39" s="855"/>
      <c r="BU39" s="855"/>
      <c r="BV39" s="855"/>
      <c r="BW39" s="855"/>
      <c r="BX39" s="855"/>
      <c r="BY39" s="855"/>
      <c r="BZ39" s="855"/>
      <c r="CA39" s="855"/>
      <c r="CB39" s="855"/>
      <c r="CC39" s="855"/>
      <c r="CD39" s="855"/>
      <c r="CE39" s="855"/>
      <c r="CF39" s="855"/>
      <c r="CG39" s="856"/>
      <c r="CH39" s="867"/>
      <c r="CI39" s="868"/>
      <c r="CJ39" s="868"/>
      <c r="CK39" s="868"/>
      <c r="CL39" s="869"/>
      <c r="CM39" s="867"/>
      <c r="CN39" s="868"/>
      <c r="CO39" s="868"/>
      <c r="CP39" s="868"/>
      <c r="CQ39" s="869"/>
      <c r="CR39" s="867"/>
      <c r="CS39" s="868"/>
      <c r="CT39" s="868"/>
      <c r="CU39" s="868"/>
      <c r="CV39" s="869"/>
      <c r="CW39" s="867"/>
      <c r="CX39" s="868"/>
      <c r="CY39" s="868"/>
      <c r="CZ39" s="868"/>
      <c r="DA39" s="869"/>
      <c r="DB39" s="867"/>
      <c r="DC39" s="868"/>
      <c r="DD39" s="868"/>
      <c r="DE39" s="868"/>
      <c r="DF39" s="869"/>
      <c r="DG39" s="867"/>
      <c r="DH39" s="868"/>
      <c r="DI39" s="868"/>
      <c r="DJ39" s="868"/>
      <c r="DK39" s="869"/>
      <c r="DL39" s="867"/>
      <c r="DM39" s="868"/>
      <c r="DN39" s="868"/>
      <c r="DO39" s="868"/>
      <c r="DP39" s="869"/>
      <c r="DQ39" s="867"/>
      <c r="DR39" s="868"/>
      <c r="DS39" s="868"/>
      <c r="DT39" s="868"/>
      <c r="DU39" s="869"/>
      <c r="DV39" s="870"/>
      <c r="DW39" s="871"/>
      <c r="DX39" s="871"/>
      <c r="DY39" s="871"/>
      <c r="DZ39" s="872"/>
      <c r="EA39" s="248"/>
    </row>
    <row r="40" spans="1:131" s="249" customFormat="1" ht="26.25" customHeight="1" x14ac:dyDescent="0.2">
      <c r="A40" s="263">
        <v>13</v>
      </c>
      <c r="B40" s="841"/>
      <c r="C40" s="842"/>
      <c r="D40" s="842"/>
      <c r="E40" s="842"/>
      <c r="F40" s="842"/>
      <c r="G40" s="842"/>
      <c r="H40" s="842"/>
      <c r="I40" s="842"/>
      <c r="J40" s="842"/>
      <c r="K40" s="842"/>
      <c r="L40" s="842"/>
      <c r="M40" s="842"/>
      <c r="N40" s="842"/>
      <c r="O40" s="842"/>
      <c r="P40" s="843"/>
      <c r="Q40" s="844"/>
      <c r="R40" s="845"/>
      <c r="S40" s="845"/>
      <c r="T40" s="845"/>
      <c r="U40" s="845"/>
      <c r="V40" s="845"/>
      <c r="W40" s="845"/>
      <c r="X40" s="845"/>
      <c r="Y40" s="845"/>
      <c r="Z40" s="845"/>
      <c r="AA40" s="845"/>
      <c r="AB40" s="845"/>
      <c r="AC40" s="845"/>
      <c r="AD40" s="845"/>
      <c r="AE40" s="846"/>
      <c r="AF40" s="847"/>
      <c r="AG40" s="848"/>
      <c r="AH40" s="848"/>
      <c r="AI40" s="848"/>
      <c r="AJ40" s="849"/>
      <c r="AK40" s="916"/>
      <c r="AL40" s="917"/>
      <c r="AM40" s="917"/>
      <c r="AN40" s="917"/>
      <c r="AO40" s="917"/>
      <c r="AP40" s="917"/>
      <c r="AQ40" s="917"/>
      <c r="AR40" s="917"/>
      <c r="AS40" s="917"/>
      <c r="AT40" s="917"/>
      <c r="AU40" s="917"/>
      <c r="AV40" s="917"/>
      <c r="AW40" s="917"/>
      <c r="AX40" s="917"/>
      <c r="AY40" s="917"/>
      <c r="AZ40" s="918"/>
      <c r="BA40" s="918"/>
      <c r="BB40" s="918"/>
      <c r="BC40" s="918"/>
      <c r="BD40" s="918"/>
      <c r="BE40" s="914"/>
      <c r="BF40" s="914"/>
      <c r="BG40" s="914"/>
      <c r="BH40" s="914"/>
      <c r="BI40" s="915"/>
      <c r="BJ40" s="254"/>
      <c r="BK40" s="254"/>
      <c r="BL40" s="254"/>
      <c r="BM40" s="254"/>
      <c r="BN40" s="254"/>
      <c r="BO40" s="267"/>
      <c r="BP40" s="267"/>
      <c r="BQ40" s="264">
        <v>34</v>
      </c>
      <c r="BR40" s="265"/>
      <c r="BS40" s="854"/>
      <c r="BT40" s="855"/>
      <c r="BU40" s="855"/>
      <c r="BV40" s="855"/>
      <c r="BW40" s="855"/>
      <c r="BX40" s="855"/>
      <c r="BY40" s="855"/>
      <c r="BZ40" s="855"/>
      <c r="CA40" s="855"/>
      <c r="CB40" s="855"/>
      <c r="CC40" s="855"/>
      <c r="CD40" s="855"/>
      <c r="CE40" s="855"/>
      <c r="CF40" s="855"/>
      <c r="CG40" s="856"/>
      <c r="CH40" s="867"/>
      <c r="CI40" s="868"/>
      <c r="CJ40" s="868"/>
      <c r="CK40" s="868"/>
      <c r="CL40" s="869"/>
      <c r="CM40" s="867"/>
      <c r="CN40" s="868"/>
      <c r="CO40" s="868"/>
      <c r="CP40" s="868"/>
      <c r="CQ40" s="869"/>
      <c r="CR40" s="867"/>
      <c r="CS40" s="868"/>
      <c r="CT40" s="868"/>
      <c r="CU40" s="868"/>
      <c r="CV40" s="869"/>
      <c r="CW40" s="867"/>
      <c r="CX40" s="868"/>
      <c r="CY40" s="868"/>
      <c r="CZ40" s="868"/>
      <c r="DA40" s="869"/>
      <c r="DB40" s="867"/>
      <c r="DC40" s="868"/>
      <c r="DD40" s="868"/>
      <c r="DE40" s="868"/>
      <c r="DF40" s="869"/>
      <c r="DG40" s="867"/>
      <c r="DH40" s="868"/>
      <c r="DI40" s="868"/>
      <c r="DJ40" s="868"/>
      <c r="DK40" s="869"/>
      <c r="DL40" s="867"/>
      <c r="DM40" s="868"/>
      <c r="DN40" s="868"/>
      <c r="DO40" s="868"/>
      <c r="DP40" s="869"/>
      <c r="DQ40" s="867"/>
      <c r="DR40" s="868"/>
      <c r="DS40" s="868"/>
      <c r="DT40" s="868"/>
      <c r="DU40" s="869"/>
      <c r="DV40" s="870"/>
      <c r="DW40" s="871"/>
      <c r="DX40" s="871"/>
      <c r="DY40" s="871"/>
      <c r="DZ40" s="872"/>
      <c r="EA40" s="248"/>
    </row>
    <row r="41" spans="1:131" s="249" customFormat="1" ht="26.25" customHeight="1" x14ac:dyDescent="0.2">
      <c r="A41" s="263">
        <v>14</v>
      </c>
      <c r="B41" s="841"/>
      <c r="C41" s="842"/>
      <c r="D41" s="842"/>
      <c r="E41" s="842"/>
      <c r="F41" s="842"/>
      <c r="G41" s="842"/>
      <c r="H41" s="842"/>
      <c r="I41" s="842"/>
      <c r="J41" s="842"/>
      <c r="K41" s="842"/>
      <c r="L41" s="842"/>
      <c r="M41" s="842"/>
      <c r="N41" s="842"/>
      <c r="O41" s="842"/>
      <c r="P41" s="843"/>
      <c r="Q41" s="844"/>
      <c r="R41" s="845"/>
      <c r="S41" s="845"/>
      <c r="T41" s="845"/>
      <c r="U41" s="845"/>
      <c r="V41" s="845"/>
      <c r="W41" s="845"/>
      <c r="X41" s="845"/>
      <c r="Y41" s="845"/>
      <c r="Z41" s="845"/>
      <c r="AA41" s="845"/>
      <c r="AB41" s="845"/>
      <c r="AC41" s="845"/>
      <c r="AD41" s="845"/>
      <c r="AE41" s="846"/>
      <c r="AF41" s="847"/>
      <c r="AG41" s="848"/>
      <c r="AH41" s="848"/>
      <c r="AI41" s="848"/>
      <c r="AJ41" s="849"/>
      <c r="AK41" s="916"/>
      <c r="AL41" s="917"/>
      <c r="AM41" s="917"/>
      <c r="AN41" s="917"/>
      <c r="AO41" s="917"/>
      <c r="AP41" s="917"/>
      <c r="AQ41" s="917"/>
      <c r="AR41" s="917"/>
      <c r="AS41" s="917"/>
      <c r="AT41" s="917"/>
      <c r="AU41" s="917"/>
      <c r="AV41" s="917"/>
      <c r="AW41" s="917"/>
      <c r="AX41" s="917"/>
      <c r="AY41" s="917"/>
      <c r="AZ41" s="918"/>
      <c r="BA41" s="918"/>
      <c r="BB41" s="918"/>
      <c r="BC41" s="918"/>
      <c r="BD41" s="918"/>
      <c r="BE41" s="914"/>
      <c r="BF41" s="914"/>
      <c r="BG41" s="914"/>
      <c r="BH41" s="914"/>
      <c r="BI41" s="915"/>
      <c r="BJ41" s="254"/>
      <c r="BK41" s="254"/>
      <c r="BL41" s="254"/>
      <c r="BM41" s="254"/>
      <c r="BN41" s="254"/>
      <c r="BO41" s="267"/>
      <c r="BP41" s="267"/>
      <c r="BQ41" s="264">
        <v>35</v>
      </c>
      <c r="BR41" s="265"/>
      <c r="BS41" s="854"/>
      <c r="BT41" s="855"/>
      <c r="BU41" s="855"/>
      <c r="BV41" s="855"/>
      <c r="BW41" s="855"/>
      <c r="BX41" s="855"/>
      <c r="BY41" s="855"/>
      <c r="BZ41" s="855"/>
      <c r="CA41" s="855"/>
      <c r="CB41" s="855"/>
      <c r="CC41" s="855"/>
      <c r="CD41" s="855"/>
      <c r="CE41" s="855"/>
      <c r="CF41" s="855"/>
      <c r="CG41" s="856"/>
      <c r="CH41" s="867"/>
      <c r="CI41" s="868"/>
      <c r="CJ41" s="868"/>
      <c r="CK41" s="868"/>
      <c r="CL41" s="869"/>
      <c r="CM41" s="867"/>
      <c r="CN41" s="868"/>
      <c r="CO41" s="868"/>
      <c r="CP41" s="868"/>
      <c r="CQ41" s="869"/>
      <c r="CR41" s="867"/>
      <c r="CS41" s="868"/>
      <c r="CT41" s="868"/>
      <c r="CU41" s="868"/>
      <c r="CV41" s="869"/>
      <c r="CW41" s="867"/>
      <c r="CX41" s="868"/>
      <c r="CY41" s="868"/>
      <c r="CZ41" s="868"/>
      <c r="DA41" s="869"/>
      <c r="DB41" s="867"/>
      <c r="DC41" s="868"/>
      <c r="DD41" s="868"/>
      <c r="DE41" s="868"/>
      <c r="DF41" s="869"/>
      <c r="DG41" s="867"/>
      <c r="DH41" s="868"/>
      <c r="DI41" s="868"/>
      <c r="DJ41" s="868"/>
      <c r="DK41" s="869"/>
      <c r="DL41" s="867"/>
      <c r="DM41" s="868"/>
      <c r="DN41" s="868"/>
      <c r="DO41" s="868"/>
      <c r="DP41" s="869"/>
      <c r="DQ41" s="867"/>
      <c r="DR41" s="868"/>
      <c r="DS41" s="868"/>
      <c r="DT41" s="868"/>
      <c r="DU41" s="869"/>
      <c r="DV41" s="870"/>
      <c r="DW41" s="871"/>
      <c r="DX41" s="871"/>
      <c r="DY41" s="871"/>
      <c r="DZ41" s="872"/>
      <c r="EA41" s="248"/>
    </row>
    <row r="42" spans="1:131" s="249" customFormat="1" ht="26.25" customHeight="1" x14ac:dyDescent="0.2">
      <c r="A42" s="263">
        <v>15</v>
      </c>
      <c r="B42" s="841"/>
      <c r="C42" s="842"/>
      <c r="D42" s="842"/>
      <c r="E42" s="842"/>
      <c r="F42" s="842"/>
      <c r="G42" s="842"/>
      <c r="H42" s="842"/>
      <c r="I42" s="842"/>
      <c r="J42" s="842"/>
      <c r="K42" s="842"/>
      <c r="L42" s="842"/>
      <c r="M42" s="842"/>
      <c r="N42" s="842"/>
      <c r="O42" s="842"/>
      <c r="P42" s="843"/>
      <c r="Q42" s="844"/>
      <c r="R42" s="845"/>
      <c r="S42" s="845"/>
      <c r="T42" s="845"/>
      <c r="U42" s="845"/>
      <c r="V42" s="845"/>
      <c r="W42" s="845"/>
      <c r="X42" s="845"/>
      <c r="Y42" s="845"/>
      <c r="Z42" s="845"/>
      <c r="AA42" s="845"/>
      <c r="AB42" s="845"/>
      <c r="AC42" s="845"/>
      <c r="AD42" s="845"/>
      <c r="AE42" s="846"/>
      <c r="AF42" s="847"/>
      <c r="AG42" s="848"/>
      <c r="AH42" s="848"/>
      <c r="AI42" s="848"/>
      <c r="AJ42" s="849"/>
      <c r="AK42" s="916"/>
      <c r="AL42" s="917"/>
      <c r="AM42" s="917"/>
      <c r="AN42" s="917"/>
      <c r="AO42" s="917"/>
      <c r="AP42" s="917"/>
      <c r="AQ42" s="917"/>
      <c r="AR42" s="917"/>
      <c r="AS42" s="917"/>
      <c r="AT42" s="917"/>
      <c r="AU42" s="917"/>
      <c r="AV42" s="917"/>
      <c r="AW42" s="917"/>
      <c r="AX42" s="917"/>
      <c r="AY42" s="917"/>
      <c r="AZ42" s="918"/>
      <c r="BA42" s="918"/>
      <c r="BB42" s="918"/>
      <c r="BC42" s="918"/>
      <c r="BD42" s="918"/>
      <c r="BE42" s="914"/>
      <c r="BF42" s="914"/>
      <c r="BG42" s="914"/>
      <c r="BH42" s="914"/>
      <c r="BI42" s="915"/>
      <c r="BJ42" s="254"/>
      <c r="BK42" s="254"/>
      <c r="BL42" s="254"/>
      <c r="BM42" s="254"/>
      <c r="BN42" s="254"/>
      <c r="BO42" s="267"/>
      <c r="BP42" s="267"/>
      <c r="BQ42" s="264">
        <v>36</v>
      </c>
      <c r="BR42" s="265"/>
      <c r="BS42" s="854"/>
      <c r="BT42" s="855"/>
      <c r="BU42" s="855"/>
      <c r="BV42" s="855"/>
      <c r="BW42" s="855"/>
      <c r="BX42" s="855"/>
      <c r="BY42" s="855"/>
      <c r="BZ42" s="855"/>
      <c r="CA42" s="855"/>
      <c r="CB42" s="855"/>
      <c r="CC42" s="855"/>
      <c r="CD42" s="855"/>
      <c r="CE42" s="855"/>
      <c r="CF42" s="855"/>
      <c r="CG42" s="856"/>
      <c r="CH42" s="867"/>
      <c r="CI42" s="868"/>
      <c r="CJ42" s="868"/>
      <c r="CK42" s="868"/>
      <c r="CL42" s="869"/>
      <c r="CM42" s="867"/>
      <c r="CN42" s="868"/>
      <c r="CO42" s="868"/>
      <c r="CP42" s="868"/>
      <c r="CQ42" s="869"/>
      <c r="CR42" s="867"/>
      <c r="CS42" s="868"/>
      <c r="CT42" s="868"/>
      <c r="CU42" s="868"/>
      <c r="CV42" s="869"/>
      <c r="CW42" s="867"/>
      <c r="CX42" s="868"/>
      <c r="CY42" s="868"/>
      <c r="CZ42" s="868"/>
      <c r="DA42" s="869"/>
      <c r="DB42" s="867"/>
      <c r="DC42" s="868"/>
      <c r="DD42" s="868"/>
      <c r="DE42" s="868"/>
      <c r="DF42" s="869"/>
      <c r="DG42" s="867"/>
      <c r="DH42" s="868"/>
      <c r="DI42" s="868"/>
      <c r="DJ42" s="868"/>
      <c r="DK42" s="869"/>
      <c r="DL42" s="867"/>
      <c r="DM42" s="868"/>
      <c r="DN42" s="868"/>
      <c r="DO42" s="868"/>
      <c r="DP42" s="869"/>
      <c r="DQ42" s="867"/>
      <c r="DR42" s="868"/>
      <c r="DS42" s="868"/>
      <c r="DT42" s="868"/>
      <c r="DU42" s="869"/>
      <c r="DV42" s="870"/>
      <c r="DW42" s="871"/>
      <c r="DX42" s="871"/>
      <c r="DY42" s="871"/>
      <c r="DZ42" s="872"/>
      <c r="EA42" s="248"/>
    </row>
    <row r="43" spans="1:131" s="249" customFormat="1" ht="26.25" customHeight="1" x14ac:dyDescent="0.2">
      <c r="A43" s="263">
        <v>16</v>
      </c>
      <c r="B43" s="841"/>
      <c r="C43" s="842"/>
      <c r="D43" s="842"/>
      <c r="E43" s="842"/>
      <c r="F43" s="842"/>
      <c r="G43" s="842"/>
      <c r="H43" s="842"/>
      <c r="I43" s="842"/>
      <c r="J43" s="842"/>
      <c r="K43" s="842"/>
      <c r="L43" s="842"/>
      <c r="M43" s="842"/>
      <c r="N43" s="842"/>
      <c r="O43" s="842"/>
      <c r="P43" s="843"/>
      <c r="Q43" s="844"/>
      <c r="R43" s="845"/>
      <c r="S43" s="845"/>
      <c r="T43" s="845"/>
      <c r="U43" s="845"/>
      <c r="V43" s="845"/>
      <c r="W43" s="845"/>
      <c r="X43" s="845"/>
      <c r="Y43" s="845"/>
      <c r="Z43" s="845"/>
      <c r="AA43" s="845"/>
      <c r="AB43" s="845"/>
      <c r="AC43" s="845"/>
      <c r="AD43" s="845"/>
      <c r="AE43" s="846"/>
      <c r="AF43" s="847"/>
      <c r="AG43" s="848"/>
      <c r="AH43" s="848"/>
      <c r="AI43" s="848"/>
      <c r="AJ43" s="849"/>
      <c r="AK43" s="916"/>
      <c r="AL43" s="917"/>
      <c r="AM43" s="917"/>
      <c r="AN43" s="917"/>
      <c r="AO43" s="917"/>
      <c r="AP43" s="917"/>
      <c r="AQ43" s="917"/>
      <c r="AR43" s="917"/>
      <c r="AS43" s="917"/>
      <c r="AT43" s="917"/>
      <c r="AU43" s="917"/>
      <c r="AV43" s="917"/>
      <c r="AW43" s="917"/>
      <c r="AX43" s="917"/>
      <c r="AY43" s="917"/>
      <c r="AZ43" s="918"/>
      <c r="BA43" s="918"/>
      <c r="BB43" s="918"/>
      <c r="BC43" s="918"/>
      <c r="BD43" s="918"/>
      <c r="BE43" s="914"/>
      <c r="BF43" s="914"/>
      <c r="BG43" s="914"/>
      <c r="BH43" s="914"/>
      <c r="BI43" s="915"/>
      <c r="BJ43" s="254"/>
      <c r="BK43" s="254"/>
      <c r="BL43" s="254"/>
      <c r="BM43" s="254"/>
      <c r="BN43" s="254"/>
      <c r="BO43" s="267"/>
      <c r="BP43" s="267"/>
      <c r="BQ43" s="264">
        <v>37</v>
      </c>
      <c r="BR43" s="265"/>
      <c r="BS43" s="854"/>
      <c r="BT43" s="855"/>
      <c r="BU43" s="855"/>
      <c r="BV43" s="855"/>
      <c r="BW43" s="855"/>
      <c r="BX43" s="855"/>
      <c r="BY43" s="855"/>
      <c r="BZ43" s="855"/>
      <c r="CA43" s="855"/>
      <c r="CB43" s="855"/>
      <c r="CC43" s="855"/>
      <c r="CD43" s="855"/>
      <c r="CE43" s="855"/>
      <c r="CF43" s="855"/>
      <c r="CG43" s="856"/>
      <c r="CH43" s="867"/>
      <c r="CI43" s="868"/>
      <c r="CJ43" s="868"/>
      <c r="CK43" s="868"/>
      <c r="CL43" s="869"/>
      <c r="CM43" s="867"/>
      <c r="CN43" s="868"/>
      <c r="CO43" s="868"/>
      <c r="CP43" s="868"/>
      <c r="CQ43" s="869"/>
      <c r="CR43" s="867"/>
      <c r="CS43" s="868"/>
      <c r="CT43" s="868"/>
      <c r="CU43" s="868"/>
      <c r="CV43" s="869"/>
      <c r="CW43" s="867"/>
      <c r="CX43" s="868"/>
      <c r="CY43" s="868"/>
      <c r="CZ43" s="868"/>
      <c r="DA43" s="869"/>
      <c r="DB43" s="867"/>
      <c r="DC43" s="868"/>
      <c r="DD43" s="868"/>
      <c r="DE43" s="868"/>
      <c r="DF43" s="869"/>
      <c r="DG43" s="867"/>
      <c r="DH43" s="868"/>
      <c r="DI43" s="868"/>
      <c r="DJ43" s="868"/>
      <c r="DK43" s="869"/>
      <c r="DL43" s="867"/>
      <c r="DM43" s="868"/>
      <c r="DN43" s="868"/>
      <c r="DO43" s="868"/>
      <c r="DP43" s="869"/>
      <c r="DQ43" s="867"/>
      <c r="DR43" s="868"/>
      <c r="DS43" s="868"/>
      <c r="DT43" s="868"/>
      <c r="DU43" s="869"/>
      <c r="DV43" s="870"/>
      <c r="DW43" s="871"/>
      <c r="DX43" s="871"/>
      <c r="DY43" s="871"/>
      <c r="DZ43" s="872"/>
      <c r="EA43" s="248"/>
    </row>
    <row r="44" spans="1:131" s="249" customFormat="1" ht="26.25" customHeight="1" x14ac:dyDescent="0.2">
      <c r="A44" s="263">
        <v>17</v>
      </c>
      <c r="B44" s="841"/>
      <c r="C44" s="842"/>
      <c r="D44" s="842"/>
      <c r="E44" s="842"/>
      <c r="F44" s="842"/>
      <c r="G44" s="842"/>
      <c r="H44" s="842"/>
      <c r="I44" s="842"/>
      <c r="J44" s="842"/>
      <c r="K44" s="842"/>
      <c r="L44" s="842"/>
      <c r="M44" s="842"/>
      <c r="N44" s="842"/>
      <c r="O44" s="842"/>
      <c r="P44" s="843"/>
      <c r="Q44" s="844"/>
      <c r="R44" s="845"/>
      <c r="S44" s="845"/>
      <c r="T44" s="845"/>
      <c r="U44" s="845"/>
      <c r="V44" s="845"/>
      <c r="W44" s="845"/>
      <c r="X44" s="845"/>
      <c r="Y44" s="845"/>
      <c r="Z44" s="845"/>
      <c r="AA44" s="845"/>
      <c r="AB44" s="845"/>
      <c r="AC44" s="845"/>
      <c r="AD44" s="845"/>
      <c r="AE44" s="846"/>
      <c r="AF44" s="847"/>
      <c r="AG44" s="848"/>
      <c r="AH44" s="848"/>
      <c r="AI44" s="848"/>
      <c r="AJ44" s="849"/>
      <c r="AK44" s="916"/>
      <c r="AL44" s="917"/>
      <c r="AM44" s="917"/>
      <c r="AN44" s="917"/>
      <c r="AO44" s="917"/>
      <c r="AP44" s="917"/>
      <c r="AQ44" s="917"/>
      <c r="AR44" s="917"/>
      <c r="AS44" s="917"/>
      <c r="AT44" s="917"/>
      <c r="AU44" s="917"/>
      <c r="AV44" s="917"/>
      <c r="AW44" s="917"/>
      <c r="AX44" s="917"/>
      <c r="AY44" s="917"/>
      <c r="AZ44" s="918"/>
      <c r="BA44" s="918"/>
      <c r="BB44" s="918"/>
      <c r="BC44" s="918"/>
      <c r="BD44" s="918"/>
      <c r="BE44" s="914"/>
      <c r="BF44" s="914"/>
      <c r="BG44" s="914"/>
      <c r="BH44" s="914"/>
      <c r="BI44" s="915"/>
      <c r="BJ44" s="254"/>
      <c r="BK44" s="254"/>
      <c r="BL44" s="254"/>
      <c r="BM44" s="254"/>
      <c r="BN44" s="254"/>
      <c r="BO44" s="267"/>
      <c r="BP44" s="267"/>
      <c r="BQ44" s="264">
        <v>38</v>
      </c>
      <c r="BR44" s="265"/>
      <c r="BS44" s="854"/>
      <c r="BT44" s="855"/>
      <c r="BU44" s="855"/>
      <c r="BV44" s="855"/>
      <c r="BW44" s="855"/>
      <c r="BX44" s="855"/>
      <c r="BY44" s="855"/>
      <c r="BZ44" s="855"/>
      <c r="CA44" s="855"/>
      <c r="CB44" s="855"/>
      <c r="CC44" s="855"/>
      <c r="CD44" s="855"/>
      <c r="CE44" s="855"/>
      <c r="CF44" s="855"/>
      <c r="CG44" s="856"/>
      <c r="CH44" s="867"/>
      <c r="CI44" s="868"/>
      <c r="CJ44" s="868"/>
      <c r="CK44" s="868"/>
      <c r="CL44" s="869"/>
      <c r="CM44" s="867"/>
      <c r="CN44" s="868"/>
      <c r="CO44" s="868"/>
      <c r="CP44" s="868"/>
      <c r="CQ44" s="869"/>
      <c r="CR44" s="867"/>
      <c r="CS44" s="868"/>
      <c r="CT44" s="868"/>
      <c r="CU44" s="868"/>
      <c r="CV44" s="869"/>
      <c r="CW44" s="867"/>
      <c r="CX44" s="868"/>
      <c r="CY44" s="868"/>
      <c r="CZ44" s="868"/>
      <c r="DA44" s="869"/>
      <c r="DB44" s="867"/>
      <c r="DC44" s="868"/>
      <c r="DD44" s="868"/>
      <c r="DE44" s="868"/>
      <c r="DF44" s="869"/>
      <c r="DG44" s="867"/>
      <c r="DH44" s="868"/>
      <c r="DI44" s="868"/>
      <c r="DJ44" s="868"/>
      <c r="DK44" s="869"/>
      <c r="DL44" s="867"/>
      <c r="DM44" s="868"/>
      <c r="DN44" s="868"/>
      <c r="DO44" s="868"/>
      <c r="DP44" s="869"/>
      <c r="DQ44" s="867"/>
      <c r="DR44" s="868"/>
      <c r="DS44" s="868"/>
      <c r="DT44" s="868"/>
      <c r="DU44" s="869"/>
      <c r="DV44" s="870"/>
      <c r="DW44" s="871"/>
      <c r="DX44" s="871"/>
      <c r="DY44" s="871"/>
      <c r="DZ44" s="872"/>
      <c r="EA44" s="248"/>
    </row>
    <row r="45" spans="1:131" s="249" customFormat="1" ht="26.25" customHeight="1" x14ac:dyDescent="0.2">
      <c r="A45" s="263">
        <v>18</v>
      </c>
      <c r="B45" s="841"/>
      <c r="C45" s="842"/>
      <c r="D45" s="842"/>
      <c r="E45" s="842"/>
      <c r="F45" s="842"/>
      <c r="G45" s="842"/>
      <c r="H45" s="842"/>
      <c r="I45" s="842"/>
      <c r="J45" s="842"/>
      <c r="K45" s="842"/>
      <c r="L45" s="842"/>
      <c r="M45" s="842"/>
      <c r="N45" s="842"/>
      <c r="O45" s="842"/>
      <c r="P45" s="843"/>
      <c r="Q45" s="844"/>
      <c r="R45" s="845"/>
      <c r="S45" s="845"/>
      <c r="T45" s="845"/>
      <c r="U45" s="845"/>
      <c r="V45" s="845"/>
      <c r="W45" s="845"/>
      <c r="X45" s="845"/>
      <c r="Y45" s="845"/>
      <c r="Z45" s="845"/>
      <c r="AA45" s="845"/>
      <c r="AB45" s="845"/>
      <c r="AC45" s="845"/>
      <c r="AD45" s="845"/>
      <c r="AE45" s="846"/>
      <c r="AF45" s="847"/>
      <c r="AG45" s="848"/>
      <c r="AH45" s="848"/>
      <c r="AI45" s="848"/>
      <c r="AJ45" s="849"/>
      <c r="AK45" s="916"/>
      <c r="AL45" s="917"/>
      <c r="AM45" s="917"/>
      <c r="AN45" s="917"/>
      <c r="AO45" s="917"/>
      <c r="AP45" s="917"/>
      <c r="AQ45" s="917"/>
      <c r="AR45" s="917"/>
      <c r="AS45" s="917"/>
      <c r="AT45" s="917"/>
      <c r="AU45" s="917"/>
      <c r="AV45" s="917"/>
      <c r="AW45" s="917"/>
      <c r="AX45" s="917"/>
      <c r="AY45" s="917"/>
      <c r="AZ45" s="918"/>
      <c r="BA45" s="918"/>
      <c r="BB45" s="918"/>
      <c r="BC45" s="918"/>
      <c r="BD45" s="918"/>
      <c r="BE45" s="914"/>
      <c r="BF45" s="914"/>
      <c r="BG45" s="914"/>
      <c r="BH45" s="914"/>
      <c r="BI45" s="915"/>
      <c r="BJ45" s="254"/>
      <c r="BK45" s="254"/>
      <c r="BL45" s="254"/>
      <c r="BM45" s="254"/>
      <c r="BN45" s="254"/>
      <c r="BO45" s="267"/>
      <c r="BP45" s="267"/>
      <c r="BQ45" s="264">
        <v>39</v>
      </c>
      <c r="BR45" s="265"/>
      <c r="BS45" s="854"/>
      <c r="BT45" s="855"/>
      <c r="BU45" s="855"/>
      <c r="BV45" s="855"/>
      <c r="BW45" s="855"/>
      <c r="BX45" s="855"/>
      <c r="BY45" s="855"/>
      <c r="BZ45" s="855"/>
      <c r="CA45" s="855"/>
      <c r="CB45" s="855"/>
      <c r="CC45" s="855"/>
      <c r="CD45" s="855"/>
      <c r="CE45" s="855"/>
      <c r="CF45" s="855"/>
      <c r="CG45" s="856"/>
      <c r="CH45" s="867"/>
      <c r="CI45" s="868"/>
      <c r="CJ45" s="868"/>
      <c r="CK45" s="868"/>
      <c r="CL45" s="869"/>
      <c r="CM45" s="867"/>
      <c r="CN45" s="868"/>
      <c r="CO45" s="868"/>
      <c r="CP45" s="868"/>
      <c r="CQ45" s="869"/>
      <c r="CR45" s="867"/>
      <c r="CS45" s="868"/>
      <c r="CT45" s="868"/>
      <c r="CU45" s="868"/>
      <c r="CV45" s="869"/>
      <c r="CW45" s="867"/>
      <c r="CX45" s="868"/>
      <c r="CY45" s="868"/>
      <c r="CZ45" s="868"/>
      <c r="DA45" s="869"/>
      <c r="DB45" s="867"/>
      <c r="DC45" s="868"/>
      <c r="DD45" s="868"/>
      <c r="DE45" s="868"/>
      <c r="DF45" s="869"/>
      <c r="DG45" s="867"/>
      <c r="DH45" s="868"/>
      <c r="DI45" s="868"/>
      <c r="DJ45" s="868"/>
      <c r="DK45" s="869"/>
      <c r="DL45" s="867"/>
      <c r="DM45" s="868"/>
      <c r="DN45" s="868"/>
      <c r="DO45" s="868"/>
      <c r="DP45" s="869"/>
      <c r="DQ45" s="867"/>
      <c r="DR45" s="868"/>
      <c r="DS45" s="868"/>
      <c r="DT45" s="868"/>
      <c r="DU45" s="869"/>
      <c r="DV45" s="870"/>
      <c r="DW45" s="871"/>
      <c r="DX45" s="871"/>
      <c r="DY45" s="871"/>
      <c r="DZ45" s="872"/>
      <c r="EA45" s="248"/>
    </row>
    <row r="46" spans="1:131" s="249" customFormat="1" ht="26.25" customHeight="1" x14ac:dyDescent="0.2">
      <c r="A46" s="263">
        <v>19</v>
      </c>
      <c r="B46" s="841"/>
      <c r="C46" s="842"/>
      <c r="D46" s="842"/>
      <c r="E46" s="842"/>
      <c r="F46" s="842"/>
      <c r="G46" s="842"/>
      <c r="H46" s="842"/>
      <c r="I46" s="842"/>
      <c r="J46" s="842"/>
      <c r="K46" s="842"/>
      <c r="L46" s="842"/>
      <c r="M46" s="842"/>
      <c r="N46" s="842"/>
      <c r="O46" s="842"/>
      <c r="P46" s="843"/>
      <c r="Q46" s="844"/>
      <c r="R46" s="845"/>
      <c r="S46" s="845"/>
      <c r="T46" s="845"/>
      <c r="U46" s="845"/>
      <c r="V46" s="845"/>
      <c r="W46" s="845"/>
      <c r="X46" s="845"/>
      <c r="Y46" s="845"/>
      <c r="Z46" s="845"/>
      <c r="AA46" s="845"/>
      <c r="AB46" s="845"/>
      <c r="AC46" s="845"/>
      <c r="AD46" s="845"/>
      <c r="AE46" s="846"/>
      <c r="AF46" s="847"/>
      <c r="AG46" s="848"/>
      <c r="AH46" s="848"/>
      <c r="AI46" s="848"/>
      <c r="AJ46" s="849"/>
      <c r="AK46" s="916"/>
      <c r="AL46" s="917"/>
      <c r="AM46" s="917"/>
      <c r="AN46" s="917"/>
      <c r="AO46" s="917"/>
      <c r="AP46" s="917"/>
      <c r="AQ46" s="917"/>
      <c r="AR46" s="917"/>
      <c r="AS46" s="917"/>
      <c r="AT46" s="917"/>
      <c r="AU46" s="917"/>
      <c r="AV46" s="917"/>
      <c r="AW46" s="917"/>
      <c r="AX46" s="917"/>
      <c r="AY46" s="917"/>
      <c r="AZ46" s="918"/>
      <c r="BA46" s="918"/>
      <c r="BB46" s="918"/>
      <c r="BC46" s="918"/>
      <c r="BD46" s="918"/>
      <c r="BE46" s="914"/>
      <c r="BF46" s="914"/>
      <c r="BG46" s="914"/>
      <c r="BH46" s="914"/>
      <c r="BI46" s="915"/>
      <c r="BJ46" s="254"/>
      <c r="BK46" s="254"/>
      <c r="BL46" s="254"/>
      <c r="BM46" s="254"/>
      <c r="BN46" s="254"/>
      <c r="BO46" s="267"/>
      <c r="BP46" s="267"/>
      <c r="BQ46" s="264">
        <v>40</v>
      </c>
      <c r="BR46" s="265"/>
      <c r="BS46" s="854"/>
      <c r="BT46" s="855"/>
      <c r="BU46" s="855"/>
      <c r="BV46" s="855"/>
      <c r="BW46" s="855"/>
      <c r="BX46" s="855"/>
      <c r="BY46" s="855"/>
      <c r="BZ46" s="855"/>
      <c r="CA46" s="855"/>
      <c r="CB46" s="855"/>
      <c r="CC46" s="855"/>
      <c r="CD46" s="855"/>
      <c r="CE46" s="855"/>
      <c r="CF46" s="855"/>
      <c r="CG46" s="856"/>
      <c r="CH46" s="867"/>
      <c r="CI46" s="868"/>
      <c r="CJ46" s="868"/>
      <c r="CK46" s="868"/>
      <c r="CL46" s="869"/>
      <c r="CM46" s="867"/>
      <c r="CN46" s="868"/>
      <c r="CO46" s="868"/>
      <c r="CP46" s="868"/>
      <c r="CQ46" s="869"/>
      <c r="CR46" s="867"/>
      <c r="CS46" s="868"/>
      <c r="CT46" s="868"/>
      <c r="CU46" s="868"/>
      <c r="CV46" s="869"/>
      <c r="CW46" s="867"/>
      <c r="CX46" s="868"/>
      <c r="CY46" s="868"/>
      <c r="CZ46" s="868"/>
      <c r="DA46" s="869"/>
      <c r="DB46" s="867"/>
      <c r="DC46" s="868"/>
      <c r="DD46" s="868"/>
      <c r="DE46" s="868"/>
      <c r="DF46" s="869"/>
      <c r="DG46" s="867"/>
      <c r="DH46" s="868"/>
      <c r="DI46" s="868"/>
      <c r="DJ46" s="868"/>
      <c r="DK46" s="869"/>
      <c r="DL46" s="867"/>
      <c r="DM46" s="868"/>
      <c r="DN46" s="868"/>
      <c r="DO46" s="868"/>
      <c r="DP46" s="869"/>
      <c r="DQ46" s="867"/>
      <c r="DR46" s="868"/>
      <c r="DS46" s="868"/>
      <c r="DT46" s="868"/>
      <c r="DU46" s="869"/>
      <c r="DV46" s="870"/>
      <c r="DW46" s="871"/>
      <c r="DX46" s="871"/>
      <c r="DY46" s="871"/>
      <c r="DZ46" s="872"/>
      <c r="EA46" s="248"/>
    </row>
    <row r="47" spans="1:131" s="249" customFormat="1" ht="26.25" customHeight="1" x14ac:dyDescent="0.2">
      <c r="A47" s="263">
        <v>20</v>
      </c>
      <c r="B47" s="841"/>
      <c r="C47" s="842"/>
      <c r="D47" s="842"/>
      <c r="E47" s="842"/>
      <c r="F47" s="842"/>
      <c r="G47" s="842"/>
      <c r="H47" s="842"/>
      <c r="I47" s="842"/>
      <c r="J47" s="842"/>
      <c r="K47" s="842"/>
      <c r="L47" s="842"/>
      <c r="M47" s="842"/>
      <c r="N47" s="842"/>
      <c r="O47" s="842"/>
      <c r="P47" s="843"/>
      <c r="Q47" s="844"/>
      <c r="R47" s="845"/>
      <c r="S47" s="845"/>
      <c r="T47" s="845"/>
      <c r="U47" s="845"/>
      <c r="V47" s="845"/>
      <c r="W47" s="845"/>
      <c r="X47" s="845"/>
      <c r="Y47" s="845"/>
      <c r="Z47" s="845"/>
      <c r="AA47" s="845"/>
      <c r="AB47" s="845"/>
      <c r="AC47" s="845"/>
      <c r="AD47" s="845"/>
      <c r="AE47" s="846"/>
      <c r="AF47" s="847"/>
      <c r="AG47" s="848"/>
      <c r="AH47" s="848"/>
      <c r="AI47" s="848"/>
      <c r="AJ47" s="849"/>
      <c r="AK47" s="916"/>
      <c r="AL47" s="917"/>
      <c r="AM47" s="917"/>
      <c r="AN47" s="917"/>
      <c r="AO47" s="917"/>
      <c r="AP47" s="917"/>
      <c r="AQ47" s="917"/>
      <c r="AR47" s="917"/>
      <c r="AS47" s="917"/>
      <c r="AT47" s="917"/>
      <c r="AU47" s="917"/>
      <c r="AV47" s="917"/>
      <c r="AW47" s="917"/>
      <c r="AX47" s="917"/>
      <c r="AY47" s="917"/>
      <c r="AZ47" s="918"/>
      <c r="BA47" s="918"/>
      <c r="BB47" s="918"/>
      <c r="BC47" s="918"/>
      <c r="BD47" s="918"/>
      <c r="BE47" s="914"/>
      <c r="BF47" s="914"/>
      <c r="BG47" s="914"/>
      <c r="BH47" s="914"/>
      <c r="BI47" s="915"/>
      <c r="BJ47" s="254"/>
      <c r="BK47" s="254"/>
      <c r="BL47" s="254"/>
      <c r="BM47" s="254"/>
      <c r="BN47" s="254"/>
      <c r="BO47" s="267"/>
      <c r="BP47" s="267"/>
      <c r="BQ47" s="264">
        <v>41</v>
      </c>
      <c r="BR47" s="265"/>
      <c r="BS47" s="854"/>
      <c r="BT47" s="855"/>
      <c r="BU47" s="855"/>
      <c r="BV47" s="855"/>
      <c r="BW47" s="855"/>
      <c r="BX47" s="855"/>
      <c r="BY47" s="855"/>
      <c r="BZ47" s="855"/>
      <c r="CA47" s="855"/>
      <c r="CB47" s="855"/>
      <c r="CC47" s="855"/>
      <c r="CD47" s="855"/>
      <c r="CE47" s="855"/>
      <c r="CF47" s="855"/>
      <c r="CG47" s="856"/>
      <c r="CH47" s="867"/>
      <c r="CI47" s="868"/>
      <c r="CJ47" s="868"/>
      <c r="CK47" s="868"/>
      <c r="CL47" s="869"/>
      <c r="CM47" s="867"/>
      <c r="CN47" s="868"/>
      <c r="CO47" s="868"/>
      <c r="CP47" s="868"/>
      <c r="CQ47" s="869"/>
      <c r="CR47" s="867"/>
      <c r="CS47" s="868"/>
      <c r="CT47" s="868"/>
      <c r="CU47" s="868"/>
      <c r="CV47" s="869"/>
      <c r="CW47" s="867"/>
      <c r="CX47" s="868"/>
      <c r="CY47" s="868"/>
      <c r="CZ47" s="868"/>
      <c r="DA47" s="869"/>
      <c r="DB47" s="867"/>
      <c r="DC47" s="868"/>
      <c r="DD47" s="868"/>
      <c r="DE47" s="868"/>
      <c r="DF47" s="869"/>
      <c r="DG47" s="867"/>
      <c r="DH47" s="868"/>
      <c r="DI47" s="868"/>
      <c r="DJ47" s="868"/>
      <c r="DK47" s="869"/>
      <c r="DL47" s="867"/>
      <c r="DM47" s="868"/>
      <c r="DN47" s="868"/>
      <c r="DO47" s="868"/>
      <c r="DP47" s="869"/>
      <c r="DQ47" s="867"/>
      <c r="DR47" s="868"/>
      <c r="DS47" s="868"/>
      <c r="DT47" s="868"/>
      <c r="DU47" s="869"/>
      <c r="DV47" s="870"/>
      <c r="DW47" s="871"/>
      <c r="DX47" s="871"/>
      <c r="DY47" s="871"/>
      <c r="DZ47" s="872"/>
      <c r="EA47" s="248"/>
    </row>
    <row r="48" spans="1:131" s="249" customFormat="1" ht="26.25" customHeight="1" x14ac:dyDescent="0.2">
      <c r="A48" s="263">
        <v>21</v>
      </c>
      <c r="B48" s="841"/>
      <c r="C48" s="842"/>
      <c r="D48" s="842"/>
      <c r="E48" s="842"/>
      <c r="F48" s="842"/>
      <c r="G48" s="842"/>
      <c r="H48" s="842"/>
      <c r="I48" s="842"/>
      <c r="J48" s="842"/>
      <c r="K48" s="842"/>
      <c r="L48" s="842"/>
      <c r="M48" s="842"/>
      <c r="N48" s="842"/>
      <c r="O48" s="842"/>
      <c r="P48" s="843"/>
      <c r="Q48" s="844"/>
      <c r="R48" s="845"/>
      <c r="S48" s="845"/>
      <c r="T48" s="845"/>
      <c r="U48" s="845"/>
      <c r="V48" s="845"/>
      <c r="W48" s="845"/>
      <c r="X48" s="845"/>
      <c r="Y48" s="845"/>
      <c r="Z48" s="845"/>
      <c r="AA48" s="845"/>
      <c r="AB48" s="845"/>
      <c r="AC48" s="845"/>
      <c r="AD48" s="845"/>
      <c r="AE48" s="846"/>
      <c r="AF48" s="847"/>
      <c r="AG48" s="848"/>
      <c r="AH48" s="848"/>
      <c r="AI48" s="848"/>
      <c r="AJ48" s="849"/>
      <c r="AK48" s="916"/>
      <c r="AL48" s="917"/>
      <c r="AM48" s="917"/>
      <c r="AN48" s="917"/>
      <c r="AO48" s="917"/>
      <c r="AP48" s="917"/>
      <c r="AQ48" s="917"/>
      <c r="AR48" s="917"/>
      <c r="AS48" s="917"/>
      <c r="AT48" s="917"/>
      <c r="AU48" s="917"/>
      <c r="AV48" s="917"/>
      <c r="AW48" s="917"/>
      <c r="AX48" s="917"/>
      <c r="AY48" s="917"/>
      <c r="AZ48" s="918"/>
      <c r="BA48" s="918"/>
      <c r="BB48" s="918"/>
      <c r="BC48" s="918"/>
      <c r="BD48" s="918"/>
      <c r="BE48" s="914"/>
      <c r="BF48" s="914"/>
      <c r="BG48" s="914"/>
      <c r="BH48" s="914"/>
      <c r="BI48" s="915"/>
      <c r="BJ48" s="254"/>
      <c r="BK48" s="254"/>
      <c r="BL48" s="254"/>
      <c r="BM48" s="254"/>
      <c r="BN48" s="254"/>
      <c r="BO48" s="267"/>
      <c r="BP48" s="267"/>
      <c r="BQ48" s="264">
        <v>42</v>
      </c>
      <c r="BR48" s="265"/>
      <c r="BS48" s="854"/>
      <c r="BT48" s="855"/>
      <c r="BU48" s="855"/>
      <c r="BV48" s="855"/>
      <c r="BW48" s="855"/>
      <c r="BX48" s="855"/>
      <c r="BY48" s="855"/>
      <c r="BZ48" s="855"/>
      <c r="CA48" s="855"/>
      <c r="CB48" s="855"/>
      <c r="CC48" s="855"/>
      <c r="CD48" s="855"/>
      <c r="CE48" s="855"/>
      <c r="CF48" s="855"/>
      <c r="CG48" s="856"/>
      <c r="CH48" s="867"/>
      <c r="CI48" s="868"/>
      <c r="CJ48" s="868"/>
      <c r="CK48" s="868"/>
      <c r="CL48" s="869"/>
      <c r="CM48" s="867"/>
      <c r="CN48" s="868"/>
      <c r="CO48" s="868"/>
      <c r="CP48" s="868"/>
      <c r="CQ48" s="869"/>
      <c r="CR48" s="867"/>
      <c r="CS48" s="868"/>
      <c r="CT48" s="868"/>
      <c r="CU48" s="868"/>
      <c r="CV48" s="869"/>
      <c r="CW48" s="867"/>
      <c r="CX48" s="868"/>
      <c r="CY48" s="868"/>
      <c r="CZ48" s="868"/>
      <c r="DA48" s="869"/>
      <c r="DB48" s="867"/>
      <c r="DC48" s="868"/>
      <c r="DD48" s="868"/>
      <c r="DE48" s="868"/>
      <c r="DF48" s="869"/>
      <c r="DG48" s="867"/>
      <c r="DH48" s="868"/>
      <c r="DI48" s="868"/>
      <c r="DJ48" s="868"/>
      <c r="DK48" s="869"/>
      <c r="DL48" s="867"/>
      <c r="DM48" s="868"/>
      <c r="DN48" s="868"/>
      <c r="DO48" s="868"/>
      <c r="DP48" s="869"/>
      <c r="DQ48" s="867"/>
      <c r="DR48" s="868"/>
      <c r="DS48" s="868"/>
      <c r="DT48" s="868"/>
      <c r="DU48" s="869"/>
      <c r="DV48" s="870"/>
      <c r="DW48" s="871"/>
      <c r="DX48" s="871"/>
      <c r="DY48" s="871"/>
      <c r="DZ48" s="872"/>
      <c r="EA48" s="248"/>
    </row>
    <row r="49" spans="1:131" s="249" customFormat="1" ht="26.25" customHeight="1" x14ac:dyDescent="0.2">
      <c r="A49" s="263">
        <v>22</v>
      </c>
      <c r="B49" s="841"/>
      <c r="C49" s="842"/>
      <c r="D49" s="842"/>
      <c r="E49" s="842"/>
      <c r="F49" s="842"/>
      <c r="G49" s="842"/>
      <c r="H49" s="842"/>
      <c r="I49" s="842"/>
      <c r="J49" s="842"/>
      <c r="K49" s="842"/>
      <c r="L49" s="842"/>
      <c r="M49" s="842"/>
      <c r="N49" s="842"/>
      <c r="O49" s="842"/>
      <c r="P49" s="843"/>
      <c r="Q49" s="844"/>
      <c r="R49" s="845"/>
      <c r="S49" s="845"/>
      <c r="T49" s="845"/>
      <c r="U49" s="845"/>
      <c r="V49" s="845"/>
      <c r="W49" s="845"/>
      <c r="X49" s="845"/>
      <c r="Y49" s="845"/>
      <c r="Z49" s="845"/>
      <c r="AA49" s="845"/>
      <c r="AB49" s="845"/>
      <c r="AC49" s="845"/>
      <c r="AD49" s="845"/>
      <c r="AE49" s="846"/>
      <c r="AF49" s="847"/>
      <c r="AG49" s="848"/>
      <c r="AH49" s="848"/>
      <c r="AI49" s="848"/>
      <c r="AJ49" s="849"/>
      <c r="AK49" s="916"/>
      <c r="AL49" s="917"/>
      <c r="AM49" s="917"/>
      <c r="AN49" s="917"/>
      <c r="AO49" s="917"/>
      <c r="AP49" s="917"/>
      <c r="AQ49" s="917"/>
      <c r="AR49" s="917"/>
      <c r="AS49" s="917"/>
      <c r="AT49" s="917"/>
      <c r="AU49" s="917"/>
      <c r="AV49" s="917"/>
      <c r="AW49" s="917"/>
      <c r="AX49" s="917"/>
      <c r="AY49" s="917"/>
      <c r="AZ49" s="918"/>
      <c r="BA49" s="918"/>
      <c r="BB49" s="918"/>
      <c r="BC49" s="918"/>
      <c r="BD49" s="918"/>
      <c r="BE49" s="914"/>
      <c r="BF49" s="914"/>
      <c r="BG49" s="914"/>
      <c r="BH49" s="914"/>
      <c r="BI49" s="915"/>
      <c r="BJ49" s="254"/>
      <c r="BK49" s="254"/>
      <c r="BL49" s="254"/>
      <c r="BM49" s="254"/>
      <c r="BN49" s="254"/>
      <c r="BO49" s="267"/>
      <c r="BP49" s="267"/>
      <c r="BQ49" s="264">
        <v>43</v>
      </c>
      <c r="BR49" s="265"/>
      <c r="BS49" s="854"/>
      <c r="BT49" s="855"/>
      <c r="BU49" s="855"/>
      <c r="BV49" s="855"/>
      <c r="BW49" s="855"/>
      <c r="BX49" s="855"/>
      <c r="BY49" s="855"/>
      <c r="BZ49" s="855"/>
      <c r="CA49" s="855"/>
      <c r="CB49" s="855"/>
      <c r="CC49" s="855"/>
      <c r="CD49" s="855"/>
      <c r="CE49" s="855"/>
      <c r="CF49" s="855"/>
      <c r="CG49" s="856"/>
      <c r="CH49" s="867"/>
      <c r="CI49" s="868"/>
      <c r="CJ49" s="868"/>
      <c r="CK49" s="868"/>
      <c r="CL49" s="869"/>
      <c r="CM49" s="867"/>
      <c r="CN49" s="868"/>
      <c r="CO49" s="868"/>
      <c r="CP49" s="868"/>
      <c r="CQ49" s="869"/>
      <c r="CR49" s="867"/>
      <c r="CS49" s="868"/>
      <c r="CT49" s="868"/>
      <c r="CU49" s="868"/>
      <c r="CV49" s="869"/>
      <c r="CW49" s="867"/>
      <c r="CX49" s="868"/>
      <c r="CY49" s="868"/>
      <c r="CZ49" s="868"/>
      <c r="DA49" s="869"/>
      <c r="DB49" s="867"/>
      <c r="DC49" s="868"/>
      <c r="DD49" s="868"/>
      <c r="DE49" s="868"/>
      <c r="DF49" s="869"/>
      <c r="DG49" s="867"/>
      <c r="DH49" s="868"/>
      <c r="DI49" s="868"/>
      <c r="DJ49" s="868"/>
      <c r="DK49" s="869"/>
      <c r="DL49" s="867"/>
      <c r="DM49" s="868"/>
      <c r="DN49" s="868"/>
      <c r="DO49" s="868"/>
      <c r="DP49" s="869"/>
      <c r="DQ49" s="867"/>
      <c r="DR49" s="868"/>
      <c r="DS49" s="868"/>
      <c r="DT49" s="868"/>
      <c r="DU49" s="869"/>
      <c r="DV49" s="870"/>
      <c r="DW49" s="871"/>
      <c r="DX49" s="871"/>
      <c r="DY49" s="871"/>
      <c r="DZ49" s="872"/>
      <c r="EA49" s="248"/>
    </row>
    <row r="50" spans="1:131" s="249" customFormat="1" ht="26.25" customHeight="1" x14ac:dyDescent="0.2">
      <c r="A50" s="263">
        <v>23</v>
      </c>
      <c r="B50" s="841"/>
      <c r="C50" s="842"/>
      <c r="D50" s="842"/>
      <c r="E50" s="842"/>
      <c r="F50" s="842"/>
      <c r="G50" s="842"/>
      <c r="H50" s="842"/>
      <c r="I50" s="842"/>
      <c r="J50" s="842"/>
      <c r="K50" s="842"/>
      <c r="L50" s="842"/>
      <c r="M50" s="842"/>
      <c r="N50" s="842"/>
      <c r="O50" s="842"/>
      <c r="P50" s="843"/>
      <c r="Q50" s="919"/>
      <c r="R50" s="920"/>
      <c r="S50" s="920"/>
      <c r="T50" s="920"/>
      <c r="U50" s="920"/>
      <c r="V50" s="920"/>
      <c r="W50" s="920"/>
      <c r="X50" s="920"/>
      <c r="Y50" s="920"/>
      <c r="Z50" s="920"/>
      <c r="AA50" s="920"/>
      <c r="AB50" s="920"/>
      <c r="AC50" s="920"/>
      <c r="AD50" s="920"/>
      <c r="AE50" s="921"/>
      <c r="AF50" s="847"/>
      <c r="AG50" s="848"/>
      <c r="AH50" s="848"/>
      <c r="AI50" s="848"/>
      <c r="AJ50" s="849"/>
      <c r="AK50" s="922"/>
      <c r="AL50" s="920"/>
      <c r="AM50" s="920"/>
      <c r="AN50" s="920"/>
      <c r="AO50" s="920"/>
      <c r="AP50" s="920"/>
      <c r="AQ50" s="920"/>
      <c r="AR50" s="920"/>
      <c r="AS50" s="920"/>
      <c r="AT50" s="920"/>
      <c r="AU50" s="920"/>
      <c r="AV50" s="920"/>
      <c r="AW50" s="920"/>
      <c r="AX50" s="920"/>
      <c r="AY50" s="920"/>
      <c r="AZ50" s="923"/>
      <c r="BA50" s="923"/>
      <c r="BB50" s="923"/>
      <c r="BC50" s="923"/>
      <c r="BD50" s="923"/>
      <c r="BE50" s="914"/>
      <c r="BF50" s="914"/>
      <c r="BG50" s="914"/>
      <c r="BH50" s="914"/>
      <c r="BI50" s="915"/>
      <c r="BJ50" s="254"/>
      <c r="BK50" s="254"/>
      <c r="BL50" s="254"/>
      <c r="BM50" s="254"/>
      <c r="BN50" s="254"/>
      <c r="BO50" s="267"/>
      <c r="BP50" s="267"/>
      <c r="BQ50" s="264">
        <v>44</v>
      </c>
      <c r="BR50" s="265"/>
      <c r="BS50" s="854"/>
      <c r="BT50" s="855"/>
      <c r="BU50" s="855"/>
      <c r="BV50" s="855"/>
      <c r="BW50" s="855"/>
      <c r="BX50" s="855"/>
      <c r="BY50" s="855"/>
      <c r="BZ50" s="855"/>
      <c r="CA50" s="855"/>
      <c r="CB50" s="855"/>
      <c r="CC50" s="855"/>
      <c r="CD50" s="855"/>
      <c r="CE50" s="855"/>
      <c r="CF50" s="855"/>
      <c r="CG50" s="856"/>
      <c r="CH50" s="867"/>
      <c r="CI50" s="868"/>
      <c r="CJ50" s="868"/>
      <c r="CK50" s="868"/>
      <c r="CL50" s="869"/>
      <c r="CM50" s="867"/>
      <c r="CN50" s="868"/>
      <c r="CO50" s="868"/>
      <c r="CP50" s="868"/>
      <c r="CQ50" s="869"/>
      <c r="CR50" s="867"/>
      <c r="CS50" s="868"/>
      <c r="CT50" s="868"/>
      <c r="CU50" s="868"/>
      <c r="CV50" s="869"/>
      <c r="CW50" s="867"/>
      <c r="CX50" s="868"/>
      <c r="CY50" s="868"/>
      <c r="CZ50" s="868"/>
      <c r="DA50" s="869"/>
      <c r="DB50" s="867"/>
      <c r="DC50" s="868"/>
      <c r="DD50" s="868"/>
      <c r="DE50" s="868"/>
      <c r="DF50" s="869"/>
      <c r="DG50" s="867"/>
      <c r="DH50" s="868"/>
      <c r="DI50" s="868"/>
      <c r="DJ50" s="868"/>
      <c r="DK50" s="869"/>
      <c r="DL50" s="867"/>
      <c r="DM50" s="868"/>
      <c r="DN50" s="868"/>
      <c r="DO50" s="868"/>
      <c r="DP50" s="869"/>
      <c r="DQ50" s="867"/>
      <c r="DR50" s="868"/>
      <c r="DS50" s="868"/>
      <c r="DT50" s="868"/>
      <c r="DU50" s="869"/>
      <c r="DV50" s="870"/>
      <c r="DW50" s="871"/>
      <c r="DX50" s="871"/>
      <c r="DY50" s="871"/>
      <c r="DZ50" s="872"/>
      <c r="EA50" s="248"/>
    </row>
    <row r="51" spans="1:131" s="249" customFormat="1" ht="26.25" customHeight="1" x14ac:dyDescent="0.2">
      <c r="A51" s="263">
        <v>24</v>
      </c>
      <c r="B51" s="841"/>
      <c r="C51" s="842"/>
      <c r="D51" s="842"/>
      <c r="E51" s="842"/>
      <c r="F51" s="842"/>
      <c r="G51" s="842"/>
      <c r="H51" s="842"/>
      <c r="I51" s="842"/>
      <c r="J51" s="842"/>
      <c r="K51" s="842"/>
      <c r="L51" s="842"/>
      <c r="M51" s="842"/>
      <c r="N51" s="842"/>
      <c r="O51" s="842"/>
      <c r="P51" s="843"/>
      <c r="Q51" s="919"/>
      <c r="R51" s="920"/>
      <c r="S51" s="920"/>
      <c r="T51" s="920"/>
      <c r="U51" s="920"/>
      <c r="V51" s="920"/>
      <c r="W51" s="920"/>
      <c r="X51" s="920"/>
      <c r="Y51" s="920"/>
      <c r="Z51" s="920"/>
      <c r="AA51" s="920"/>
      <c r="AB51" s="920"/>
      <c r="AC51" s="920"/>
      <c r="AD51" s="920"/>
      <c r="AE51" s="921"/>
      <c r="AF51" s="847"/>
      <c r="AG51" s="848"/>
      <c r="AH51" s="848"/>
      <c r="AI51" s="848"/>
      <c r="AJ51" s="849"/>
      <c r="AK51" s="922"/>
      <c r="AL51" s="920"/>
      <c r="AM51" s="920"/>
      <c r="AN51" s="920"/>
      <c r="AO51" s="920"/>
      <c r="AP51" s="920"/>
      <c r="AQ51" s="920"/>
      <c r="AR51" s="920"/>
      <c r="AS51" s="920"/>
      <c r="AT51" s="920"/>
      <c r="AU51" s="920"/>
      <c r="AV51" s="920"/>
      <c r="AW51" s="920"/>
      <c r="AX51" s="920"/>
      <c r="AY51" s="920"/>
      <c r="AZ51" s="923"/>
      <c r="BA51" s="923"/>
      <c r="BB51" s="923"/>
      <c r="BC51" s="923"/>
      <c r="BD51" s="923"/>
      <c r="BE51" s="914"/>
      <c r="BF51" s="914"/>
      <c r="BG51" s="914"/>
      <c r="BH51" s="914"/>
      <c r="BI51" s="915"/>
      <c r="BJ51" s="254"/>
      <c r="BK51" s="254"/>
      <c r="BL51" s="254"/>
      <c r="BM51" s="254"/>
      <c r="BN51" s="254"/>
      <c r="BO51" s="267"/>
      <c r="BP51" s="267"/>
      <c r="BQ51" s="264">
        <v>45</v>
      </c>
      <c r="BR51" s="265"/>
      <c r="BS51" s="854"/>
      <c r="BT51" s="855"/>
      <c r="BU51" s="855"/>
      <c r="BV51" s="855"/>
      <c r="BW51" s="855"/>
      <c r="BX51" s="855"/>
      <c r="BY51" s="855"/>
      <c r="BZ51" s="855"/>
      <c r="CA51" s="855"/>
      <c r="CB51" s="855"/>
      <c r="CC51" s="855"/>
      <c r="CD51" s="855"/>
      <c r="CE51" s="855"/>
      <c r="CF51" s="855"/>
      <c r="CG51" s="856"/>
      <c r="CH51" s="867"/>
      <c r="CI51" s="868"/>
      <c r="CJ51" s="868"/>
      <c r="CK51" s="868"/>
      <c r="CL51" s="869"/>
      <c r="CM51" s="867"/>
      <c r="CN51" s="868"/>
      <c r="CO51" s="868"/>
      <c r="CP51" s="868"/>
      <c r="CQ51" s="869"/>
      <c r="CR51" s="867"/>
      <c r="CS51" s="868"/>
      <c r="CT51" s="868"/>
      <c r="CU51" s="868"/>
      <c r="CV51" s="869"/>
      <c r="CW51" s="867"/>
      <c r="CX51" s="868"/>
      <c r="CY51" s="868"/>
      <c r="CZ51" s="868"/>
      <c r="DA51" s="869"/>
      <c r="DB51" s="867"/>
      <c r="DC51" s="868"/>
      <c r="DD51" s="868"/>
      <c r="DE51" s="868"/>
      <c r="DF51" s="869"/>
      <c r="DG51" s="867"/>
      <c r="DH51" s="868"/>
      <c r="DI51" s="868"/>
      <c r="DJ51" s="868"/>
      <c r="DK51" s="869"/>
      <c r="DL51" s="867"/>
      <c r="DM51" s="868"/>
      <c r="DN51" s="868"/>
      <c r="DO51" s="868"/>
      <c r="DP51" s="869"/>
      <c r="DQ51" s="867"/>
      <c r="DR51" s="868"/>
      <c r="DS51" s="868"/>
      <c r="DT51" s="868"/>
      <c r="DU51" s="869"/>
      <c r="DV51" s="870"/>
      <c r="DW51" s="871"/>
      <c r="DX51" s="871"/>
      <c r="DY51" s="871"/>
      <c r="DZ51" s="872"/>
      <c r="EA51" s="248"/>
    </row>
    <row r="52" spans="1:131" s="249" customFormat="1" ht="26.25" customHeight="1" x14ac:dyDescent="0.2">
      <c r="A52" s="263">
        <v>25</v>
      </c>
      <c r="B52" s="841"/>
      <c r="C52" s="842"/>
      <c r="D52" s="842"/>
      <c r="E52" s="842"/>
      <c r="F52" s="842"/>
      <c r="G52" s="842"/>
      <c r="H52" s="842"/>
      <c r="I52" s="842"/>
      <c r="J52" s="842"/>
      <c r="K52" s="842"/>
      <c r="L52" s="842"/>
      <c r="M52" s="842"/>
      <c r="N52" s="842"/>
      <c r="O52" s="842"/>
      <c r="P52" s="843"/>
      <c r="Q52" s="919"/>
      <c r="R52" s="920"/>
      <c r="S52" s="920"/>
      <c r="T52" s="920"/>
      <c r="U52" s="920"/>
      <c r="V52" s="920"/>
      <c r="W52" s="920"/>
      <c r="X52" s="920"/>
      <c r="Y52" s="920"/>
      <c r="Z52" s="920"/>
      <c r="AA52" s="920"/>
      <c r="AB52" s="920"/>
      <c r="AC52" s="920"/>
      <c r="AD52" s="920"/>
      <c r="AE52" s="921"/>
      <c r="AF52" s="847"/>
      <c r="AG52" s="848"/>
      <c r="AH52" s="848"/>
      <c r="AI52" s="848"/>
      <c r="AJ52" s="849"/>
      <c r="AK52" s="922"/>
      <c r="AL52" s="920"/>
      <c r="AM52" s="920"/>
      <c r="AN52" s="920"/>
      <c r="AO52" s="920"/>
      <c r="AP52" s="920"/>
      <c r="AQ52" s="920"/>
      <c r="AR52" s="920"/>
      <c r="AS52" s="920"/>
      <c r="AT52" s="920"/>
      <c r="AU52" s="920"/>
      <c r="AV52" s="920"/>
      <c r="AW52" s="920"/>
      <c r="AX52" s="920"/>
      <c r="AY52" s="920"/>
      <c r="AZ52" s="923"/>
      <c r="BA52" s="923"/>
      <c r="BB52" s="923"/>
      <c r="BC52" s="923"/>
      <c r="BD52" s="923"/>
      <c r="BE52" s="914"/>
      <c r="BF52" s="914"/>
      <c r="BG52" s="914"/>
      <c r="BH52" s="914"/>
      <c r="BI52" s="915"/>
      <c r="BJ52" s="254"/>
      <c r="BK52" s="254"/>
      <c r="BL52" s="254"/>
      <c r="BM52" s="254"/>
      <c r="BN52" s="254"/>
      <c r="BO52" s="267"/>
      <c r="BP52" s="267"/>
      <c r="BQ52" s="264">
        <v>46</v>
      </c>
      <c r="BR52" s="265"/>
      <c r="BS52" s="854"/>
      <c r="BT52" s="855"/>
      <c r="BU52" s="855"/>
      <c r="BV52" s="855"/>
      <c r="BW52" s="855"/>
      <c r="BX52" s="855"/>
      <c r="BY52" s="855"/>
      <c r="BZ52" s="855"/>
      <c r="CA52" s="855"/>
      <c r="CB52" s="855"/>
      <c r="CC52" s="855"/>
      <c r="CD52" s="855"/>
      <c r="CE52" s="855"/>
      <c r="CF52" s="855"/>
      <c r="CG52" s="856"/>
      <c r="CH52" s="867"/>
      <c r="CI52" s="868"/>
      <c r="CJ52" s="868"/>
      <c r="CK52" s="868"/>
      <c r="CL52" s="869"/>
      <c r="CM52" s="867"/>
      <c r="CN52" s="868"/>
      <c r="CO52" s="868"/>
      <c r="CP52" s="868"/>
      <c r="CQ52" s="869"/>
      <c r="CR52" s="867"/>
      <c r="CS52" s="868"/>
      <c r="CT52" s="868"/>
      <c r="CU52" s="868"/>
      <c r="CV52" s="869"/>
      <c r="CW52" s="867"/>
      <c r="CX52" s="868"/>
      <c r="CY52" s="868"/>
      <c r="CZ52" s="868"/>
      <c r="DA52" s="869"/>
      <c r="DB52" s="867"/>
      <c r="DC52" s="868"/>
      <c r="DD52" s="868"/>
      <c r="DE52" s="868"/>
      <c r="DF52" s="869"/>
      <c r="DG52" s="867"/>
      <c r="DH52" s="868"/>
      <c r="DI52" s="868"/>
      <c r="DJ52" s="868"/>
      <c r="DK52" s="869"/>
      <c r="DL52" s="867"/>
      <c r="DM52" s="868"/>
      <c r="DN52" s="868"/>
      <c r="DO52" s="868"/>
      <c r="DP52" s="869"/>
      <c r="DQ52" s="867"/>
      <c r="DR52" s="868"/>
      <c r="DS52" s="868"/>
      <c r="DT52" s="868"/>
      <c r="DU52" s="869"/>
      <c r="DV52" s="870"/>
      <c r="DW52" s="871"/>
      <c r="DX52" s="871"/>
      <c r="DY52" s="871"/>
      <c r="DZ52" s="872"/>
      <c r="EA52" s="248"/>
    </row>
    <row r="53" spans="1:131" s="249" customFormat="1" ht="26.25" customHeight="1" x14ac:dyDescent="0.2">
      <c r="A53" s="263">
        <v>26</v>
      </c>
      <c r="B53" s="841"/>
      <c r="C53" s="842"/>
      <c r="D53" s="842"/>
      <c r="E53" s="842"/>
      <c r="F53" s="842"/>
      <c r="G53" s="842"/>
      <c r="H53" s="842"/>
      <c r="I53" s="842"/>
      <c r="J53" s="842"/>
      <c r="K53" s="842"/>
      <c r="L53" s="842"/>
      <c r="M53" s="842"/>
      <c r="N53" s="842"/>
      <c r="O53" s="842"/>
      <c r="P53" s="843"/>
      <c r="Q53" s="919"/>
      <c r="R53" s="920"/>
      <c r="S53" s="920"/>
      <c r="T53" s="920"/>
      <c r="U53" s="920"/>
      <c r="V53" s="920"/>
      <c r="W53" s="920"/>
      <c r="X53" s="920"/>
      <c r="Y53" s="920"/>
      <c r="Z53" s="920"/>
      <c r="AA53" s="920"/>
      <c r="AB53" s="920"/>
      <c r="AC53" s="920"/>
      <c r="AD53" s="920"/>
      <c r="AE53" s="921"/>
      <c r="AF53" s="847"/>
      <c r="AG53" s="848"/>
      <c r="AH53" s="848"/>
      <c r="AI53" s="848"/>
      <c r="AJ53" s="849"/>
      <c r="AK53" s="922"/>
      <c r="AL53" s="920"/>
      <c r="AM53" s="920"/>
      <c r="AN53" s="920"/>
      <c r="AO53" s="920"/>
      <c r="AP53" s="920"/>
      <c r="AQ53" s="920"/>
      <c r="AR53" s="920"/>
      <c r="AS53" s="920"/>
      <c r="AT53" s="920"/>
      <c r="AU53" s="920"/>
      <c r="AV53" s="920"/>
      <c r="AW53" s="920"/>
      <c r="AX53" s="920"/>
      <c r="AY53" s="920"/>
      <c r="AZ53" s="923"/>
      <c r="BA53" s="923"/>
      <c r="BB53" s="923"/>
      <c r="BC53" s="923"/>
      <c r="BD53" s="923"/>
      <c r="BE53" s="914"/>
      <c r="BF53" s="914"/>
      <c r="BG53" s="914"/>
      <c r="BH53" s="914"/>
      <c r="BI53" s="915"/>
      <c r="BJ53" s="254"/>
      <c r="BK53" s="254"/>
      <c r="BL53" s="254"/>
      <c r="BM53" s="254"/>
      <c r="BN53" s="254"/>
      <c r="BO53" s="267"/>
      <c r="BP53" s="267"/>
      <c r="BQ53" s="264">
        <v>47</v>
      </c>
      <c r="BR53" s="265"/>
      <c r="BS53" s="854"/>
      <c r="BT53" s="855"/>
      <c r="BU53" s="855"/>
      <c r="BV53" s="855"/>
      <c r="BW53" s="855"/>
      <c r="BX53" s="855"/>
      <c r="BY53" s="855"/>
      <c r="BZ53" s="855"/>
      <c r="CA53" s="855"/>
      <c r="CB53" s="855"/>
      <c r="CC53" s="855"/>
      <c r="CD53" s="855"/>
      <c r="CE53" s="855"/>
      <c r="CF53" s="855"/>
      <c r="CG53" s="856"/>
      <c r="CH53" s="867"/>
      <c r="CI53" s="868"/>
      <c r="CJ53" s="868"/>
      <c r="CK53" s="868"/>
      <c r="CL53" s="869"/>
      <c r="CM53" s="867"/>
      <c r="CN53" s="868"/>
      <c r="CO53" s="868"/>
      <c r="CP53" s="868"/>
      <c r="CQ53" s="869"/>
      <c r="CR53" s="867"/>
      <c r="CS53" s="868"/>
      <c r="CT53" s="868"/>
      <c r="CU53" s="868"/>
      <c r="CV53" s="869"/>
      <c r="CW53" s="867"/>
      <c r="CX53" s="868"/>
      <c r="CY53" s="868"/>
      <c r="CZ53" s="868"/>
      <c r="DA53" s="869"/>
      <c r="DB53" s="867"/>
      <c r="DC53" s="868"/>
      <c r="DD53" s="868"/>
      <c r="DE53" s="868"/>
      <c r="DF53" s="869"/>
      <c r="DG53" s="867"/>
      <c r="DH53" s="868"/>
      <c r="DI53" s="868"/>
      <c r="DJ53" s="868"/>
      <c r="DK53" s="869"/>
      <c r="DL53" s="867"/>
      <c r="DM53" s="868"/>
      <c r="DN53" s="868"/>
      <c r="DO53" s="868"/>
      <c r="DP53" s="869"/>
      <c r="DQ53" s="867"/>
      <c r="DR53" s="868"/>
      <c r="DS53" s="868"/>
      <c r="DT53" s="868"/>
      <c r="DU53" s="869"/>
      <c r="DV53" s="870"/>
      <c r="DW53" s="871"/>
      <c r="DX53" s="871"/>
      <c r="DY53" s="871"/>
      <c r="DZ53" s="872"/>
      <c r="EA53" s="248"/>
    </row>
    <row r="54" spans="1:131" s="249" customFormat="1" ht="26.25" customHeight="1" x14ac:dyDescent="0.2">
      <c r="A54" s="263">
        <v>27</v>
      </c>
      <c r="B54" s="841"/>
      <c r="C54" s="842"/>
      <c r="D54" s="842"/>
      <c r="E54" s="842"/>
      <c r="F54" s="842"/>
      <c r="G54" s="842"/>
      <c r="H54" s="842"/>
      <c r="I54" s="842"/>
      <c r="J54" s="842"/>
      <c r="K54" s="842"/>
      <c r="L54" s="842"/>
      <c r="M54" s="842"/>
      <c r="N54" s="842"/>
      <c r="O54" s="842"/>
      <c r="P54" s="843"/>
      <c r="Q54" s="919"/>
      <c r="R54" s="920"/>
      <c r="S54" s="920"/>
      <c r="T54" s="920"/>
      <c r="U54" s="920"/>
      <c r="V54" s="920"/>
      <c r="W54" s="920"/>
      <c r="X54" s="920"/>
      <c r="Y54" s="920"/>
      <c r="Z54" s="920"/>
      <c r="AA54" s="920"/>
      <c r="AB54" s="920"/>
      <c r="AC54" s="920"/>
      <c r="AD54" s="920"/>
      <c r="AE54" s="921"/>
      <c r="AF54" s="847"/>
      <c r="AG54" s="848"/>
      <c r="AH54" s="848"/>
      <c r="AI54" s="848"/>
      <c r="AJ54" s="849"/>
      <c r="AK54" s="922"/>
      <c r="AL54" s="920"/>
      <c r="AM54" s="920"/>
      <c r="AN54" s="920"/>
      <c r="AO54" s="920"/>
      <c r="AP54" s="920"/>
      <c r="AQ54" s="920"/>
      <c r="AR54" s="920"/>
      <c r="AS54" s="920"/>
      <c r="AT54" s="920"/>
      <c r="AU54" s="920"/>
      <c r="AV54" s="920"/>
      <c r="AW54" s="920"/>
      <c r="AX54" s="920"/>
      <c r="AY54" s="920"/>
      <c r="AZ54" s="923"/>
      <c r="BA54" s="923"/>
      <c r="BB54" s="923"/>
      <c r="BC54" s="923"/>
      <c r="BD54" s="923"/>
      <c r="BE54" s="914"/>
      <c r="BF54" s="914"/>
      <c r="BG54" s="914"/>
      <c r="BH54" s="914"/>
      <c r="BI54" s="915"/>
      <c r="BJ54" s="254"/>
      <c r="BK54" s="254"/>
      <c r="BL54" s="254"/>
      <c r="BM54" s="254"/>
      <c r="BN54" s="254"/>
      <c r="BO54" s="267"/>
      <c r="BP54" s="267"/>
      <c r="BQ54" s="264">
        <v>48</v>
      </c>
      <c r="BR54" s="265"/>
      <c r="BS54" s="854"/>
      <c r="BT54" s="855"/>
      <c r="BU54" s="855"/>
      <c r="BV54" s="855"/>
      <c r="BW54" s="855"/>
      <c r="BX54" s="855"/>
      <c r="BY54" s="855"/>
      <c r="BZ54" s="855"/>
      <c r="CA54" s="855"/>
      <c r="CB54" s="855"/>
      <c r="CC54" s="855"/>
      <c r="CD54" s="855"/>
      <c r="CE54" s="855"/>
      <c r="CF54" s="855"/>
      <c r="CG54" s="856"/>
      <c r="CH54" s="867"/>
      <c r="CI54" s="868"/>
      <c r="CJ54" s="868"/>
      <c r="CK54" s="868"/>
      <c r="CL54" s="869"/>
      <c r="CM54" s="867"/>
      <c r="CN54" s="868"/>
      <c r="CO54" s="868"/>
      <c r="CP54" s="868"/>
      <c r="CQ54" s="869"/>
      <c r="CR54" s="867"/>
      <c r="CS54" s="868"/>
      <c r="CT54" s="868"/>
      <c r="CU54" s="868"/>
      <c r="CV54" s="869"/>
      <c r="CW54" s="867"/>
      <c r="CX54" s="868"/>
      <c r="CY54" s="868"/>
      <c r="CZ54" s="868"/>
      <c r="DA54" s="869"/>
      <c r="DB54" s="867"/>
      <c r="DC54" s="868"/>
      <c r="DD54" s="868"/>
      <c r="DE54" s="868"/>
      <c r="DF54" s="869"/>
      <c r="DG54" s="867"/>
      <c r="DH54" s="868"/>
      <c r="DI54" s="868"/>
      <c r="DJ54" s="868"/>
      <c r="DK54" s="869"/>
      <c r="DL54" s="867"/>
      <c r="DM54" s="868"/>
      <c r="DN54" s="868"/>
      <c r="DO54" s="868"/>
      <c r="DP54" s="869"/>
      <c r="DQ54" s="867"/>
      <c r="DR54" s="868"/>
      <c r="DS54" s="868"/>
      <c r="DT54" s="868"/>
      <c r="DU54" s="869"/>
      <c r="DV54" s="870"/>
      <c r="DW54" s="871"/>
      <c r="DX54" s="871"/>
      <c r="DY54" s="871"/>
      <c r="DZ54" s="872"/>
      <c r="EA54" s="248"/>
    </row>
    <row r="55" spans="1:131" s="249" customFormat="1" ht="26.25" customHeight="1" x14ac:dyDescent="0.2">
      <c r="A55" s="263">
        <v>28</v>
      </c>
      <c r="B55" s="841"/>
      <c r="C55" s="842"/>
      <c r="D55" s="842"/>
      <c r="E55" s="842"/>
      <c r="F55" s="842"/>
      <c r="G55" s="842"/>
      <c r="H55" s="842"/>
      <c r="I55" s="842"/>
      <c r="J55" s="842"/>
      <c r="K55" s="842"/>
      <c r="L55" s="842"/>
      <c r="M55" s="842"/>
      <c r="N55" s="842"/>
      <c r="O55" s="842"/>
      <c r="P55" s="843"/>
      <c r="Q55" s="919"/>
      <c r="R55" s="920"/>
      <c r="S55" s="920"/>
      <c r="T55" s="920"/>
      <c r="U55" s="920"/>
      <c r="V55" s="920"/>
      <c r="W55" s="920"/>
      <c r="X55" s="920"/>
      <c r="Y55" s="920"/>
      <c r="Z55" s="920"/>
      <c r="AA55" s="920"/>
      <c r="AB55" s="920"/>
      <c r="AC55" s="920"/>
      <c r="AD55" s="920"/>
      <c r="AE55" s="921"/>
      <c r="AF55" s="847"/>
      <c r="AG55" s="848"/>
      <c r="AH55" s="848"/>
      <c r="AI55" s="848"/>
      <c r="AJ55" s="849"/>
      <c r="AK55" s="922"/>
      <c r="AL55" s="920"/>
      <c r="AM55" s="920"/>
      <c r="AN55" s="920"/>
      <c r="AO55" s="920"/>
      <c r="AP55" s="920"/>
      <c r="AQ55" s="920"/>
      <c r="AR55" s="920"/>
      <c r="AS55" s="920"/>
      <c r="AT55" s="920"/>
      <c r="AU55" s="920"/>
      <c r="AV55" s="920"/>
      <c r="AW55" s="920"/>
      <c r="AX55" s="920"/>
      <c r="AY55" s="920"/>
      <c r="AZ55" s="923"/>
      <c r="BA55" s="923"/>
      <c r="BB55" s="923"/>
      <c r="BC55" s="923"/>
      <c r="BD55" s="923"/>
      <c r="BE55" s="914"/>
      <c r="BF55" s="914"/>
      <c r="BG55" s="914"/>
      <c r="BH55" s="914"/>
      <c r="BI55" s="915"/>
      <c r="BJ55" s="254"/>
      <c r="BK55" s="254"/>
      <c r="BL55" s="254"/>
      <c r="BM55" s="254"/>
      <c r="BN55" s="254"/>
      <c r="BO55" s="267"/>
      <c r="BP55" s="267"/>
      <c r="BQ55" s="264">
        <v>49</v>
      </c>
      <c r="BR55" s="265"/>
      <c r="BS55" s="854"/>
      <c r="BT55" s="855"/>
      <c r="BU55" s="855"/>
      <c r="BV55" s="855"/>
      <c r="BW55" s="855"/>
      <c r="BX55" s="855"/>
      <c r="BY55" s="855"/>
      <c r="BZ55" s="855"/>
      <c r="CA55" s="855"/>
      <c r="CB55" s="855"/>
      <c r="CC55" s="855"/>
      <c r="CD55" s="855"/>
      <c r="CE55" s="855"/>
      <c r="CF55" s="855"/>
      <c r="CG55" s="856"/>
      <c r="CH55" s="867"/>
      <c r="CI55" s="868"/>
      <c r="CJ55" s="868"/>
      <c r="CK55" s="868"/>
      <c r="CL55" s="869"/>
      <c r="CM55" s="867"/>
      <c r="CN55" s="868"/>
      <c r="CO55" s="868"/>
      <c r="CP55" s="868"/>
      <c r="CQ55" s="869"/>
      <c r="CR55" s="867"/>
      <c r="CS55" s="868"/>
      <c r="CT55" s="868"/>
      <c r="CU55" s="868"/>
      <c r="CV55" s="869"/>
      <c r="CW55" s="867"/>
      <c r="CX55" s="868"/>
      <c r="CY55" s="868"/>
      <c r="CZ55" s="868"/>
      <c r="DA55" s="869"/>
      <c r="DB55" s="867"/>
      <c r="DC55" s="868"/>
      <c r="DD55" s="868"/>
      <c r="DE55" s="868"/>
      <c r="DF55" s="869"/>
      <c r="DG55" s="867"/>
      <c r="DH55" s="868"/>
      <c r="DI55" s="868"/>
      <c r="DJ55" s="868"/>
      <c r="DK55" s="869"/>
      <c r="DL55" s="867"/>
      <c r="DM55" s="868"/>
      <c r="DN55" s="868"/>
      <c r="DO55" s="868"/>
      <c r="DP55" s="869"/>
      <c r="DQ55" s="867"/>
      <c r="DR55" s="868"/>
      <c r="DS55" s="868"/>
      <c r="DT55" s="868"/>
      <c r="DU55" s="869"/>
      <c r="DV55" s="870"/>
      <c r="DW55" s="871"/>
      <c r="DX55" s="871"/>
      <c r="DY55" s="871"/>
      <c r="DZ55" s="872"/>
      <c r="EA55" s="248"/>
    </row>
    <row r="56" spans="1:131" s="249" customFormat="1" ht="26.25" customHeight="1" x14ac:dyDescent="0.2">
      <c r="A56" s="263">
        <v>29</v>
      </c>
      <c r="B56" s="841"/>
      <c r="C56" s="842"/>
      <c r="D56" s="842"/>
      <c r="E56" s="842"/>
      <c r="F56" s="842"/>
      <c r="G56" s="842"/>
      <c r="H56" s="842"/>
      <c r="I56" s="842"/>
      <c r="J56" s="842"/>
      <c r="K56" s="842"/>
      <c r="L56" s="842"/>
      <c r="M56" s="842"/>
      <c r="N56" s="842"/>
      <c r="O56" s="842"/>
      <c r="P56" s="843"/>
      <c r="Q56" s="919"/>
      <c r="R56" s="920"/>
      <c r="S56" s="920"/>
      <c r="T56" s="920"/>
      <c r="U56" s="920"/>
      <c r="V56" s="920"/>
      <c r="W56" s="920"/>
      <c r="X56" s="920"/>
      <c r="Y56" s="920"/>
      <c r="Z56" s="920"/>
      <c r="AA56" s="920"/>
      <c r="AB56" s="920"/>
      <c r="AC56" s="920"/>
      <c r="AD56" s="920"/>
      <c r="AE56" s="921"/>
      <c r="AF56" s="847"/>
      <c r="AG56" s="848"/>
      <c r="AH56" s="848"/>
      <c r="AI56" s="848"/>
      <c r="AJ56" s="849"/>
      <c r="AK56" s="922"/>
      <c r="AL56" s="920"/>
      <c r="AM56" s="920"/>
      <c r="AN56" s="920"/>
      <c r="AO56" s="920"/>
      <c r="AP56" s="920"/>
      <c r="AQ56" s="920"/>
      <c r="AR56" s="920"/>
      <c r="AS56" s="920"/>
      <c r="AT56" s="920"/>
      <c r="AU56" s="920"/>
      <c r="AV56" s="920"/>
      <c r="AW56" s="920"/>
      <c r="AX56" s="920"/>
      <c r="AY56" s="920"/>
      <c r="AZ56" s="923"/>
      <c r="BA56" s="923"/>
      <c r="BB56" s="923"/>
      <c r="BC56" s="923"/>
      <c r="BD56" s="923"/>
      <c r="BE56" s="914"/>
      <c r="BF56" s="914"/>
      <c r="BG56" s="914"/>
      <c r="BH56" s="914"/>
      <c r="BI56" s="915"/>
      <c r="BJ56" s="254"/>
      <c r="BK56" s="254"/>
      <c r="BL56" s="254"/>
      <c r="BM56" s="254"/>
      <c r="BN56" s="254"/>
      <c r="BO56" s="267"/>
      <c r="BP56" s="267"/>
      <c r="BQ56" s="264">
        <v>50</v>
      </c>
      <c r="BR56" s="265"/>
      <c r="BS56" s="854"/>
      <c r="BT56" s="855"/>
      <c r="BU56" s="855"/>
      <c r="BV56" s="855"/>
      <c r="BW56" s="855"/>
      <c r="BX56" s="855"/>
      <c r="BY56" s="855"/>
      <c r="BZ56" s="855"/>
      <c r="CA56" s="855"/>
      <c r="CB56" s="855"/>
      <c r="CC56" s="855"/>
      <c r="CD56" s="855"/>
      <c r="CE56" s="855"/>
      <c r="CF56" s="855"/>
      <c r="CG56" s="856"/>
      <c r="CH56" s="867"/>
      <c r="CI56" s="868"/>
      <c r="CJ56" s="868"/>
      <c r="CK56" s="868"/>
      <c r="CL56" s="869"/>
      <c r="CM56" s="867"/>
      <c r="CN56" s="868"/>
      <c r="CO56" s="868"/>
      <c r="CP56" s="868"/>
      <c r="CQ56" s="869"/>
      <c r="CR56" s="867"/>
      <c r="CS56" s="868"/>
      <c r="CT56" s="868"/>
      <c r="CU56" s="868"/>
      <c r="CV56" s="869"/>
      <c r="CW56" s="867"/>
      <c r="CX56" s="868"/>
      <c r="CY56" s="868"/>
      <c r="CZ56" s="868"/>
      <c r="DA56" s="869"/>
      <c r="DB56" s="867"/>
      <c r="DC56" s="868"/>
      <c r="DD56" s="868"/>
      <c r="DE56" s="868"/>
      <c r="DF56" s="869"/>
      <c r="DG56" s="867"/>
      <c r="DH56" s="868"/>
      <c r="DI56" s="868"/>
      <c r="DJ56" s="868"/>
      <c r="DK56" s="869"/>
      <c r="DL56" s="867"/>
      <c r="DM56" s="868"/>
      <c r="DN56" s="868"/>
      <c r="DO56" s="868"/>
      <c r="DP56" s="869"/>
      <c r="DQ56" s="867"/>
      <c r="DR56" s="868"/>
      <c r="DS56" s="868"/>
      <c r="DT56" s="868"/>
      <c r="DU56" s="869"/>
      <c r="DV56" s="870"/>
      <c r="DW56" s="871"/>
      <c r="DX56" s="871"/>
      <c r="DY56" s="871"/>
      <c r="DZ56" s="872"/>
      <c r="EA56" s="248"/>
    </row>
    <row r="57" spans="1:131" s="249" customFormat="1" ht="26.25" customHeight="1" x14ac:dyDescent="0.2">
      <c r="A57" s="263">
        <v>30</v>
      </c>
      <c r="B57" s="841"/>
      <c r="C57" s="842"/>
      <c r="D57" s="842"/>
      <c r="E57" s="842"/>
      <c r="F57" s="842"/>
      <c r="G57" s="842"/>
      <c r="H57" s="842"/>
      <c r="I57" s="842"/>
      <c r="J57" s="842"/>
      <c r="K57" s="842"/>
      <c r="L57" s="842"/>
      <c r="M57" s="842"/>
      <c r="N57" s="842"/>
      <c r="O57" s="842"/>
      <c r="P57" s="843"/>
      <c r="Q57" s="919"/>
      <c r="R57" s="920"/>
      <c r="S57" s="920"/>
      <c r="T57" s="920"/>
      <c r="U57" s="920"/>
      <c r="V57" s="920"/>
      <c r="W57" s="920"/>
      <c r="X57" s="920"/>
      <c r="Y57" s="920"/>
      <c r="Z57" s="920"/>
      <c r="AA57" s="920"/>
      <c r="AB57" s="920"/>
      <c r="AC57" s="920"/>
      <c r="AD57" s="920"/>
      <c r="AE57" s="921"/>
      <c r="AF57" s="847"/>
      <c r="AG57" s="848"/>
      <c r="AH57" s="848"/>
      <c r="AI57" s="848"/>
      <c r="AJ57" s="849"/>
      <c r="AK57" s="922"/>
      <c r="AL57" s="920"/>
      <c r="AM57" s="920"/>
      <c r="AN57" s="920"/>
      <c r="AO57" s="920"/>
      <c r="AP57" s="920"/>
      <c r="AQ57" s="920"/>
      <c r="AR57" s="920"/>
      <c r="AS57" s="920"/>
      <c r="AT57" s="920"/>
      <c r="AU57" s="920"/>
      <c r="AV57" s="920"/>
      <c r="AW57" s="920"/>
      <c r="AX57" s="920"/>
      <c r="AY57" s="920"/>
      <c r="AZ57" s="923"/>
      <c r="BA57" s="923"/>
      <c r="BB57" s="923"/>
      <c r="BC57" s="923"/>
      <c r="BD57" s="923"/>
      <c r="BE57" s="914"/>
      <c r="BF57" s="914"/>
      <c r="BG57" s="914"/>
      <c r="BH57" s="914"/>
      <c r="BI57" s="915"/>
      <c r="BJ57" s="254"/>
      <c r="BK57" s="254"/>
      <c r="BL57" s="254"/>
      <c r="BM57" s="254"/>
      <c r="BN57" s="254"/>
      <c r="BO57" s="267"/>
      <c r="BP57" s="267"/>
      <c r="BQ57" s="264">
        <v>51</v>
      </c>
      <c r="BR57" s="265"/>
      <c r="BS57" s="854"/>
      <c r="BT57" s="855"/>
      <c r="BU57" s="855"/>
      <c r="BV57" s="855"/>
      <c r="BW57" s="855"/>
      <c r="BX57" s="855"/>
      <c r="BY57" s="855"/>
      <c r="BZ57" s="855"/>
      <c r="CA57" s="855"/>
      <c r="CB57" s="855"/>
      <c r="CC57" s="855"/>
      <c r="CD57" s="855"/>
      <c r="CE57" s="855"/>
      <c r="CF57" s="855"/>
      <c r="CG57" s="856"/>
      <c r="CH57" s="867"/>
      <c r="CI57" s="868"/>
      <c r="CJ57" s="868"/>
      <c r="CK57" s="868"/>
      <c r="CL57" s="869"/>
      <c r="CM57" s="867"/>
      <c r="CN57" s="868"/>
      <c r="CO57" s="868"/>
      <c r="CP57" s="868"/>
      <c r="CQ57" s="869"/>
      <c r="CR57" s="867"/>
      <c r="CS57" s="868"/>
      <c r="CT57" s="868"/>
      <c r="CU57" s="868"/>
      <c r="CV57" s="869"/>
      <c r="CW57" s="867"/>
      <c r="CX57" s="868"/>
      <c r="CY57" s="868"/>
      <c r="CZ57" s="868"/>
      <c r="DA57" s="869"/>
      <c r="DB57" s="867"/>
      <c r="DC57" s="868"/>
      <c r="DD57" s="868"/>
      <c r="DE57" s="868"/>
      <c r="DF57" s="869"/>
      <c r="DG57" s="867"/>
      <c r="DH57" s="868"/>
      <c r="DI57" s="868"/>
      <c r="DJ57" s="868"/>
      <c r="DK57" s="869"/>
      <c r="DL57" s="867"/>
      <c r="DM57" s="868"/>
      <c r="DN57" s="868"/>
      <c r="DO57" s="868"/>
      <c r="DP57" s="869"/>
      <c r="DQ57" s="867"/>
      <c r="DR57" s="868"/>
      <c r="DS57" s="868"/>
      <c r="DT57" s="868"/>
      <c r="DU57" s="869"/>
      <c r="DV57" s="870"/>
      <c r="DW57" s="871"/>
      <c r="DX57" s="871"/>
      <c r="DY57" s="871"/>
      <c r="DZ57" s="872"/>
      <c r="EA57" s="248"/>
    </row>
    <row r="58" spans="1:131" s="249" customFormat="1" ht="26.25" customHeight="1" x14ac:dyDescent="0.2">
      <c r="A58" s="263">
        <v>31</v>
      </c>
      <c r="B58" s="841"/>
      <c r="C58" s="842"/>
      <c r="D58" s="842"/>
      <c r="E58" s="842"/>
      <c r="F58" s="842"/>
      <c r="G58" s="842"/>
      <c r="H58" s="842"/>
      <c r="I58" s="842"/>
      <c r="J58" s="842"/>
      <c r="K58" s="842"/>
      <c r="L58" s="842"/>
      <c r="M58" s="842"/>
      <c r="N58" s="842"/>
      <c r="O58" s="842"/>
      <c r="P58" s="843"/>
      <c r="Q58" s="919"/>
      <c r="R58" s="920"/>
      <c r="S58" s="920"/>
      <c r="T58" s="920"/>
      <c r="U58" s="920"/>
      <c r="V58" s="920"/>
      <c r="W58" s="920"/>
      <c r="X58" s="920"/>
      <c r="Y58" s="920"/>
      <c r="Z58" s="920"/>
      <c r="AA58" s="920"/>
      <c r="AB58" s="920"/>
      <c r="AC58" s="920"/>
      <c r="AD58" s="920"/>
      <c r="AE58" s="921"/>
      <c r="AF58" s="847"/>
      <c r="AG58" s="848"/>
      <c r="AH58" s="848"/>
      <c r="AI58" s="848"/>
      <c r="AJ58" s="849"/>
      <c r="AK58" s="922"/>
      <c r="AL58" s="920"/>
      <c r="AM58" s="920"/>
      <c r="AN58" s="920"/>
      <c r="AO58" s="920"/>
      <c r="AP58" s="920"/>
      <c r="AQ58" s="920"/>
      <c r="AR58" s="920"/>
      <c r="AS58" s="920"/>
      <c r="AT58" s="920"/>
      <c r="AU58" s="920"/>
      <c r="AV58" s="920"/>
      <c r="AW58" s="920"/>
      <c r="AX58" s="920"/>
      <c r="AY58" s="920"/>
      <c r="AZ58" s="923"/>
      <c r="BA58" s="923"/>
      <c r="BB58" s="923"/>
      <c r="BC58" s="923"/>
      <c r="BD58" s="923"/>
      <c r="BE58" s="914"/>
      <c r="BF58" s="914"/>
      <c r="BG58" s="914"/>
      <c r="BH58" s="914"/>
      <c r="BI58" s="915"/>
      <c r="BJ58" s="254"/>
      <c r="BK58" s="254"/>
      <c r="BL58" s="254"/>
      <c r="BM58" s="254"/>
      <c r="BN58" s="254"/>
      <c r="BO58" s="267"/>
      <c r="BP58" s="267"/>
      <c r="BQ58" s="264">
        <v>52</v>
      </c>
      <c r="BR58" s="265"/>
      <c r="BS58" s="854"/>
      <c r="BT58" s="855"/>
      <c r="BU58" s="855"/>
      <c r="BV58" s="855"/>
      <c r="BW58" s="855"/>
      <c r="BX58" s="855"/>
      <c r="BY58" s="855"/>
      <c r="BZ58" s="855"/>
      <c r="CA58" s="855"/>
      <c r="CB58" s="855"/>
      <c r="CC58" s="855"/>
      <c r="CD58" s="855"/>
      <c r="CE58" s="855"/>
      <c r="CF58" s="855"/>
      <c r="CG58" s="856"/>
      <c r="CH58" s="867"/>
      <c r="CI58" s="868"/>
      <c r="CJ58" s="868"/>
      <c r="CK58" s="868"/>
      <c r="CL58" s="869"/>
      <c r="CM58" s="867"/>
      <c r="CN58" s="868"/>
      <c r="CO58" s="868"/>
      <c r="CP58" s="868"/>
      <c r="CQ58" s="869"/>
      <c r="CR58" s="867"/>
      <c r="CS58" s="868"/>
      <c r="CT58" s="868"/>
      <c r="CU58" s="868"/>
      <c r="CV58" s="869"/>
      <c r="CW58" s="867"/>
      <c r="CX58" s="868"/>
      <c r="CY58" s="868"/>
      <c r="CZ58" s="868"/>
      <c r="DA58" s="869"/>
      <c r="DB58" s="867"/>
      <c r="DC58" s="868"/>
      <c r="DD58" s="868"/>
      <c r="DE58" s="868"/>
      <c r="DF58" s="869"/>
      <c r="DG58" s="867"/>
      <c r="DH58" s="868"/>
      <c r="DI58" s="868"/>
      <c r="DJ58" s="868"/>
      <c r="DK58" s="869"/>
      <c r="DL58" s="867"/>
      <c r="DM58" s="868"/>
      <c r="DN58" s="868"/>
      <c r="DO58" s="868"/>
      <c r="DP58" s="869"/>
      <c r="DQ58" s="867"/>
      <c r="DR58" s="868"/>
      <c r="DS58" s="868"/>
      <c r="DT58" s="868"/>
      <c r="DU58" s="869"/>
      <c r="DV58" s="870"/>
      <c r="DW58" s="871"/>
      <c r="DX58" s="871"/>
      <c r="DY58" s="871"/>
      <c r="DZ58" s="872"/>
      <c r="EA58" s="248"/>
    </row>
    <row r="59" spans="1:131" s="249" customFormat="1" ht="26.25" customHeight="1" x14ac:dyDescent="0.2">
      <c r="A59" s="263">
        <v>32</v>
      </c>
      <c r="B59" s="841"/>
      <c r="C59" s="842"/>
      <c r="D59" s="842"/>
      <c r="E59" s="842"/>
      <c r="F59" s="842"/>
      <c r="G59" s="842"/>
      <c r="H59" s="842"/>
      <c r="I59" s="842"/>
      <c r="J59" s="842"/>
      <c r="K59" s="842"/>
      <c r="L59" s="842"/>
      <c r="M59" s="842"/>
      <c r="N59" s="842"/>
      <c r="O59" s="842"/>
      <c r="P59" s="843"/>
      <c r="Q59" s="919"/>
      <c r="R59" s="920"/>
      <c r="S59" s="920"/>
      <c r="T59" s="920"/>
      <c r="U59" s="920"/>
      <c r="V59" s="920"/>
      <c r="W59" s="920"/>
      <c r="X59" s="920"/>
      <c r="Y59" s="920"/>
      <c r="Z59" s="920"/>
      <c r="AA59" s="920"/>
      <c r="AB59" s="920"/>
      <c r="AC59" s="920"/>
      <c r="AD59" s="920"/>
      <c r="AE59" s="921"/>
      <c r="AF59" s="847"/>
      <c r="AG59" s="848"/>
      <c r="AH59" s="848"/>
      <c r="AI59" s="848"/>
      <c r="AJ59" s="849"/>
      <c r="AK59" s="922"/>
      <c r="AL59" s="920"/>
      <c r="AM59" s="920"/>
      <c r="AN59" s="920"/>
      <c r="AO59" s="920"/>
      <c r="AP59" s="920"/>
      <c r="AQ59" s="920"/>
      <c r="AR59" s="920"/>
      <c r="AS59" s="920"/>
      <c r="AT59" s="920"/>
      <c r="AU59" s="920"/>
      <c r="AV59" s="920"/>
      <c r="AW59" s="920"/>
      <c r="AX59" s="920"/>
      <c r="AY59" s="920"/>
      <c r="AZ59" s="923"/>
      <c r="BA59" s="923"/>
      <c r="BB59" s="923"/>
      <c r="BC59" s="923"/>
      <c r="BD59" s="923"/>
      <c r="BE59" s="914"/>
      <c r="BF59" s="914"/>
      <c r="BG59" s="914"/>
      <c r="BH59" s="914"/>
      <c r="BI59" s="915"/>
      <c r="BJ59" s="254"/>
      <c r="BK59" s="254"/>
      <c r="BL59" s="254"/>
      <c r="BM59" s="254"/>
      <c r="BN59" s="254"/>
      <c r="BO59" s="267"/>
      <c r="BP59" s="267"/>
      <c r="BQ59" s="264">
        <v>53</v>
      </c>
      <c r="BR59" s="265"/>
      <c r="BS59" s="854"/>
      <c r="BT59" s="855"/>
      <c r="BU59" s="855"/>
      <c r="BV59" s="855"/>
      <c r="BW59" s="855"/>
      <c r="BX59" s="855"/>
      <c r="BY59" s="855"/>
      <c r="BZ59" s="855"/>
      <c r="CA59" s="855"/>
      <c r="CB59" s="855"/>
      <c r="CC59" s="855"/>
      <c r="CD59" s="855"/>
      <c r="CE59" s="855"/>
      <c r="CF59" s="855"/>
      <c r="CG59" s="856"/>
      <c r="CH59" s="867"/>
      <c r="CI59" s="868"/>
      <c r="CJ59" s="868"/>
      <c r="CK59" s="868"/>
      <c r="CL59" s="869"/>
      <c r="CM59" s="867"/>
      <c r="CN59" s="868"/>
      <c r="CO59" s="868"/>
      <c r="CP59" s="868"/>
      <c r="CQ59" s="869"/>
      <c r="CR59" s="867"/>
      <c r="CS59" s="868"/>
      <c r="CT59" s="868"/>
      <c r="CU59" s="868"/>
      <c r="CV59" s="869"/>
      <c r="CW59" s="867"/>
      <c r="CX59" s="868"/>
      <c r="CY59" s="868"/>
      <c r="CZ59" s="868"/>
      <c r="DA59" s="869"/>
      <c r="DB59" s="867"/>
      <c r="DC59" s="868"/>
      <c r="DD59" s="868"/>
      <c r="DE59" s="868"/>
      <c r="DF59" s="869"/>
      <c r="DG59" s="867"/>
      <c r="DH59" s="868"/>
      <c r="DI59" s="868"/>
      <c r="DJ59" s="868"/>
      <c r="DK59" s="869"/>
      <c r="DL59" s="867"/>
      <c r="DM59" s="868"/>
      <c r="DN59" s="868"/>
      <c r="DO59" s="868"/>
      <c r="DP59" s="869"/>
      <c r="DQ59" s="867"/>
      <c r="DR59" s="868"/>
      <c r="DS59" s="868"/>
      <c r="DT59" s="868"/>
      <c r="DU59" s="869"/>
      <c r="DV59" s="870"/>
      <c r="DW59" s="871"/>
      <c r="DX59" s="871"/>
      <c r="DY59" s="871"/>
      <c r="DZ59" s="872"/>
      <c r="EA59" s="248"/>
    </row>
    <row r="60" spans="1:131" s="249" customFormat="1" ht="26.25" customHeight="1" x14ac:dyDescent="0.2">
      <c r="A60" s="263">
        <v>33</v>
      </c>
      <c r="B60" s="841"/>
      <c r="C60" s="842"/>
      <c r="D60" s="842"/>
      <c r="E60" s="842"/>
      <c r="F60" s="842"/>
      <c r="G60" s="842"/>
      <c r="H60" s="842"/>
      <c r="I60" s="842"/>
      <c r="J60" s="842"/>
      <c r="K60" s="842"/>
      <c r="L60" s="842"/>
      <c r="M60" s="842"/>
      <c r="N60" s="842"/>
      <c r="O60" s="842"/>
      <c r="P60" s="843"/>
      <c r="Q60" s="919"/>
      <c r="R60" s="920"/>
      <c r="S60" s="920"/>
      <c r="T60" s="920"/>
      <c r="U60" s="920"/>
      <c r="V60" s="920"/>
      <c r="W60" s="920"/>
      <c r="X60" s="920"/>
      <c r="Y60" s="920"/>
      <c r="Z60" s="920"/>
      <c r="AA60" s="920"/>
      <c r="AB60" s="920"/>
      <c r="AC60" s="920"/>
      <c r="AD60" s="920"/>
      <c r="AE60" s="921"/>
      <c r="AF60" s="847"/>
      <c r="AG60" s="848"/>
      <c r="AH60" s="848"/>
      <c r="AI60" s="848"/>
      <c r="AJ60" s="849"/>
      <c r="AK60" s="922"/>
      <c r="AL60" s="920"/>
      <c r="AM60" s="920"/>
      <c r="AN60" s="920"/>
      <c r="AO60" s="920"/>
      <c r="AP60" s="920"/>
      <c r="AQ60" s="920"/>
      <c r="AR60" s="920"/>
      <c r="AS60" s="920"/>
      <c r="AT60" s="920"/>
      <c r="AU60" s="920"/>
      <c r="AV60" s="920"/>
      <c r="AW60" s="920"/>
      <c r="AX60" s="920"/>
      <c r="AY60" s="920"/>
      <c r="AZ60" s="923"/>
      <c r="BA60" s="923"/>
      <c r="BB60" s="923"/>
      <c r="BC60" s="923"/>
      <c r="BD60" s="923"/>
      <c r="BE60" s="914"/>
      <c r="BF60" s="914"/>
      <c r="BG60" s="914"/>
      <c r="BH60" s="914"/>
      <c r="BI60" s="915"/>
      <c r="BJ60" s="254"/>
      <c r="BK60" s="254"/>
      <c r="BL60" s="254"/>
      <c r="BM60" s="254"/>
      <c r="BN60" s="254"/>
      <c r="BO60" s="267"/>
      <c r="BP60" s="267"/>
      <c r="BQ60" s="264">
        <v>54</v>
      </c>
      <c r="BR60" s="265"/>
      <c r="BS60" s="854"/>
      <c r="BT60" s="855"/>
      <c r="BU60" s="855"/>
      <c r="BV60" s="855"/>
      <c r="BW60" s="855"/>
      <c r="BX60" s="855"/>
      <c r="BY60" s="855"/>
      <c r="BZ60" s="855"/>
      <c r="CA60" s="855"/>
      <c r="CB60" s="855"/>
      <c r="CC60" s="855"/>
      <c r="CD60" s="855"/>
      <c r="CE60" s="855"/>
      <c r="CF60" s="855"/>
      <c r="CG60" s="856"/>
      <c r="CH60" s="867"/>
      <c r="CI60" s="868"/>
      <c r="CJ60" s="868"/>
      <c r="CK60" s="868"/>
      <c r="CL60" s="869"/>
      <c r="CM60" s="867"/>
      <c r="CN60" s="868"/>
      <c r="CO60" s="868"/>
      <c r="CP60" s="868"/>
      <c r="CQ60" s="869"/>
      <c r="CR60" s="867"/>
      <c r="CS60" s="868"/>
      <c r="CT60" s="868"/>
      <c r="CU60" s="868"/>
      <c r="CV60" s="869"/>
      <c r="CW60" s="867"/>
      <c r="CX60" s="868"/>
      <c r="CY60" s="868"/>
      <c r="CZ60" s="868"/>
      <c r="DA60" s="869"/>
      <c r="DB60" s="867"/>
      <c r="DC60" s="868"/>
      <c r="DD60" s="868"/>
      <c r="DE60" s="868"/>
      <c r="DF60" s="869"/>
      <c r="DG60" s="867"/>
      <c r="DH60" s="868"/>
      <c r="DI60" s="868"/>
      <c r="DJ60" s="868"/>
      <c r="DK60" s="869"/>
      <c r="DL60" s="867"/>
      <c r="DM60" s="868"/>
      <c r="DN60" s="868"/>
      <c r="DO60" s="868"/>
      <c r="DP60" s="869"/>
      <c r="DQ60" s="867"/>
      <c r="DR60" s="868"/>
      <c r="DS60" s="868"/>
      <c r="DT60" s="868"/>
      <c r="DU60" s="869"/>
      <c r="DV60" s="870"/>
      <c r="DW60" s="871"/>
      <c r="DX60" s="871"/>
      <c r="DY60" s="871"/>
      <c r="DZ60" s="872"/>
      <c r="EA60" s="248"/>
    </row>
    <row r="61" spans="1:131" s="249" customFormat="1" ht="26.25" customHeight="1" thickBot="1" x14ac:dyDescent="0.25">
      <c r="A61" s="263">
        <v>34</v>
      </c>
      <c r="B61" s="841"/>
      <c r="C61" s="842"/>
      <c r="D61" s="842"/>
      <c r="E61" s="842"/>
      <c r="F61" s="842"/>
      <c r="G61" s="842"/>
      <c r="H61" s="842"/>
      <c r="I61" s="842"/>
      <c r="J61" s="842"/>
      <c r="K61" s="842"/>
      <c r="L61" s="842"/>
      <c r="M61" s="842"/>
      <c r="N61" s="842"/>
      <c r="O61" s="842"/>
      <c r="P61" s="843"/>
      <c r="Q61" s="919"/>
      <c r="R61" s="920"/>
      <c r="S61" s="920"/>
      <c r="T61" s="920"/>
      <c r="U61" s="920"/>
      <c r="V61" s="920"/>
      <c r="W61" s="920"/>
      <c r="X61" s="920"/>
      <c r="Y61" s="920"/>
      <c r="Z61" s="920"/>
      <c r="AA61" s="920"/>
      <c r="AB61" s="920"/>
      <c r="AC61" s="920"/>
      <c r="AD61" s="920"/>
      <c r="AE61" s="921"/>
      <c r="AF61" s="847"/>
      <c r="AG61" s="848"/>
      <c r="AH61" s="848"/>
      <c r="AI61" s="848"/>
      <c r="AJ61" s="849"/>
      <c r="AK61" s="922"/>
      <c r="AL61" s="920"/>
      <c r="AM61" s="920"/>
      <c r="AN61" s="920"/>
      <c r="AO61" s="920"/>
      <c r="AP61" s="920"/>
      <c r="AQ61" s="920"/>
      <c r="AR61" s="920"/>
      <c r="AS61" s="920"/>
      <c r="AT61" s="920"/>
      <c r="AU61" s="920"/>
      <c r="AV61" s="920"/>
      <c r="AW61" s="920"/>
      <c r="AX61" s="920"/>
      <c r="AY61" s="920"/>
      <c r="AZ61" s="923"/>
      <c r="BA61" s="923"/>
      <c r="BB61" s="923"/>
      <c r="BC61" s="923"/>
      <c r="BD61" s="923"/>
      <c r="BE61" s="914"/>
      <c r="BF61" s="914"/>
      <c r="BG61" s="914"/>
      <c r="BH61" s="914"/>
      <c r="BI61" s="915"/>
      <c r="BJ61" s="254"/>
      <c r="BK61" s="254"/>
      <c r="BL61" s="254"/>
      <c r="BM61" s="254"/>
      <c r="BN61" s="254"/>
      <c r="BO61" s="267"/>
      <c r="BP61" s="267"/>
      <c r="BQ61" s="264">
        <v>55</v>
      </c>
      <c r="BR61" s="265"/>
      <c r="BS61" s="854"/>
      <c r="BT61" s="855"/>
      <c r="BU61" s="855"/>
      <c r="BV61" s="855"/>
      <c r="BW61" s="855"/>
      <c r="BX61" s="855"/>
      <c r="BY61" s="855"/>
      <c r="BZ61" s="855"/>
      <c r="CA61" s="855"/>
      <c r="CB61" s="855"/>
      <c r="CC61" s="855"/>
      <c r="CD61" s="855"/>
      <c r="CE61" s="855"/>
      <c r="CF61" s="855"/>
      <c r="CG61" s="856"/>
      <c r="CH61" s="867"/>
      <c r="CI61" s="868"/>
      <c r="CJ61" s="868"/>
      <c r="CK61" s="868"/>
      <c r="CL61" s="869"/>
      <c r="CM61" s="867"/>
      <c r="CN61" s="868"/>
      <c r="CO61" s="868"/>
      <c r="CP61" s="868"/>
      <c r="CQ61" s="869"/>
      <c r="CR61" s="867"/>
      <c r="CS61" s="868"/>
      <c r="CT61" s="868"/>
      <c r="CU61" s="868"/>
      <c r="CV61" s="869"/>
      <c r="CW61" s="867"/>
      <c r="CX61" s="868"/>
      <c r="CY61" s="868"/>
      <c r="CZ61" s="868"/>
      <c r="DA61" s="869"/>
      <c r="DB61" s="867"/>
      <c r="DC61" s="868"/>
      <c r="DD61" s="868"/>
      <c r="DE61" s="868"/>
      <c r="DF61" s="869"/>
      <c r="DG61" s="867"/>
      <c r="DH61" s="868"/>
      <c r="DI61" s="868"/>
      <c r="DJ61" s="868"/>
      <c r="DK61" s="869"/>
      <c r="DL61" s="867"/>
      <c r="DM61" s="868"/>
      <c r="DN61" s="868"/>
      <c r="DO61" s="868"/>
      <c r="DP61" s="869"/>
      <c r="DQ61" s="867"/>
      <c r="DR61" s="868"/>
      <c r="DS61" s="868"/>
      <c r="DT61" s="868"/>
      <c r="DU61" s="869"/>
      <c r="DV61" s="870"/>
      <c r="DW61" s="871"/>
      <c r="DX61" s="871"/>
      <c r="DY61" s="871"/>
      <c r="DZ61" s="872"/>
      <c r="EA61" s="248"/>
    </row>
    <row r="62" spans="1:131" s="249" customFormat="1" ht="26.25" customHeight="1" x14ac:dyDescent="0.2">
      <c r="A62" s="263">
        <v>35</v>
      </c>
      <c r="B62" s="841"/>
      <c r="C62" s="842"/>
      <c r="D62" s="842"/>
      <c r="E62" s="842"/>
      <c r="F62" s="842"/>
      <c r="G62" s="842"/>
      <c r="H62" s="842"/>
      <c r="I62" s="842"/>
      <c r="J62" s="842"/>
      <c r="K62" s="842"/>
      <c r="L62" s="842"/>
      <c r="M62" s="842"/>
      <c r="N62" s="842"/>
      <c r="O62" s="842"/>
      <c r="P62" s="843"/>
      <c r="Q62" s="919"/>
      <c r="R62" s="920"/>
      <c r="S62" s="920"/>
      <c r="T62" s="920"/>
      <c r="U62" s="920"/>
      <c r="V62" s="920"/>
      <c r="W62" s="920"/>
      <c r="X62" s="920"/>
      <c r="Y62" s="920"/>
      <c r="Z62" s="920"/>
      <c r="AA62" s="920"/>
      <c r="AB62" s="920"/>
      <c r="AC62" s="920"/>
      <c r="AD62" s="920"/>
      <c r="AE62" s="921"/>
      <c r="AF62" s="847"/>
      <c r="AG62" s="848"/>
      <c r="AH62" s="848"/>
      <c r="AI62" s="848"/>
      <c r="AJ62" s="849"/>
      <c r="AK62" s="922"/>
      <c r="AL62" s="920"/>
      <c r="AM62" s="920"/>
      <c r="AN62" s="920"/>
      <c r="AO62" s="920"/>
      <c r="AP62" s="920"/>
      <c r="AQ62" s="920"/>
      <c r="AR62" s="920"/>
      <c r="AS62" s="920"/>
      <c r="AT62" s="920"/>
      <c r="AU62" s="920"/>
      <c r="AV62" s="920"/>
      <c r="AW62" s="920"/>
      <c r="AX62" s="920"/>
      <c r="AY62" s="920"/>
      <c r="AZ62" s="923"/>
      <c r="BA62" s="923"/>
      <c r="BB62" s="923"/>
      <c r="BC62" s="923"/>
      <c r="BD62" s="923"/>
      <c r="BE62" s="914"/>
      <c r="BF62" s="914"/>
      <c r="BG62" s="914"/>
      <c r="BH62" s="914"/>
      <c r="BI62" s="915"/>
      <c r="BJ62" s="931" t="s">
        <v>419</v>
      </c>
      <c r="BK62" s="892"/>
      <c r="BL62" s="892"/>
      <c r="BM62" s="892"/>
      <c r="BN62" s="893"/>
      <c r="BO62" s="267"/>
      <c r="BP62" s="267"/>
      <c r="BQ62" s="264">
        <v>56</v>
      </c>
      <c r="BR62" s="265"/>
      <c r="BS62" s="854"/>
      <c r="BT62" s="855"/>
      <c r="BU62" s="855"/>
      <c r="BV62" s="855"/>
      <c r="BW62" s="855"/>
      <c r="BX62" s="855"/>
      <c r="BY62" s="855"/>
      <c r="BZ62" s="855"/>
      <c r="CA62" s="855"/>
      <c r="CB62" s="855"/>
      <c r="CC62" s="855"/>
      <c r="CD62" s="855"/>
      <c r="CE62" s="855"/>
      <c r="CF62" s="855"/>
      <c r="CG62" s="856"/>
      <c r="CH62" s="867"/>
      <c r="CI62" s="868"/>
      <c r="CJ62" s="868"/>
      <c r="CK62" s="868"/>
      <c r="CL62" s="869"/>
      <c r="CM62" s="867"/>
      <c r="CN62" s="868"/>
      <c r="CO62" s="868"/>
      <c r="CP62" s="868"/>
      <c r="CQ62" s="869"/>
      <c r="CR62" s="867"/>
      <c r="CS62" s="868"/>
      <c r="CT62" s="868"/>
      <c r="CU62" s="868"/>
      <c r="CV62" s="869"/>
      <c r="CW62" s="867"/>
      <c r="CX62" s="868"/>
      <c r="CY62" s="868"/>
      <c r="CZ62" s="868"/>
      <c r="DA62" s="869"/>
      <c r="DB62" s="867"/>
      <c r="DC62" s="868"/>
      <c r="DD62" s="868"/>
      <c r="DE62" s="868"/>
      <c r="DF62" s="869"/>
      <c r="DG62" s="867"/>
      <c r="DH62" s="868"/>
      <c r="DI62" s="868"/>
      <c r="DJ62" s="868"/>
      <c r="DK62" s="869"/>
      <c r="DL62" s="867"/>
      <c r="DM62" s="868"/>
      <c r="DN62" s="868"/>
      <c r="DO62" s="868"/>
      <c r="DP62" s="869"/>
      <c r="DQ62" s="867"/>
      <c r="DR62" s="868"/>
      <c r="DS62" s="868"/>
      <c r="DT62" s="868"/>
      <c r="DU62" s="869"/>
      <c r="DV62" s="870"/>
      <c r="DW62" s="871"/>
      <c r="DX62" s="871"/>
      <c r="DY62" s="871"/>
      <c r="DZ62" s="872"/>
      <c r="EA62" s="248"/>
    </row>
    <row r="63" spans="1:131" s="249" customFormat="1" ht="26.25" customHeight="1" thickBot="1" x14ac:dyDescent="0.25">
      <c r="A63" s="266" t="s">
        <v>396</v>
      </c>
      <c r="B63" s="876" t="s">
        <v>420</v>
      </c>
      <c r="C63" s="877"/>
      <c r="D63" s="877"/>
      <c r="E63" s="877"/>
      <c r="F63" s="877"/>
      <c r="G63" s="877"/>
      <c r="H63" s="877"/>
      <c r="I63" s="877"/>
      <c r="J63" s="877"/>
      <c r="K63" s="877"/>
      <c r="L63" s="877"/>
      <c r="M63" s="877"/>
      <c r="N63" s="877"/>
      <c r="O63" s="877"/>
      <c r="P63" s="878"/>
      <c r="Q63" s="924"/>
      <c r="R63" s="925"/>
      <c r="S63" s="925"/>
      <c r="T63" s="925"/>
      <c r="U63" s="925"/>
      <c r="V63" s="925"/>
      <c r="W63" s="925"/>
      <c r="X63" s="925"/>
      <c r="Y63" s="925"/>
      <c r="Z63" s="925"/>
      <c r="AA63" s="925"/>
      <c r="AB63" s="925"/>
      <c r="AC63" s="925"/>
      <c r="AD63" s="925"/>
      <c r="AE63" s="926"/>
      <c r="AF63" s="927">
        <v>3</v>
      </c>
      <c r="AG63" s="928"/>
      <c r="AH63" s="928"/>
      <c r="AI63" s="928"/>
      <c r="AJ63" s="929"/>
      <c r="AK63" s="930"/>
      <c r="AL63" s="925"/>
      <c r="AM63" s="925"/>
      <c r="AN63" s="925"/>
      <c r="AO63" s="925"/>
      <c r="AP63" s="928">
        <v>2376</v>
      </c>
      <c r="AQ63" s="928"/>
      <c r="AR63" s="928"/>
      <c r="AS63" s="928"/>
      <c r="AT63" s="928"/>
      <c r="AU63" s="928">
        <v>2376</v>
      </c>
      <c r="AV63" s="928"/>
      <c r="AW63" s="928"/>
      <c r="AX63" s="928"/>
      <c r="AY63" s="928"/>
      <c r="AZ63" s="932"/>
      <c r="BA63" s="932"/>
      <c r="BB63" s="932"/>
      <c r="BC63" s="932"/>
      <c r="BD63" s="932"/>
      <c r="BE63" s="933"/>
      <c r="BF63" s="933"/>
      <c r="BG63" s="933"/>
      <c r="BH63" s="933"/>
      <c r="BI63" s="934"/>
      <c r="BJ63" s="935" t="s">
        <v>415</v>
      </c>
      <c r="BK63" s="936"/>
      <c r="BL63" s="936"/>
      <c r="BM63" s="936"/>
      <c r="BN63" s="937"/>
      <c r="BO63" s="267"/>
      <c r="BP63" s="267"/>
      <c r="BQ63" s="264">
        <v>57</v>
      </c>
      <c r="BR63" s="265"/>
      <c r="BS63" s="854"/>
      <c r="BT63" s="855"/>
      <c r="BU63" s="855"/>
      <c r="BV63" s="855"/>
      <c r="BW63" s="855"/>
      <c r="BX63" s="855"/>
      <c r="BY63" s="855"/>
      <c r="BZ63" s="855"/>
      <c r="CA63" s="855"/>
      <c r="CB63" s="855"/>
      <c r="CC63" s="855"/>
      <c r="CD63" s="855"/>
      <c r="CE63" s="855"/>
      <c r="CF63" s="855"/>
      <c r="CG63" s="856"/>
      <c r="CH63" s="867"/>
      <c r="CI63" s="868"/>
      <c r="CJ63" s="868"/>
      <c r="CK63" s="868"/>
      <c r="CL63" s="869"/>
      <c r="CM63" s="867"/>
      <c r="CN63" s="868"/>
      <c r="CO63" s="868"/>
      <c r="CP63" s="868"/>
      <c r="CQ63" s="869"/>
      <c r="CR63" s="867"/>
      <c r="CS63" s="868"/>
      <c r="CT63" s="868"/>
      <c r="CU63" s="868"/>
      <c r="CV63" s="869"/>
      <c r="CW63" s="867"/>
      <c r="CX63" s="868"/>
      <c r="CY63" s="868"/>
      <c r="CZ63" s="868"/>
      <c r="DA63" s="869"/>
      <c r="DB63" s="867"/>
      <c r="DC63" s="868"/>
      <c r="DD63" s="868"/>
      <c r="DE63" s="868"/>
      <c r="DF63" s="869"/>
      <c r="DG63" s="867"/>
      <c r="DH63" s="868"/>
      <c r="DI63" s="868"/>
      <c r="DJ63" s="868"/>
      <c r="DK63" s="869"/>
      <c r="DL63" s="867"/>
      <c r="DM63" s="868"/>
      <c r="DN63" s="868"/>
      <c r="DO63" s="868"/>
      <c r="DP63" s="869"/>
      <c r="DQ63" s="867"/>
      <c r="DR63" s="868"/>
      <c r="DS63" s="868"/>
      <c r="DT63" s="868"/>
      <c r="DU63" s="869"/>
      <c r="DV63" s="870"/>
      <c r="DW63" s="871"/>
      <c r="DX63" s="871"/>
      <c r="DY63" s="871"/>
      <c r="DZ63" s="872"/>
      <c r="EA63" s="248"/>
    </row>
    <row r="64" spans="1:131" s="249" customFormat="1" ht="26.25" customHeight="1" x14ac:dyDescent="0.2">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854"/>
      <c r="BT64" s="855"/>
      <c r="BU64" s="855"/>
      <c r="BV64" s="855"/>
      <c r="BW64" s="855"/>
      <c r="BX64" s="855"/>
      <c r="BY64" s="855"/>
      <c r="BZ64" s="855"/>
      <c r="CA64" s="855"/>
      <c r="CB64" s="855"/>
      <c r="CC64" s="855"/>
      <c r="CD64" s="855"/>
      <c r="CE64" s="855"/>
      <c r="CF64" s="855"/>
      <c r="CG64" s="856"/>
      <c r="CH64" s="867"/>
      <c r="CI64" s="868"/>
      <c r="CJ64" s="868"/>
      <c r="CK64" s="868"/>
      <c r="CL64" s="869"/>
      <c r="CM64" s="867"/>
      <c r="CN64" s="868"/>
      <c r="CO64" s="868"/>
      <c r="CP64" s="868"/>
      <c r="CQ64" s="869"/>
      <c r="CR64" s="867"/>
      <c r="CS64" s="868"/>
      <c r="CT64" s="868"/>
      <c r="CU64" s="868"/>
      <c r="CV64" s="869"/>
      <c r="CW64" s="867"/>
      <c r="CX64" s="868"/>
      <c r="CY64" s="868"/>
      <c r="CZ64" s="868"/>
      <c r="DA64" s="869"/>
      <c r="DB64" s="867"/>
      <c r="DC64" s="868"/>
      <c r="DD64" s="868"/>
      <c r="DE64" s="868"/>
      <c r="DF64" s="869"/>
      <c r="DG64" s="867"/>
      <c r="DH64" s="868"/>
      <c r="DI64" s="868"/>
      <c r="DJ64" s="868"/>
      <c r="DK64" s="869"/>
      <c r="DL64" s="867"/>
      <c r="DM64" s="868"/>
      <c r="DN64" s="868"/>
      <c r="DO64" s="868"/>
      <c r="DP64" s="869"/>
      <c r="DQ64" s="867"/>
      <c r="DR64" s="868"/>
      <c r="DS64" s="868"/>
      <c r="DT64" s="868"/>
      <c r="DU64" s="869"/>
      <c r="DV64" s="870"/>
      <c r="DW64" s="871"/>
      <c r="DX64" s="871"/>
      <c r="DY64" s="871"/>
      <c r="DZ64" s="872"/>
      <c r="EA64" s="248"/>
    </row>
    <row r="65" spans="1:131" s="249" customFormat="1" ht="26.25" customHeight="1" thickBot="1" x14ac:dyDescent="0.25">
      <c r="A65" s="254" t="s">
        <v>421</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854"/>
      <c r="BT65" s="855"/>
      <c r="BU65" s="855"/>
      <c r="BV65" s="855"/>
      <c r="BW65" s="855"/>
      <c r="BX65" s="855"/>
      <c r="BY65" s="855"/>
      <c r="BZ65" s="855"/>
      <c r="CA65" s="855"/>
      <c r="CB65" s="855"/>
      <c r="CC65" s="855"/>
      <c r="CD65" s="855"/>
      <c r="CE65" s="855"/>
      <c r="CF65" s="855"/>
      <c r="CG65" s="856"/>
      <c r="CH65" s="867"/>
      <c r="CI65" s="868"/>
      <c r="CJ65" s="868"/>
      <c r="CK65" s="868"/>
      <c r="CL65" s="869"/>
      <c r="CM65" s="867"/>
      <c r="CN65" s="868"/>
      <c r="CO65" s="868"/>
      <c r="CP65" s="868"/>
      <c r="CQ65" s="869"/>
      <c r="CR65" s="867"/>
      <c r="CS65" s="868"/>
      <c r="CT65" s="868"/>
      <c r="CU65" s="868"/>
      <c r="CV65" s="869"/>
      <c r="CW65" s="867"/>
      <c r="CX65" s="868"/>
      <c r="CY65" s="868"/>
      <c r="CZ65" s="868"/>
      <c r="DA65" s="869"/>
      <c r="DB65" s="867"/>
      <c r="DC65" s="868"/>
      <c r="DD65" s="868"/>
      <c r="DE65" s="868"/>
      <c r="DF65" s="869"/>
      <c r="DG65" s="867"/>
      <c r="DH65" s="868"/>
      <c r="DI65" s="868"/>
      <c r="DJ65" s="868"/>
      <c r="DK65" s="869"/>
      <c r="DL65" s="867"/>
      <c r="DM65" s="868"/>
      <c r="DN65" s="868"/>
      <c r="DO65" s="868"/>
      <c r="DP65" s="869"/>
      <c r="DQ65" s="867"/>
      <c r="DR65" s="868"/>
      <c r="DS65" s="868"/>
      <c r="DT65" s="868"/>
      <c r="DU65" s="869"/>
      <c r="DV65" s="870"/>
      <c r="DW65" s="871"/>
      <c r="DX65" s="871"/>
      <c r="DY65" s="871"/>
      <c r="DZ65" s="872"/>
      <c r="EA65" s="248"/>
    </row>
    <row r="66" spans="1:131" s="249" customFormat="1" ht="26.25" customHeight="1" x14ac:dyDescent="0.2">
      <c r="A66" s="826" t="s">
        <v>422</v>
      </c>
      <c r="B66" s="827"/>
      <c r="C66" s="827"/>
      <c r="D66" s="827"/>
      <c r="E66" s="827"/>
      <c r="F66" s="827"/>
      <c r="G66" s="827"/>
      <c r="H66" s="827"/>
      <c r="I66" s="827"/>
      <c r="J66" s="827"/>
      <c r="K66" s="827"/>
      <c r="L66" s="827"/>
      <c r="M66" s="827"/>
      <c r="N66" s="827"/>
      <c r="O66" s="827"/>
      <c r="P66" s="828"/>
      <c r="Q66" s="803" t="s">
        <v>401</v>
      </c>
      <c r="R66" s="804"/>
      <c r="S66" s="804"/>
      <c r="T66" s="804"/>
      <c r="U66" s="805"/>
      <c r="V66" s="803" t="s">
        <v>402</v>
      </c>
      <c r="W66" s="804"/>
      <c r="X66" s="804"/>
      <c r="Y66" s="804"/>
      <c r="Z66" s="805"/>
      <c r="AA66" s="803" t="s">
        <v>423</v>
      </c>
      <c r="AB66" s="804"/>
      <c r="AC66" s="804"/>
      <c r="AD66" s="804"/>
      <c r="AE66" s="805"/>
      <c r="AF66" s="938" t="s">
        <v>424</v>
      </c>
      <c r="AG66" s="899"/>
      <c r="AH66" s="899"/>
      <c r="AI66" s="899"/>
      <c r="AJ66" s="939"/>
      <c r="AK66" s="803" t="s">
        <v>405</v>
      </c>
      <c r="AL66" s="827"/>
      <c r="AM66" s="827"/>
      <c r="AN66" s="827"/>
      <c r="AO66" s="828"/>
      <c r="AP66" s="803" t="s">
        <v>425</v>
      </c>
      <c r="AQ66" s="804"/>
      <c r="AR66" s="804"/>
      <c r="AS66" s="804"/>
      <c r="AT66" s="805"/>
      <c r="AU66" s="803" t="s">
        <v>426</v>
      </c>
      <c r="AV66" s="804"/>
      <c r="AW66" s="804"/>
      <c r="AX66" s="804"/>
      <c r="AY66" s="805"/>
      <c r="AZ66" s="803" t="s">
        <v>384</v>
      </c>
      <c r="BA66" s="804"/>
      <c r="BB66" s="804"/>
      <c r="BC66" s="804"/>
      <c r="BD66" s="815"/>
      <c r="BE66" s="267"/>
      <c r="BF66" s="267"/>
      <c r="BG66" s="267"/>
      <c r="BH66" s="267"/>
      <c r="BI66" s="267"/>
      <c r="BJ66" s="267"/>
      <c r="BK66" s="267"/>
      <c r="BL66" s="267"/>
      <c r="BM66" s="267"/>
      <c r="BN66" s="267"/>
      <c r="BO66" s="267"/>
      <c r="BP66" s="267"/>
      <c r="BQ66" s="264">
        <v>60</v>
      </c>
      <c r="BR66" s="269"/>
      <c r="BS66" s="949"/>
      <c r="BT66" s="950"/>
      <c r="BU66" s="950"/>
      <c r="BV66" s="950"/>
      <c r="BW66" s="950"/>
      <c r="BX66" s="950"/>
      <c r="BY66" s="950"/>
      <c r="BZ66" s="950"/>
      <c r="CA66" s="950"/>
      <c r="CB66" s="950"/>
      <c r="CC66" s="950"/>
      <c r="CD66" s="950"/>
      <c r="CE66" s="950"/>
      <c r="CF66" s="950"/>
      <c r="CG66" s="951"/>
      <c r="CH66" s="946"/>
      <c r="CI66" s="947"/>
      <c r="CJ66" s="947"/>
      <c r="CK66" s="947"/>
      <c r="CL66" s="948"/>
      <c r="CM66" s="946"/>
      <c r="CN66" s="947"/>
      <c r="CO66" s="947"/>
      <c r="CP66" s="947"/>
      <c r="CQ66" s="948"/>
      <c r="CR66" s="946"/>
      <c r="CS66" s="947"/>
      <c r="CT66" s="947"/>
      <c r="CU66" s="947"/>
      <c r="CV66" s="948"/>
      <c r="CW66" s="946"/>
      <c r="CX66" s="947"/>
      <c r="CY66" s="947"/>
      <c r="CZ66" s="947"/>
      <c r="DA66" s="948"/>
      <c r="DB66" s="946"/>
      <c r="DC66" s="947"/>
      <c r="DD66" s="947"/>
      <c r="DE66" s="947"/>
      <c r="DF66" s="948"/>
      <c r="DG66" s="946"/>
      <c r="DH66" s="947"/>
      <c r="DI66" s="947"/>
      <c r="DJ66" s="947"/>
      <c r="DK66" s="948"/>
      <c r="DL66" s="946"/>
      <c r="DM66" s="947"/>
      <c r="DN66" s="947"/>
      <c r="DO66" s="947"/>
      <c r="DP66" s="948"/>
      <c r="DQ66" s="946"/>
      <c r="DR66" s="947"/>
      <c r="DS66" s="947"/>
      <c r="DT66" s="947"/>
      <c r="DU66" s="948"/>
      <c r="DV66" s="943"/>
      <c r="DW66" s="944"/>
      <c r="DX66" s="944"/>
      <c r="DY66" s="944"/>
      <c r="DZ66" s="945"/>
      <c r="EA66" s="248"/>
    </row>
    <row r="67" spans="1:131" s="249" customFormat="1" ht="26.25" customHeight="1" thickBot="1" x14ac:dyDescent="0.25">
      <c r="A67" s="829"/>
      <c r="B67" s="830"/>
      <c r="C67" s="830"/>
      <c r="D67" s="830"/>
      <c r="E67" s="830"/>
      <c r="F67" s="830"/>
      <c r="G67" s="830"/>
      <c r="H67" s="830"/>
      <c r="I67" s="830"/>
      <c r="J67" s="830"/>
      <c r="K67" s="830"/>
      <c r="L67" s="830"/>
      <c r="M67" s="830"/>
      <c r="N67" s="830"/>
      <c r="O67" s="830"/>
      <c r="P67" s="831"/>
      <c r="Q67" s="806"/>
      <c r="R67" s="807"/>
      <c r="S67" s="807"/>
      <c r="T67" s="807"/>
      <c r="U67" s="808"/>
      <c r="V67" s="806"/>
      <c r="W67" s="807"/>
      <c r="X67" s="807"/>
      <c r="Y67" s="807"/>
      <c r="Z67" s="808"/>
      <c r="AA67" s="806"/>
      <c r="AB67" s="807"/>
      <c r="AC67" s="807"/>
      <c r="AD67" s="807"/>
      <c r="AE67" s="808"/>
      <c r="AF67" s="940"/>
      <c r="AG67" s="902"/>
      <c r="AH67" s="902"/>
      <c r="AI67" s="902"/>
      <c r="AJ67" s="941"/>
      <c r="AK67" s="942"/>
      <c r="AL67" s="830"/>
      <c r="AM67" s="830"/>
      <c r="AN67" s="830"/>
      <c r="AO67" s="831"/>
      <c r="AP67" s="806"/>
      <c r="AQ67" s="807"/>
      <c r="AR67" s="807"/>
      <c r="AS67" s="807"/>
      <c r="AT67" s="808"/>
      <c r="AU67" s="806"/>
      <c r="AV67" s="807"/>
      <c r="AW67" s="807"/>
      <c r="AX67" s="807"/>
      <c r="AY67" s="808"/>
      <c r="AZ67" s="806"/>
      <c r="BA67" s="807"/>
      <c r="BB67" s="807"/>
      <c r="BC67" s="807"/>
      <c r="BD67" s="816"/>
      <c r="BE67" s="267"/>
      <c r="BF67" s="267"/>
      <c r="BG67" s="267"/>
      <c r="BH67" s="267"/>
      <c r="BI67" s="267"/>
      <c r="BJ67" s="267"/>
      <c r="BK67" s="267"/>
      <c r="BL67" s="267"/>
      <c r="BM67" s="267"/>
      <c r="BN67" s="267"/>
      <c r="BO67" s="267"/>
      <c r="BP67" s="267"/>
      <c r="BQ67" s="264">
        <v>61</v>
      </c>
      <c r="BR67" s="269"/>
      <c r="BS67" s="949"/>
      <c r="BT67" s="950"/>
      <c r="BU67" s="950"/>
      <c r="BV67" s="950"/>
      <c r="BW67" s="950"/>
      <c r="BX67" s="950"/>
      <c r="BY67" s="950"/>
      <c r="BZ67" s="950"/>
      <c r="CA67" s="950"/>
      <c r="CB67" s="950"/>
      <c r="CC67" s="950"/>
      <c r="CD67" s="950"/>
      <c r="CE67" s="950"/>
      <c r="CF67" s="950"/>
      <c r="CG67" s="951"/>
      <c r="CH67" s="946"/>
      <c r="CI67" s="947"/>
      <c r="CJ67" s="947"/>
      <c r="CK67" s="947"/>
      <c r="CL67" s="948"/>
      <c r="CM67" s="946"/>
      <c r="CN67" s="947"/>
      <c r="CO67" s="947"/>
      <c r="CP67" s="947"/>
      <c r="CQ67" s="948"/>
      <c r="CR67" s="946"/>
      <c r="CS67" s="947"/>
      <c r="CT67" s="947"/>
      <c r="CU67" s="947"/>
      <c r="CV67" s="948"/>
      <c r="CW67" s="946"/>
      <c r="CX67" s="947"/>
      <c r="CY67" s="947"/>
      <c r="CZ67" s="947"/>
      <c r="DA67" s="948"/>
      <c r="DB67" s="946"/>
      <c r="DC67" s="947"/>
      <c r="DD67" s="947"/>
      <c r="DE67" s="947"/>
      <c r="DF67" s="948"/>
      <c r="DG67" s="946"/>
      <c r="DH67" s="947"/>
      <c r="DI67" s="947"/>
      <c r="DJ67" s="947"/>
      <c r="DK67" s="948"/>
      <c r="DL67" s="946"/>
      <c r="DM67" s="947"/>
      <c r="DN67" s="947"/>
      <c r="DO67" s="947"/>
      <c r="DP67" s="948"/>
      <c r="DQ67" s="946"/>
      <c r="DR67" s="947"/>
      <c r="DS67" s="947"/>
      <c r="DT67" s="947"/>
      <c r="DU67" s="948"/>
      <c r="DV67" s="943"/>
      <c r="DW67" s="944"/>
      <c r="DX67" s="944"/>
      <c r="DY67" s="944"/>
      <c r="DZ67" s="945"/>
      <c r="EA67" s="248"/>
    </row>
    <row r="68" spans="1:131" s="249" customFormat="1" ht="26.25" customHeight="1" thickTop="1" x14ac:dyDescent="0.2">
      <c r="A68" s="260">
        <v>1</v>
      </c>
      <c r="B68" s="955" t="s">
        <v>598</v>
      </c>
      <c r="C68" s="956"/>
      <c r="D68" s="956"/>
      <c r="E68" s="956"/>
      <c r="F68" s="956"/>
      <c r="G68" s="956"/>
      <c r="H68" s="956"/>
      <c r="I68" s="956"/>
      <c r="J68" s="956"/>
      <c r="K68" s="956"/>
      <c r="L68" s="956"/>
      <c r="M68" s="956"/>
      <c r="N68" s="956"/>
      <c r="O68" s="956"/>
      <c r="P68" s="957"/>
      <c r="Q68" s="958">
        <v>7549</v>
      </c>
      <c r="R68" s="952"/>
      <c r="S68" s="952"/>
      <c r="T68" s="952"/>
      <c r="U68" s="952"/>
      <c r="V68" s="952">
        <v>6819</v>
      </c>
      <c r="W68" s="952"/>
      <c r="X68" s="952"/>
      <c r="Y68" s="952"/>
      <c r="Z68" s="952"/>
      <c r="AA68" s="952">
        <v>730</v>
      </c>
      <c r="AB68" s="952"/>
      <c r="AC68" s="952"/>
      <c r="AD68" s="952"/>
      <c r="AE68" s="952"/>
      <c r="AF68" s="952" t="s">
        <v>608</v>
      </c>
      <c r="AG68" s="952"/>
      <c r="AH68" s="952"/>
      <c r="AI68" s="952"/>
      <c r="AJ68" s="952"/>
      <c r="AK68" s="952">
        <v>15</v>
      </c>
      <c r="AL68" s="952"/>
      <c r="AM68" s="952"/>
      <c r="AN68" s="952"/>
      <c r="AO68" s="952"/>
      <c r="AP68" s="952" t="s">
        <v>608</v>
      </c>
      <c r="AQ68" s="952"/>
      <c r="AR68" s="952"/>
      <c r="AS68" s="952"/>
      <c r="AT68" s="952"/>
      <c r="AU68" s="952" t="s">
        <v>608</v>
      </c>
      <c r="AV68" s="952"/>
      <c r="AW68" s="952"/>
      <c r="AX68" s="952"/>
      <c r="AY68" s="952"/>
      <c r="AZ68" s="953"/>
      <c r="BA68" s="953"/>
      <c r="BB68" s="953"/>
      <c r="BC68" s="953"/>
      <c r="BD68" s="954"/>
      <c r="BE68" s="267"/>
      <c r="BF68" s="267"/>
      <c r="BG68" s="267"/>
      <c r="BH68" s="267"/>
      <c r="BI68" s="267"/>
      <c r="BJ68" s="267"/>
      <c r="BK68" s="267"/>
      <c r="BL68" s="267"/>
      <c r="BM68" s="267"/>
      <c r="BN68" s="267"/>
      <c r="BO68" s="267"/>
      <c r="BP68" s="267"/>
      <c r="BQ68" s="264">
        <v>62</v>
      </c>
      <c r="BR68" s="269"/>
      <c r="BS68" s="949"/>
      <c r="BT68" s="950"/>
      <c r="BU68" s="950"/>
      <c r="BV68" s="950"/>
      <c r="BW68" s="950"/>
      <c r="BX68" s="950"/>
      <c r="BY68" s="950"/>
      <c r="BZ68" s="950"/>
      <c r="CA68" s="950"/>
      <c r="CB68" s="950"/>
      <c r="CC68" s="950"/>
      <c r="CD68" s="950"/>
      <c r="CE68" s="950"/>
      <c r="CF68" s="950"/>
      <c r="CG68" s="951"/>
      <c r="CH68" s="946"/>
      <c r="CI68" s="947"/>
      <c r="CJ68" s="947"/>
      <c r="CK68" s="947"/>
      <c r="CL68" s="948"/>
      <c r="CM68" s="946"/>
      <c r="CN68" s="947"/>
      <c r="CO68" s="947"/>
      <c r="CP68" s="947"/>
      <c r="CQ68" s="948"/>
      <c r="CR68" s="946"/>
      <c r="CS68" s="947"/>
      <c r="CT68" s="947"/>
      <c r="CU68" s="947"/>
      <c r="CV68" s="948"/>
      <c r="CW68" s="946"/>
      <c r="CX68" s="947"/>
      <c r="CY68" s="947"/>
      <c r="CZ68" s="947"/>
      <c r="DA68" s="948"/>
      <c r="DB68" s="946"/>
      <c r="DC68" s="947"/>
      <c r="DD68" s="947"/>
      <c r="DE68" s="947"/>
      <c r="DF68" s="948"/>
      <c r="DG68" s="946"/>
      <c r="DH68" s="947"/>
      <c r="DI68" s="947"/>
      <c r="DJ68" s="947"/>
      <c r="DK68" s="948"/>
      <c r="DL68" s="946"/>
      <c r="DM68" s="947"/>
      <c r="DN68" s="947"/>
      <c r="DO68" s="947"/>
      <c r="DP68" s="948"/>
      <c r="DQ68" s="946"/>
      <c r="DR68" s="947"/>
      <c r="DS68" s="947"/>
      <c r="DT68" s="947"/>
      <c r="DU68" s="948"/>
      <c r="DV68" s="943"/>
      <c r="DW68" s="944"/>
      <c r="DX68" s="944"/>
      <c r="DY68" s="944"/>
      <c r="DZ68" s="945"/>
      <c r="EA68" s="248"/>
    </row>
    <row r="69" spans="1:131" s="249" customFormat="1" ht="26.25" customHeight="1" x14ac:dyDescent="0.2">
      <c r="A69" s="263">
        <v>2</v>
      </c>
      <c r="B69" s="959" t="s">
        <v>599</v>
      </c>
      <c r="C69" s="960"/>
      <c r="D69" s="960"/>
      <c r="E69" s="960"/>
      <c r="F69" s="960"/>
      <c r="G69" s="960"/>
      <c r="H69" s="960"/>
      <c r="I69" s="960"/>
      <c r="J69" s="960"/>
      <c r="K69" s="960"/>
      <c r="L69" s="960"/>
      <c r="M69" s="960"/>
      <c r="N69" s="960"/>
      <c r="O69" s="960"/>
      <c r="P69" s="961"/>
      <c r="Q69" s="962">
        <v>1576</v>
      </c>
      <c r="R69" s="917"/>
      <c r="S69" s="917"/>
      <c r="T69" s="917"/>
      <c r="U69" s="917"/>
      <c r="V69" s="917">
        <v>1575</v>
      </c>
      <c r="W69" s="917"/>
      <c r="X69" s="917"/>
      <c r="Y69" s="917"/>
      <c r="Z69" s="917"/>
      <c r="AA69" s="917">
        <v>1</v>
      </c>
      <c r="AB69" s="917"/>
      <c r="AC69" s="917"/>
      <c r="AD69" s="917"/>
      <c r="AE69" s="917"/>
      <c r="AF69" s="917" t="s">
        <v>608</v>
      </c>
      <c r="AG69" s="917"/>
      <c r="AH69" s="917"/>
      <c r="AI69" s="917"/>
      <c r="AJ69" s="917"/>
      <c r="AK69" s="917" t="s">
        <v>608</v>
      </c>
      <c r="AL69" s="917"/>
      <c r="AM69" s="917"/>
      <c r="AN69" s="917"/>
      <c r="AO69" s="917"/>
      <c r="AP69" s="917" t="s">
        <v>608</v>
      </c>
      <c r="AQ69" s="917"/>
      <c r="AR69" s="917"/>
      <c r="AS69" s="917"/>
      <c r="AT69" s="917"/>
      <c r="AU69" s="917" t="s">
        <v>608</v>
      </c>
      <c r="AV69" s="917"/>
      <c r="AW69" s="917"/>
      <c r="AX69" s="917"/>
      <c r="AY69" s="917"/>
      <c r="AZ69" s="963"/>
      <c r="BA69" s="963"/>
      <c r="BB69" s="963"/>
      <c r="BC69" s="963"/>
      <c r="BD69" s="964"/>
      <c r="BE69" s="267"/>
      <c r="BF69" s="267"/>
      <c r="BG69" s="267"/>
      <c r="BH69" s="267"/>
      <c r="BI69" s="267"/>
      <c r="BJ69" s="267"/>
      <c r="BK69" s="267"/>
      <c r="BL69" s="267"/>
      <c r="BM69" s="267"/>
      <c r="BN69" s="267"/>
      <c r="BO69" s="267"/>
      <c r="BP69" s="267"/>
      <c r="BQ69" s="264">
        <v>63</v>
      </c>
      <c r="BR69" s="269"/>
      <c r="BS69" s="949"/>
      <c r="BT69" s="950"/>
      <c r="BU69" s="950"/>
      <c r="BV69" s="950"/>
      <c r="BW69" s="950"/>
      <c r="BX69" s="950"/>
      <c r="BY69" s="950"/>
      <c r="BZ69" s="950"/>
      <c r="CA69" s="950"/>
      <c r="CB69" s="950"/>
      <c r="CC69" s="950"/>
      <c r="CD69" s="950"/>
      <c r="CE69" s="950"/>
      <c r="CF69" s="950"/>
      <c r="CG69" s="951"/>
      <c r="CH69" s="946"/>
      <c r="CI69" s="947"/>
      <c r="CJ69" s="947"/>
      <c r="CK69" s="947"/>
      <c r="CL69" s="948"/>
      <c r="CM69" s="946"/>
      <c r="CN69" s="947"/>
      <c r="CO69" s="947"/>
      <c r="CP69" s="947"/>
      <c r="CQ69" s="948"/>
      <c r="CR69" s="946"/>
      <c r="CS69" s="947"/>
      <c r="CT69" s="947"/>
      <c r="CU69" s="947"/>
      <c r="CV69" s="948"/>
      <c r="CW69" s="946"/>
      <c r="CX69" s="947"/>
      <c r="CY69" s="947"/>
      <c r="CZ69" s="947"/>
      <c r="DA69" s="948"/>
      <c r="DB69" s="946"/>
      <c r="DC69" s="947"/>
      <c r="DD69" s="947"/>
      <c r="DE69" s="947"/>
      <c r="DF69" s="948"/>
      <c r="DG69" s="946"/>
      <c r="DH69" s="947"/>
      <c r="DI69" s="947"/>
      <c r="DJ69" s="947"/>
      <c r="DK69" s="948"/>
      <c r="DL69" s="946"/>
      <c r="DM69" s="947"/>
      <c r="DN69" s="947"/>
      <c r="DO69" s="947"/>
      <c r="DP69" s="948"/>
      <c r="DQ69" s="946"/>
      <c r="DR69" s="947"/>
      <c r="DS69" s="947"/>
      <c r="DT69" s="947"/>
      <c r="DU69" s="948"/>
      <c r="DV69" s="943"/>
      <c r="DW69" s="944"/>
      <c r="DX69" s="944"/>
      <c r="DY69" s="944"/>
      <c r="DZ69" s="945"/>
      <c r="EA69" s="248"/>
    </row>
    <row r="70" spans="1:131" s="249" customFormat="1" ht="26.25" customHeight="1" x14ac:dyDescent="0.2">
      <c r="A70" s="263">
        <v>3</v>
      </c>
      <c r="B70" s="959" t="s">
        <v>600</v>
      </c>
      <c r="C70" s="960"/>
      <c r="D70" s="960"/>
      <c r="E70" s="960"/>
      <c r="F70" s="960"/>
      <c r="G70" s="960"/>
      <c r="H70" s="960"/>
      <c r="I70" s="960"/>
      <c r="J70" s="960"/>
      <c r="K70" s="960"/>
      <c r="L70" s="960"/>
      <c r="M70" s="960"/>
      <c r="N70" s="960"/>
      <c r="O70" s="960"/>
      <c r="P70" s="961"/>
      <c r="Q70" s="962">
        <v>20</v>
      </c>
      <c r="R70" s="917"/>
      <c r="S70" s="917"/>
      <c r="T70" s="917"/>
      <c r="U70" s="917"/>
      <c r="V70" s="917">
        <v>19</v>
      </c>
      <c r="W70" s="917"/>
      <c r="X70" s="917"/>
      <c r="Y70" s="917"/>
      <c r="Z70" s="917"/>
      <c r="AA70" s="917">
        <v>1</v>
      </c>
      <c r="AB70" s="917"/>
      <c r="AC70" s="917"/>
      <c r="AD70" s="917"/>
      <c r="AE70" s="917"/>
      <c r="AF70" s="917" t="s">
        <v>608</v>
      </c>
      <c r="AG70" s="917"/>
      <c r="AH70" s="917"/>
      <c r="AI70" s="917"/>
      <c r="AJ70" s="917"/>
      <c r="AK70" s="917">
        <v>19</v>
      </c>
      <c r="AL70" s="917"/>
      <c r="AM70" s="917"/>
      <c r="AN70" s="917"/>
      <c r="AO70" s="917"/>
      <c r="AP70" s="917" t="s">
        <v>608</v>
      </c>
      <c r="AQ70" s="917"/>
      <c r="AR70" s="917"/>
      <c r="AS70" s="917"/>
      <c r="AT70" s="917"/>
      <c r="AU70" s="917" t="s">
        <v>608</v>
      </c>
      <c r="AV70" s="917"/>
      <c r="AW70" s="917"/>
      <c r="AX70" s="917"/>
      <c r="AY70" s="917"/>
      <c r="AZ70" s="963"/>
      <c r="BA70" s="963"/>
      <c r="BB70" s="963"/>
      <c r="BC70" s="963"/>
      <c r="BD70" s="964"/>
      <c r="BE70" s="267"/>
      <c r="BF70" s="267"/>
      <c r="BG70" s="267"/>
      <c r="BH70" s="267"/>
      <c r="BI70" s="267"/>
      <c r="BJ70" s="267"/>
      <c r="BK70" s="267"/>
      <c r="BL70" s="267"/>
      <c r="BM70" s="267"/>
      <c r="BN70" s="267"/>
      <c r="BO70" s="267"/>
      <c r="BP70" s="267"/>
      <c r="BQ70" s="264">
        <v>64</v>
      </c>
      <c r="BR70" s="269"/>
      <c r="BS70" s="949"/>
      <c r="BT70" s="950"/>
      <c r="BU70" s="950"/>
      <c r="BV70" s="950"/>
      <c r="BW70" s="950"/>
      <c r="BX70" s="950"/>
      <c r="BY70" s="950"/>
      <c r="BZ70" s="950"/>
      <c r="CA70" s="950"/>
      <c r="CB70" s="950"/>
      <c r="CC70" s="950"/>
      <c r="CD70" s="950"/>
      <c r="CE70" s="950"/>
      <c r="CF70" s="950"/>
      <c r="CG70" s="951"/>
      <c r="CH70" s="946"/>
      <c r="CI70" s="947"/>
      <c r="CJ70" s="947"/>
      <c r="CK70" s="947"/>
      <c r="CL70" s="948"/>
      <c r="CM70" s="946"/>
      <c r="CN70" s="947"/>
      <c r="CO70" s="947"/>
      <c r="CP70" s="947"/>
      <c r="CQ70" s="948"/>
      <c r="CR70" s="946"/>
      <c r="CS70" s="947"/>
      <c r="CT70" s="947"/>
      <c r="CU70" s="947"/>
      <c r="CV70" s="948"/>
      <c r="CW70" s="946"/>
      <c r="CX70" s="947"/>
      <c r="CY70" s="947"/>
      <c r="CZ70" s="947"/>
      <c r="DA70" s="948"/>
      <c r="DB70" s="946"/>
      <c r="DC70" s="947"/>
      <c r="DD70" s="947"/>
      <c r="DE70" s="947"/>
      <c r="DF70" s="948"/>
      <c r="DG70" s="946"/>
      <c r="DH70" s="947"/>
      <c r="DI70" s="947"/>
      <c r="DJ70" s="947"/>
      <c r="DK70" s="948"/>
      <c r="DL70" s="946"/>
      <c r="DM70" s="947"/>
      <c r="DN70" s="947"/>
      <c r="DO70" s="947"/>
      <c r="DP70" s="948"/>
      <c r="DQ70" s="946"/>
      <c r="DR70" s="947"/>
      <c r="DS70" s="947"/>
      <c r="DT70" s="947"/>
      <c r="DU70" s="948"/>
      <c r="DV70" s="943"/>
      <c r="DW70" s="944"/>
      <c r="DX70" s="944"/>
      <c r="DY70" s="944"/>
      <c r="DZ70" s="945"/>
      <c r="EA70" s="248"/>
    </row>
    <row r="71" spans="1:131" s="249" customFormat="1" ht="26.25" customHeight="1" x14ac:dyDescent="0.2">
      <c r="A71" s="263">
        <v>4</v>
      </c>
      <c r="B71" s="959" t="s">
        <v>601</v>
      </c>
      <c r="C71" s="960"/>
      <c r="D71" s="960"/>
      <c r="E71" s="960"/>
      <c r="F71" s="960"/>
      <c r="G71" s="960"/>
      <c r="H71" s="960"/>
      <c r="I71" s="960"/>
      <c r="J71" s="960"/>
      <c r="K71" s="960"/>
      <c r="L71" s="960"/>
      <c r="M71" s="960"/>
      <c r="N71" s="960"/>
      <c r="O71" s="960"/>
      <c r="P71" s="961"/>
      <c r="Q71" s="962">
        <v>52</v>
      </c>
      <c r="R71" s="917"/>
      <c r="S71" s="917"/>
      <c r="T71" s="917"/>
      <c r="U71" s="917"/>
      <c r="V71" s="917">
        <v>30</v>
      </c>
      <c r="W71" s="917"/>
      <c r="X71" s="917"/>
      <c r="Y71" s="917"/>
      <c r="Z71" s="917"/>
      <c r="AA71" s="917">
        <v>22</v>
      </c>
      <c r="AB71" s="917"/>
      <c r="AC71" s="917"/>
      <c r="AD71" s="917"/>
      <c r="AE71" s="917"/>
      <c r="AF71" s="917" t="s">
        <v>608</v>
      </c>
      <c r="AG71" s="917"/>
      <c r="AH71" s="917"/>
      <c r="AI71" s="917"/>
      <c r="AJ71" s="917"/>
      <c r="AK71" s="917" t="s">
        <v>608</v>
      </c>
      <c r="AL71" s="917"/>
      <c r="AM71" s="917"/>
      <c r="AN71" s="917"/>
      <c r="AO71" s="917"/>
      <c r="AP71" s="917" t="s">
        <v>608</v>
      </c>
      <c r="AQ71" s="917"/>
      <c r="AR71" s="917"/>
      <c r="AS71" s="917"/>
      <c r="AT71" s="917"/>
      <c r="AU71" s="917" t="s">
        <v>608</v>
      </c>
      <c r="AV71" s="917"/>
      <c r="AW71" s="917"/>
      <c r="AX71" s="917"/>
      <c r="AY71" s="917"/>
      <c r="AZ71" s="963"/>
      <c r="BA71" s="963"/>
      <c r="BB71" s="963"/>
      <c r="BC71" s="963"/>
      <c r="BD71" s="964"/>
      <c r="BE71" s="267"/>
      <c r="BF71" s="267"/>
      <c r="BG71" s="267"/>
      <c r="BH71" s="267"/>
      <c r="BI71" s="267"/>
      <c r="BJ71" s="267"/>
      <c r="BK71" s="267"/>
      <c r="BL71" s="267"/>
      <c r="BM71" s="267"/>
      <c r="BN71" s="267"/>
      <c r="BO71" s="267"/>
      <c r="BP71" s="267"/>
      <c r="BQ71" s="264">
        <v>65</v>
      </c>
      <c r="BR71" s="269"/>
      <c r="BS71" s="949"/>
      <c r="BT71" s="950"/>
      <c r="BU71" s="950"/>
      <c r="BV71" s="950"/>
      <c r="BW71" s="950"/>
      <c r="BX71" s="950"/>
      <c r="BY71" s="950"/>
      <c r="BZ71" s="950"/>
      <c r="CA71" s="950"/>
      <c r="CB71" s="950"/>
      <c r="CC71" s="950"/>
      <c r="CD71" s="950"/>
      <c r="CE71" s="950"/>
      <c r="CF71" s="950"/>
      <c r="CG71" s="951"/>
      <c r="CH71" s="946"/>
      <c r="CI71" s="947"/>
      <c r="CJ71" s="947"/>
      <c r="CK71" s="947"/>
      <c r="CL71" s="948"/>
      <c r="CM71" s="946"/>
      <c r="CN71" s="947"/>
      <c r="CO71" s="947"/>
      <c r="CP71" s="947"/>
      <c r="CQ71" s="948"/>
      <c r="CR71" s="946"/>
      <c r="CS71" s="947"/>
      <c r="CT71" s="947"/>
      <c r="CU71" s="947"/>
      <c r="CV71" s="948"/>
      <c r="CW71" s="946"/>
      <c r="CX71" s="947"/>
      <c r="CY71" s="947"/>
      <c r="CZ71" s="947"/>
      <c r="DA71" s="948"/>
      <c r="DB71" s="946"/>
      <c r="DC71" s="947"/>
      <c r="DD71" s="947"/>
      <c r="DE71" s="947"/>
      <c r="DF71" s="948"/>
      <c r="DG71" s="946"/>
      <c r="DH71" s="947"/>
      <c r="DI71" s="947"/>
      <c r="DJ71" s="947"/>
      <c r="DK71" s="948"/>
      <c r="DL71" s="946"/>
      <c r="DM71" s="947"/>
      <c r="DN71" s="947"/>
      <c r="DO71" s="947"/>
      <c r="DP71" s="948"/>
      <c r="DQ71" s="946"/>
      <c r="DR71" s="947"/>
      <c r="DS71" s="947"/>
      <c r="DT71" s="947"/>
      <c r="DU71" s="948"/>
      <c r="DV71" s="943"/>
      <c r="DW71" s="944"/>
      <c r="DX71" s="944"/>
      <c r="DY71" s="944"/>
      <c r="DZ71" s="945"/>
      <c r="EA71" s="248"/>
    </row>
    <row r="72" spans="1:131" s="249" customFormat="1" ht="26.25" customHeight="1" x14ac:dyDescent="0.2">
      <c r="A72" s="263">
        <v>5</v>
      </c>
      <c r="B72" s="959" t="s">
        <v>602</v>
      </c>
      <c r="C72" s="960"/>
      <c r="D72" s="960"/>
      <c r="E72" s="960"/>
      <c r="F72" s="960"/>
      <c r="G72" s="960"/>
      <c r="H72" s="960"/>
      <c r="I72" s="960"/>
      <c r="J72" s="960"/>
      <c r="K72" s="960"/>
      <c r="L72" s="960"/>
      <c r="M72" s="960"/>
      <c r="N72" s="960"/>
      <c r="O72" s="960"/>
      <c r="P72" s="961"/>
      <c r="Q72" s="962">
        <v>36</v>
      </c>
      <c r="R72" s="917"/>
      <c r="S72" s="917"/>
      <c r="T72" s="917"/>
      <c r="U72" s="917"/>
      <c r="V72" s="917">
        <v>32</v>
      </c>
      <c r="W72" s="917"/>
      <c r="X72" s="917"/>
      <c r="Y72" s="917"/>
      <c r="Z72" s="917"/>
      <c r="AA72" s="917">
        <v>4</v>
      </c>
      <c r="AB72" s="917"/>
      <c r="AC72" s="917"/>
      <c r="AD72" s="917"/>
      <c r="AE72" s="917"/>
      <c r="AF72" s="917" t="s">
        <v>608</v>
      </c>
      <c r="AG72" s="917"/>
      <c r="AH72" s="917"/>
      <c r="AI72" s="917"/>
      <c r="AJ72" s="917"/>
      <c r="AK72" s="917" t="s">
        <v>608</v>
      </c>
      <c r="AL72" s="917"/>
      <c r="AM72" s="917"/>
      <c r="AN72" s="917"/>
      <c r="AO72" s="917"/>
      <c r="AP72" s="917" t="s">
        <v>608</v>
      </c>
      <c r="AQ72" s="917"/>
      <c r="AR72" s="917"/>
      <c r="AS72" s="917"/>
      <c r="AT72" s="917"/>
      <c r="AU72" s="917" t="s">
        <v>608</v>
      </c>
      <c r="AV72" s="917"/>
      <c r="AW72" s="917"/>
      <c r="AX72" s="917"/>
      <c r="AY72" s="917"/>
      <c r="AZ72" s="963"/>
      <c r="BA72" s="963"/>
      <c r="BB72" s="963"/>
      <c r="BC72" s="963"/>
      <c r="BD72" s="964"/>
      <c r="BE72" s="267"/>
      <c r="BF72" s="267"/>
      <c r="BG72" s="267"/>
      <c r="BH72" s="267"/>
      <c r="BI72" s="267"/>
      <c r="BJ72" s="267"/>
      <c r="BK72" s="267"/>
      <c r="BL72" s="267"/>
      <c r="BM72" s="267"/>
      <c r="BN72" s="267"/>
      <c r="BO72" s="267"/>
      <c r="BP72" s="267"/>
      <c r="BQ72" s="264">
        <v>66</v>
      </c>
      <c r="BR72" s="269"/>
      <c r="BS72" s="949"/>
      <c r="BT72" s="950"/>
      <c r="BU72" s="950"/>
      <c r="BV72" s="950"/>
      <c r="BW72" s="950"/>
      <c r="BX72" s="950"/>
      <c r="BY72" s="950"/>
      <c r="BZ72" s="950"/>
      <c r="CA72" s="950"/>
      <c r="CB72" s="950"/>
      <c r="CC72" s="950"/>
      <c r="CD72" s="950"/>
      <c r="CE72" s="950"/>
      <c r="CF72" s="950"/>
      <c r="CG72" s="951"/>
      <c r="CH72" s="946"/>
      <c r="CI72" s="947"/>
      <c r="CJ72" s="947"/>
      <c r="CK72" s="947"/>
      <c r="CL72" s="948"/>
      <c r="CM72" s="946"/>
      <c r="CN72" s="947"/>
      <c r="CO72" s="947"/>
      <c r="CP72" s="947"/>
      <c r="CQ72" s="948"/>
      <c r="CR72" s="946"/>
      <c r="CS72" s="947"/>
      <c r="CT72" s="947"/>
      <c r="CU72" s="947"/>
      <c r="CV72" s="948"/>
      <c r="CW72" s="946"/>
      <c r="CX72" s="947"/>
      <c r="CY72" s="947"/>
      <c r="CZ72" s="947"/>
      <c r="DA72" s="948"/>
      <c r="DB72" s="946"/>
      <c r="DC72" s="947"/>
      <c r="DD72" s="947"/>
      <c r="DE72" s="947"/>
      <c r="DF72" s="948"/>
      <c r="DG72" s="946"/>
      <c r="DH72" s="947"/>
      <c r="DI72" s="947"/>
      <c r="DJ72" s="947"/>
      <c r="DK72" s="948"/>
      <c r="DL72" s="946"/>
      <c r="DM72" s="947"/>
      <c r="DN72" s="947"/>
      <c r="DO72" s="947"/>
      <c r="DP72" s="948"/>
      <c r="DQ72" s="946"/>
      <c r="DR72" s="947"/>
      <c r="DS72" s="947"/>
      <c r="DT72" s="947"/>
      <c r="DU72" s="948"/>
      <c r="DV72" s="943"/>
      <c r="DW72" s="944"/>
      <c r="DX72" s="944"/>
      <c r="DY72" s="944"/>
      <c r="DZ72" s="945"/>
      <c r="EA72" s="248"/>
    </row>
    <row r="73" spans="1:131" s="249" customFormat="1" ht="26.25" customHeight="1" x14ac:dyDescent="0.2">
      <c r="A73" s="263">
        <v>6</v>
      </c>
      <c r="B73" s="959" t="s">
        <v>603</v>
      </c>
      <c r="C73" s="960"/>
      <c r="D73" s="960"/>
      <c r="E73" s="960"/>
      <c r="F73" s="960"/>
      <c r="G73" s="960"/>
      <c r="H73" s="960"/>
      <c r="I73" s="960"/>
      <c r="J73" s="960"/>
      <c r="K73" s="960"/>
      <c r="L73" s="960"/>
      <c r="M73" s="960"/>
      <c r="N73" s="960"/>
      <c r="O73" s="960"/>
      <c r="P73" s="961"/>
      <c r="Q73" s="962">
        <v>1263</v>
      </c>
      <c r="R73" s="917"/>
      <c r="S73" s="917"/>
      <c r="T73" s="917"/>
      <c r="U73" s="917"/>
      <c r="V73" s="917">
        <v>1221</v>
      </c>
      <c r="W73" s="917"/>
      <c r="X73" s="917"/>
      <c r="Y73" s="917"/>
      <c r="Z73" s="917"/>
      <c r="AA73" s="917">
        <v>42</v>
      </c>
      <c r="AB73" s="917"/>
      <c r="AC73" s="917"/>
      <c r="AD73" s="917"/>
      <c r="AE73" s="917"/>
      <c r="AF73" s="917" t="s">
        <v>608</v>
      </c>
      <c r="AG73" s="917"/>
      <c r="AH73" s="917"/>
      <c r="AI73" s="917"/>
      <c r="AJ73" s="917"/>
      <c r="AK73" s="917" t="s">
        <v>608</v>
      </c>
      <c r="AL73" s="917"/>
      <c r="AM73" s="917"/>
      <c r="AN73" s="917"/>
      <c r="AO73" s="917"/>
      <c r="AP73" s="917" t="s">
        <v>608</v>
      </c>
      <c r="AQ73" s="917"/>
      <c r="AR73" s="917"/>
      <c r="AS73" s="917"/>
      <c r="AT73" s="917"/>
      <c r="AU73" s="917" t="s">
        <v>608</v>
      </c>
      <c r="AV73" s="917"/>
      <c r="AW73" s="917"/>
      <c r="AX73" s="917"/>
      <c r="AY73" s="917"/>
      <c r="AZ73" s="963"/>
      <c r="BA73" s="963"/>
      <c r="BB73" s="963"/>
      <c r="BC73" s="963"/>
      <c r="BD73" s="964"/>
      <c r="BE73" s="267"/>
      <c r="BF73" s="267"/>
      <c r="BG73" s="267"/>
      <c r="BH73" s="267"/>
      <c r="BI73" s="267"/>
      <c r="BJ73" s="267"/>
      <c r="BK73" s="267"/>
      <c r="BL73" s="267"/>
      <c r="BM73" s="267"/>
      <c r="BN73" s="267"/>
      <c r="BO73" s="267"/>
      <c r="BP73" s="267"/>
      <c r="BQ73" s="264">
        <v>67</v>
      </c>
      <c r="BR73" s="269"/>
      <c r="BS73" s="949"/>
      <c r="BT73" s="950"/>
      <c r="BU73" s="950"/>
      <c r="BV73" s="950"/>
      <c r="BW73" s="950"/>
      <c r="BX73" s="950"/>
      <c r="BY73" s="950"/>
      <c r="BZ73" s="950"/>
      <c r="CA73" s="950"/>
      <c r="CB73" s="950"/>
      <c r="CC73" s="950"/>
      <c r="CD73" s="950"/>
      <c r="CE73" s="950"/>
      <c r="CF73" s="950"/>
      <c r="CG73" s="951"/>
      <c r="CH73" s="946"/>
      <c r="CI73" s="947"/>
      <c r="CJ73" s="947"/>
      <c r="CK73" s="947"/>
      <c r="CL73" s="948"/>
      <c r="CM73" s="946"/>
      <c r="CN73" s="947"/>
      <c r="CO73" s="947"/>
      <c r="CP73" s="947"/>
      <c r="CQ73" s="948"/>
      <c r="CR73" s="946"/>
      <c r="CS73" s="947"/>
      <c r="CT73" s="947"/>
      <c r="CU73" s="947"/>
      <c r="CV73" s="948"/>
      <c r="CW73" s="946"/>
      <c r="CX73" s="947"/>
      <c r="CY73" s="947"/>
      <c r="CZ73" s="947"/>
      <c r="DA73" s="948"/>
      <c r="DB73" s="946"/>
      <c r="DC73" s="947"/>
      <c r="DD73" s="947"/>
      <c r="DE73" s="947"/>
      <c r="DF73" s="948"/>
      <c r="DG73" s="946"/>
      <c r="DH73" s="947"/>
      <c r="DI73" s="947"/>
      <c r="DJ73" s="947"/>
      <c r="DK73" s="948"/>
      <c r="DL73" s="946"/>
      <c r="DM73" s="947"/>
      <c r="DN73" s="947"/>
      <c r="DO73" s="947"/>
      <c r="DP73" s="948"/>
      <c r="DQ73" s="946"/>
      <c r="DR73" s="947"/>
      <c r="DS73" s="947"/>
      <c r="DT73" s="947"/>
      <c r="DU73" s="948"/>
      <c r="DV73" s="943"/>
      <c r="DW73" s="944"/>
      <c r="DX73" s="944"/>
      <c r="DY73" s="944"/>
      <c r="DZ73" s="945"/>
      <c r="EA73" s="248"/>
    </row>
    <row r="74" spans="1:131" s="249" customFormat="1" ht="26.25" customHeight="1" x14ac:dyDescent="0.2">
      <c r="A74" s="263">
        <v>7</v>
      </c>
      <c r="B74" s="959" t="s">
        <v>604</v>
      </c>
      <c r="C74" s="960"/>
      <c r="D74" s="960"/>
      <c r="E74" s="960"/>
      <c r="F74" s="960"/>
      <c r="G74" s="960"/>
      <c r="H74" s="960"/>
      <c r="I74" s="960"/>
      <c r="J74" s="960"/>
      <c r="K74" s="960"/>
      <c r="L74" s="960"/>
      <c r="M74" s="960"/>
      <c r="N74" s="960"/>
      <c r="O74" s="960"/>
      <c r="P74" s="961"/>
      <c r="Q74" s="962">
        <v>1002</v>
      </c>
      <c r="R74" s="917"/>
      <c r="S74" s="917"/>
      <c r="T74" s="917"/>
      <c r="U74" s="917"/>
      <c r="V74" s="917">
        <v>1002</v>
      </c>
      <c r="W74" s="917"/>
      <c r="X74" s="917"/>
      <c r="Y74" s="917"/>
      <c r="Z74" s="917"/>
      <c r="AA74" s="917">
        <v>0</v>
      </c>
      <c r="AB74" s="917"/>
      <c r="AC74" s="917"/>
      <c r="AD74" s="917"/>
      <c r="AE74" s="917"/>
      <c r="AF74" s="917" t="s">
        <v>608</v>
      </c>
      <c r="AG74" s="917"/>
      <c r="AH74" s="917"/>
      <c r="AI74" s="917"/>
      <c r="AJ74" s="917"/>
      <c r="AK74" s="917" t="s">
        <v>608</v>
      </c>
      <c r="AL74" s="917"/>
      <c r="AM74" s="917"/>
      <c r="AN74" s="917"/>
      <c r="AO74" s="917"/>
      <c r="AP74" s="917" t="s">
        <v>608</v>
      </c>
      <c r="AQ74" s="917"/>
      <c r="AR74" s="917"/>
      <c r="AS74" s="917"/>
      <c r="AT74" s="917"/>
      <c r="AU74" s="917" t="s">
        <v>608</v>
      </c>
      <c r="AV74" s="917"/>
      <c r="AW74" s="917"/>
      <c r="AX74" s="917"/>
      <c r="AY74" s="917"/>
      <c r="AZ74" s="963"/>
      <c r="BA74" s="963"/>
      <c r="BB74" s="963"/>
      <c r="BC74" s="963"/>
      <c r="BD74" s="964"/>
      <c r="BE74" s="267"/>
      <c r="BF74" s="267"/>
      <c r="BG74" s="267"/>
      <c r="BH74" s="267"/>
      <c r="BI74" s="267"/>
      <c r="BJ74" s="267"/>
      <c r="BK74" s="267"/>
      <c r="BL74" s="267"/>
      <c r="BM74" s="267"/>
      <c r="BN74" s="267"/>
      <c r="BO74" s="267"/>
      <c r="BP74" s="267"/>
      <c r="BQ74" s="264">
        <v>68</v>
      </c>
      <c r="BR74" s="269"/>
      <c r="BS74" s="949"/>
      <c r="BT74" s="950"/>
      <c r="BU74" s="950"/>
      <c r="BV74" s="950"/>
      <c r="BW74" s="950"/>
      <c r="BX74" s="950"/>
      <c r="BY74" s="950"/>
      <c r="BZ74" s="950"/>
      <c r="CA74" s="950"/>
      <c r="CB74" s="950"/>
      <c r="CC74" s="950"/>
      <c r="CD74" s="950"/>
      <c r="CE74" s="950"/>
      <c r="CF74" s="950"/>
      <c r="CG74" s="951"/>
      <c r="CH74" s="946"/>
      <c r="CI74" s="947"/>
      <c r="CJ74" s="947"/>
      <c r="CK74" s="947"/>
      <c r="CL74" s="948"/>
      <c r="CM74" s="946"/>
      <c r="CN74" s="947"/>
      <c r="CO74" s="947"/>
      <c r="CP74" s="947"/>
      <c r="CQ74" s="948"/>
      <c r="CR74" s="946"/>
      <c r="CS74" s="947"/>
      <c r="CT74" s="947"/>
      <c r="CU74" s="947"/>
      <c r="CV74" s="948"/>
      <c r="CW74" s="946"/>
      <c r="CX74" s="947"/>
      <c r="CY74" s="947"/>
      <c r="CZ74" s="947"/>
      <c r="DA74" s="948"/>
      <c r="DB74" s="946"/>
      <c r="DC74" s="947"/>
      <c r="DD74" s="947"/>
      <c r="DE74" s="947"/>
      <c r="DF74" s="948"/>
      <c r="DG74" s="946"/>
      <c r="DH74" s="947"/>
      <c r="DI74" s="947"/>
      <c r="DJ74" s="947"/>
      <c r="DK74" s="948"/>
      <c r="DL74" s="946"/>
      <c r="DM74" s="947"/>
      <c r="DN74" s="947"/>
      <c r="DO74" s="947"/>
      <c r="DP74" s="948"/>
      <c r="DQ74" s="946"/>
      <c r="DR74" s="947"/>
      <c r="DS74" s="947"/>
      <c r="DT74" s="947"/>
      <c r="DU74" s="948"/>
      <c r="DV74" s="943"/>
      <c r="DW74" s="944"/>
      <c r="DX74" s="944"/>
      <c r="DY74" s="944"/>
      <c r="DZ74" s="945"/>
      <c r="EA74" s="248"/>
    </row>
    <row r="75" spans="1:131" s="249" customFormat="1" ht="26.25" customHeight="1" x14ac:dyDescent="0.2">
      <c r="A75" s="263">
        <v>8</v>
      </c>
      <c r="B75" s="959" t="s">
        <v>605</v>
      </c>
      <c r="C75" s="960"/>
      <c r="D75" s="960"/>
      <c r="E75" s="960"/>
      <c r="F75" s="960"/>
      <c r="G75" s="960"/>
      <c r="H75" s="960"/>
      <c r="I75" s="960"/>
      <c r="J75" s="960"/>
      <c r="K75" s="960"/>
      <c r="L75" s="960"/>
      <c r="M75" s="960"/>
      <c r="N75" s="960"/>
      <c r="O75" s="960"/>
      <c r="P75" s="961"/>
      <c r="Q75" s="965">
        <v>1101</v>
      </c>
      <c r="R75" s="966"/>
      <c r="S75" s="966"/>
      <c r="T75" s="966"/>
      <c r="U75" s="916"/>
      <c r="V75" s="967">
        <v>1051</v>
      </c>
      <c r="W75" s="966"/>
      <c r="X75" s="966"/>
      <c r="Y75" s="966"/>
      <c r="Z75" s="916"/>
      <c r="AA75" s="967">
        <v>50</v>
      </c>
      <c r="AB75" s="966"/>
      <c r="AC75" s="966"/>
      <c r="AD75" s="966"/>
      <c r="AE75" s="916"/>
      <c r="AF75" s="967">
        <v>50</v>
      </c>
      <c r="AG75" s="966"/>
      <c r="AH75" s="966"/>
      <c r="AI75" s="966"/>
      <c r="AJ75" s="916"/>
      <c r="AK75" s="917" t="s">
        <v>588</v>
      </c>
      <c r="AL75" s="917"/>
      <c r="AM75" s="917"/>
      <c r="AN75" s="917"/>
      <c r="AO75" s="917"/>
      <c r="AP75" s="917" t="s">
        <v>608</v>
      </c>
      <c r="AQ75" s="917"/>
      <c r="AR75" s="917"/>
      <c r="AS75" s="917"/>
      <c r="AT75" s="917"/>
      <c r="AU75" s="917" t="s">
        <v>608</v>
      </c>
      <c r="AV75" s="917"/>
      <c r="AW75" s="917"/>
      <c r="AX75" s="917"/>
      <c r="AY75" s="917"/>
      <c r="AZ75" s="963"/>
      <c r="BA75" s="963"/>
      <c r="BB75" s="963"/>
      <c r="BC75" s="963"/>
      <c r="BD75" s="964"/>
      <c r="BE75" s="267"/>
      <c r="BF75" s="267"/>
      <c r="BG75" s="267"/>
      <c r="BH75" s="267"/>
      <c r="BI75" s="267"/>
      <c r="BJ75" s="267"/>
      <c r="BK75" s="267"/>
      <c r="BL75" s="267"/>
      <c r="BM75" s="267"/>
      <c r="BN75" s="267"/>
      <c r="BO75" s="267"/>
      <c r="BP75" s="267"/>
      <c r="BQ75" s="264">
        <v>69</v>
      </c>
      <c r="BR75" s="269"/>
      <c r="BS75" s="949"/>
      <c r="BT75" s="950"/>
      <c r="BU75" s="950"/>
      <c r="BV75" s="950"/>
      <c r="BW75" s="950"/>
      <c r="BX75" s="950"/>
      <c r="BY75" s="950"/>
      <c r="BZ75" s="950"/>
      <c r="CA75" s="950"/>
      <c r="CB75" s="950"/>
      <c r="CC75" s="950"/>
      <c r="CD75" s="950"/>
      <c r="CE75" s="950"/>
      <c r="CF75" s="950"/>
      <c r="CG75" s="951"/>
      <c r="CH75" s="946"/>
      <c r="CI75" s="947"/>
      <c r="CJ75" s="947"/>
      <c r="CK75" s="947"/>
      <c r="CL75" s="948"/>
      <c r="CM75" s="946"/>
      <c r="CN75" s="947"/>
      <c r="CO75" s="947"/>
      <c r="CP75" s="947"/>
      <c r="CQ75" s="948"/>
      <c r="CR75" s="946"/>
      <c r="CS75" s="947"/>
      <c r="CT75" s="947"/>
      <c r="CU75" s="947"/>
      <c r="CV75" s="948"/>
      <c r="CW75" s="946"/>
      <c r="CX75" s="947"/>
      <c r="CY75" s="947"/>
      <c r="CZ75" s="947"/>
      <c r="DA75" s="948"/>
      <c r="DB75" s="946"/>
      <c r="DC75" s="947"/>
      <c r="DD75" s="947"/>
      <c r="DE75" s="947"/>
      <c r="DF75" s="948"/>
      <c r="DG75" s="946"/>
      <c r="DH75" s="947"/>
      <c r="DI75" s="947"/>
      <c r="DJ75" s="947"/>
      <c r="DK75" s="948"/>
      <c r="DL75" s="946"/>
      <c r="DM75" s="947"/>
      <c r="DN75" s="947"/>
      <c r="DO75" s="947"/>
      <c r="DP75" s="948"/>
      <c r="DQ75" s="946"/>
      <c r="DR75" s="947"/>
      <c r="DS75" s="947"/>
      <c r="DT75" s="947"/>
      <c r="DU75" s="948"/>
      <c r="DV75" s="943"/>
      <c r="DW75" s="944"/>
      <c r="DX75" s="944"/>
      <c r="DY75" s="944"/>
      <c r="DZ75" s="945"/>
      <c r="EA75" s="248"/>
    </row>
    <row r="76" spans="1:131" s="249" customFormat="1" ht="26.25" customHeight="1" x14ac:dyDescent="0.2">
      <c r="A76" s="263">
        <v>9</v>
      </c>
      <c r="B76" s="959" t="s">
        <v>606</v>
      </c>
      <c r="C76" s="960"/>
      <c r="D76" s="960"/>
      <c r="E76" s="960"/>
      <c r="F76" s="960"/>
      <c r="G76" s="960"/>
      <c r="H76" s="960"/>
      <c r="I76" s="960"/>
      <c r="J76" s="960"/>
      <c r="K76" s="960"/>
      <c r="L76" s="960"/>
      <c r="M76" s="960"/>
      <c r="N76" s="960"/>
      <c r="O76" s="960"/>
      <c r="P76" s="961"/>
      <c r="Q76" s="965">
        <v>748</v>
      </c>
      <c r="R76" s="966"/>
      <c r="S76" s="966"/>
      <c r="T76" s="966"/>
      <c r="U76" s="916"/>
      <c r="V76" s="967">
        <v>694</v>
      </c>
      <c r="W76" s="966"/>
      <c r="X76" s="966"/>
      <c r="Y76" s="966"/>
      <c r="Z76" s="916"/>
      <c r="AA76" s="967">
        <v>54</v>
      </c>
      <c r="AB76" s="966"/>
      <c r="AC76" s="966"/>
      <c r="AD76" s="966"/>
      <c r="AE76" s="916"/>
      <c r="AF76" s="967">
        <v>54</v>
      </c>
      <c r="AG76" s="966"/>
      <c r="AH76" s="966"/>
      <c r="AI76" s="966"/>
      <c r="AJ76" s="916"/>
      <c r="AK76" s="967" t="s">
        <v>608</v>
      </c>
      <c r="AL76" s="966"/>
      <c r="AM76" s="966"/>
      <c r="AN76" s="966"/>
      <c r="AO76" s="916"/>
      <c r="AP76" s="967" t="s">
        <v>608</v>
      </c>
      <c r="AQ76" s="966"/>
      <c r="AR76" s="966"/>
      <c r="AS76" s="966"/>
      <c r="AT76" s="916"/>
      <c r="AU76" s="967" t="s">
        <v>608</v>
      </c>
      <c r="AV76" s="966"/>
      <c r="AW76" s="966"/>
      <c r="AX76" s="966"/>
      <c r="AY76" s="916"/>
      <c r="AZ76" s="963"/>
      <c r="BA76" s="963"/>
      <c r="BB76" s="963"/>
      <c r="BC76" s="963"/>
      <c r="BD76" s="964"/>
      <c r="BE76" s="267"/>
      <c r="BF76" s="267"/>
      <c r="BG76" s="267"/>
      <c r="BH76" s="267"/>
      <c r="BI76" s="267"/>
      <c r="BJ76" s="267"/>
      <c r="BK76" s="267"/>
      <c r="BL76" s="267"/>
      <c r="BM76" s="267"/>
      <c r="BN76" s="267"/>
      <c r="BO76" s="267"/>
      <c r="BP76" s="267"/>
      <c r="BQ76" s="264">
        <v>70</v>
      </c>
      <c r="BR76" s="269"/>
      <c r="BS76" s="949"/>
      <c r="BT76" s="950"/>
      <c r="BU76" s="950"/>
      <c r="BV76" s="950"/>
      <c r="BW76" s="950"/>
      <c r="BX76" s="950"/>
      <c r="BY76" s="950"/>
      <c r="BZ76" s="950"/>
      <c r="CA76" s="950"/>
      <c r="CB76" s="950"/>
      <c r="CC76" s="950"/>
      <c r="CD76" s="950"/>
      <c r="CE76" s="950"/>
      <c r="CF76" s="950"/>
      <c r="CG76" s="951"/>
      <c r="CH76" s="946"/>
      <c r="CI76" s="947"/>
      <c r="CJ76" s="947"/>
      <c r="CK76" s="947"/>
      <c r="CL76" s="948"/>
      <c r="CM76" s="946"/>
      <c r="CN76" s="947"/>
      <c r="CO76" s="947"/>
      <c r="CP76" s="947"/>
      <c r="CQ76" s="948"/>
      <c r="CR76" s="946"/>
      <c r="CS76" s="947"/>
      <c r="CT76" s="947"/>
      <c r="CU76" s="947"/>
      <c r="CV76" s="948"/>
      <c r="CW76" s="946"/>
      <c r="CX76" s="947"/>
      <c r="CY76" s="947"/>
      <c r="CZ76" s="947"/>
      <c r="DA76" s="948"/>
      <c r="DB76" s="946"/>
      <c r="DC76" s="947"/>
      <c r="DD76" s="947"/>
      <c r="DE76" s="947"/>
      <c r="DF76" s="948"/>
      <c r="DG76" s="946"/>
      <c r="DH76" s="947"/>
      <c r="DI76" s="947"/>
      <c r="DJ76" s="947"/>
      <c r="DK76" s="948"/>
      <c r="DL76" s="946"/>
      <c r="DM76" s="947"/>
      <c r="DN76" s="947"/>
      <c r="DO76" s="947"/>
      <c r="DP76" s="948"/>
      <c r="DQ76" s="946"/>
      <c r="DR76" s="947"/>
      <c r="DS76" s="947"/>
      <c r="DT76" s="947"/>
      <c r="DU76" s="948"/>
      <c r="DV76" s="943"/>
      <c r="DW76" s="944"/>
      <c r="DX76" s="944"/>
      <c r="DY76" s="944"/>
      <c r="DZ76" s="945"/>
      <c r="EA76" s="248"/>
    </row>
    <row r="77" spans="1:131" s="249" customFormat="1" ht="26.25" customHeight="1" x14ac:dyDescent="0.2">
      <c r="A77" s="263">
        <v>10</v>
      </c>
      <c r="B77" s="959" t="s">
        <v>607</v>
      </c>
      <c r="C77" s="960"/>
      <c r="D77" s="960"/>
      <c r="E77" s="960"/>
      <c r="F77" s="960"/>
      <c r="G77" s="960"/>
      <c r="H77" s="960"/>
      <c r="I77" s="960"/>
      <c r="J77" s="960"/>
      <c r="K77" s="960"/>
      <c r="L77" s="960"/>
      <c r="M77" s="960"/>
      <c r="N77" s="960"/>
      <c r="O77" s="960"/>
      <c r="P77" s="961"/>
      <c r="Q77" s="965">
        <v>252648</v>
      </c>
      <c r="R77" s="966"/>
      <c r="S77" s="966"/>
      <c r="T77" s="966"/>
      <c r="U77" s="916"/>
      <c r="V77" s="967">
        <v>232839</v>
      </c>
      <c r="W77" s="966"/>
      <c r="X77" s="966"/>
      <c r="Y77" s="966"/>
      <c r="Z77" s="916"/>
      <c r="AA77" s="967">
        <v>19809</v>
      </c>
      <c r="AB77" s="966"/>
      <c r="AC77" s="966"/>
      <c r="AD77" s="966"/>
      <c r="AE77" s="916"/>
      <c r="AF77" s="967">
        <v>19809</v>
      </c>
      <c r="AG77" s="966"/>
      <c r="AH77" s="966"/>
      <c r="AI77" s="966"/>
      <c r="AJ77" s="916"/>
      <c r="AK77" s="967">
        <v>485</v>
      </c>
      <c r="AL77" s="966"/>
      <c r="AM77" s="966"/>
      <c r="AN77" s="966"/>
      <c r="AO77" s="916"/>
      <c r="AP77" s="967" t="s">
        <v>608</v>
      </c>
      <c r="AQ77" s="966"/>
      <c r="AR77" s="966"/>
      <c r="AS77" s="966"/>
      <c r="AT77" s="916"/>
      <c r="AU77" s="967" t="s">
        <v>608</v>
      </c>
      <c r="AV77" s="966"/>
      <c r="AW77" s="966"/>
      <c r="AX77" s="966"/>
      <c r="AY77" s="916"/>
      <c r="AZ77" s="963"/>
      <c r="BA77" s="963"/>
      <c r="BB77" s="963"/>
      <c r="BC77" s="963"/>
      <c r="BD77" s="964"/>
      <c r="BE77" s="267"/>
      <c r="BF77" s="267"/>
      <c r="BG77" s="267"/>
      <c r="BH77" s="267"/>
      <c r="BI77" s="267"/>
      <c r="BJ77" s="267"/>
      <c r="BK77" s="267"/>
      <c r="BL77" s="267"/>
      <c r="BM77" s="267"/>
      <c r="BN77" s="267"/>
      <c r="BO77" s="267"/>
      <c r="BP77" s="267"/>
      <c r="BQ77" s="264">
        <v>71</v>
      </c>
      <c r="BR77" s="269"/>
      <c r="BS77" s="949"/>
      <c r="BT77" s="950"/>
      <c r="BU77" s="950"/>
      <c r="BV77" s="950"/>
      <c r="BW77" s="950"/>
      <c r="BX77" s="950"/>
      <c r="BY77" s="950"/>
      <c r="BZ77" s="950"/>
      <c r="CA77" s="950"/>
      <c r="CB77" s="950"/>
      <c r="CC77" s="950"/>
      <c r="CD77" s="950"/>
      <c r="CE77" s="950"/>
      <c r="CF77" s="950"/>
      <c r="CG77" s="951"/>
      <c r="CH77" s="946"/>
      <c r="CI77" s="947"/>
      <c r="CJ77" s="947"/>
      <c r="CK77" s="947"/>
      <c r="CL77" s="948"/>
      <c r="CM77" s="946"/>
      <c r="CN77" s="947"/>
      <c r="CO77" s="947"/>
      <c r="CP77" s="947"/>
      <c r="CQ77" s="948"/>
      <c r="CR77" s="946"/>
      <c r="CS77" s="947"/>
      <c r="CT77" s="947"/>
      <c r="CU77" s="947"/>
      <c r="CV77" s="948"/>
      <c r="CW77" s="946"/>
      <c r="CX77" s="947"/>
      <c r="CY77" s="947"/>
      <c r="CZ77" s="947"/>
      <c r="DA77" s="948"/>
      <c r="DB77" s="946"/>
      <c r="DC77" s="947"/>
      <c r="DD77" s="947"/>
      <c r="DE77" s="947"/>
      <c r="DF77" s="948"/>
      <c r="DG77" s="946"/>
      <c r="DH77" s="947"/>
      <c r="DI77" s="947"/>
      <c r="DJ77" s="947"/>
      <c r="DK77" s="948"/>
      <c r="DL77" s="946"/>
      <c r="DM77" s="947"/>
      <c r="DN77" s="947"/>
      <c r="DO77" s="947"/>
      <c r="DP77" s="948"/>
      <c r="DQ77" s="946"/>
      <c r="DR77" s="947"/>
      <c r="DS77" s="947"/>
      <c r="DT77" s="947"/>
      <c r="DU77" s="948"/>
      <c r="DV77" s="943"/>
      <c r="DW77" s="944"/>
      <c r="DX77" s="944"/>
      <c r="DY77" s="944"/>
      <c r="DZ77" s="945"/>
      <c r="EA77" s="248"/>
    </row>
    <row r="78" spans="1:131" s="249" customFormat="1" ht="26.25" customHeight="1" x14ac:dyDescent="0.2">
      <c r="A78" s="263">
        <v>11</v>
      </c>
      <c r="B78" s="959"/>
      <c r="C78" s="960"/>
      <c r="D78" s="960"/>
      <c r="E78" s="960"/>
      <c r="F78" s="960"/>
      <c r="G78" s="960"/>
      <c r="H78" s="960"/>
      <c r="I78" s="960"/>
      <c r="J78" s="960"/>
      <c r="K78" s="960"/>
      <c r="L78" s="960"/>
      <c r="M78" s="960"/>
      <c r="N78" s="960"/>
      <c r="O78" s="960"/>
      <c r="P78" s="961"/>
      <c r="Q78" s="962"/>
      <c r="R78" s="917"/>
      <c r="S78" s="917"/>
      <c r="T78" s="917"/>
      <c r="U78" s="917"/>
      <c r="V78" s="917"/>
      <c r="W78" s="917"/>
      <c r="X78" s="917"/>
      <c r="Y78" s="917"/>
      <c r="Z78" s="917"/>
      <c r="AA78" s="917"/>
      <c r="AB78" s="917"/>
      <c r="AC78" s="917"/>
      <c r="AD78" s="917"/>
      <c r="AE78" s="917"/>
      <c r="AF78" s="917"/>
      <c r="AG78" s="917"/>
      <c r="AH78" s="917"/>
      <c r="AI78" s="917"/>
      <c r="AJ78" s="917"/>
      <c r="AK78" s="917"/>
      <c r="AL78" s="917"/>
      <c r="AM78" s="917"/>
      <c r="AN78" s="917"/>
      <c r="AO78" s="917"/>
      <c r="AP78" s="917"/>
      <c r="AQ78" s="917"/>
      <c r="AR78" s="917"/>
      <c r="AS78" s="917"/>
      <c r="AT78" s="917"/>
      <c r="AU78" s="917"/>
      <c r="AV78" s="917"/>
      <c r="AW78" s="917"/>
      <c r="AX78" s="917"/>
      <c r="AY78" s="917"/>
      <c r="AZ78" s="963"/>
      <c r="BA78" s="963"/>
      <c r="BB78" s="963"/>
      <c r="BC78" s="963"/>
      <c r="BD78" s="964"/>
      <c r="BE78" s="267"/>
      <c r="BF78" s="267"/>
      <c r="BG78" s="267"/>
      <c r="BH78" s="267"/>
      <c r="BI78" s="267"/>
      <c r="BJ78" s="270"/>
      <c r="BK78" s="270"/>
      <c r="BL78" s="270"/>
      <c r="BM78" s="270"/>
      <c r="BN78" s="270"/>
      <c r="BO78" s="267"/>
      <c r="BP78" s="267"/>
      <c r="BQ78" s="264">
        <v>72</v>
      </c>
      <c r="BR78" s="269"/>
      <c r="BS78" s="949"/>
      <c r="BT78" s="950"/>
      <c r="BU78" s="950"/>
      <c r="BV78" s="950"/>
      <c r="BW78" s="950"/>
      <c r="BX78" s="950"/>
      <c r="BY78" s="950"/>
      <c r="BZ78" s="950"/>
      <c r="CA78" s="950"/>
      <c r="CB78" s="950"/>
      <c r="CC78" s="950"/>
      <c r="CD78" s="950"/>
      <c r="CE78" s="950"/>
      <c r="CF78" s="950"/>
      <c r="CG78" s="951"/>
      <c r="CH78" s="946"/>
      <c r="CI78" s="947"/>
      <c r="CJ78" s="947"/>
      <c r="CK78" s="947"/>
      <c r="CL78" s="948"/>
      <c r="CM78" s="946"/>
      <c r="CN78" s="947"/>
      <c r="CO78" s="947"/>
      <c r="CP78" s="947"/>
      <c r="CQ78" s="948"/>
      <c r="CR78" s="946"/>
      <c r="CS78" s="947"/>
      <c r="CT78" s="947"/>
      <c r="CU78" s="947"/>
      <c r="CV78" s="948"/>
      <c r="CW78" s="946"/>
      <c r="CX78" s="947"/>
      <c r="CY78" s="947"/>
      <c r="CZ78" s="947"/>
      <c r="DA78" s="948"/>
      <c r="DB78" s="946"/>
      <c r="DC78" s="947"/>
      <c r="DD78" s="947"/>
      <c r="DE78" s="947"/>
      <c r="DF78" s="948"/>
      <c r="DG78" s="946"/>
      <c r="DH78" s="947"/>
      <c r="DI78" s="947"/>
      <c r="DJ78" s="947"/>
      <c r="DK78" s="948"/>
      <c r="DL78" s="946"/>
      <c r="DM78" s="947"/>
      <c r="DN78" s="947"/>
      <c r="DO78" s="947"/>
      <c r="DP78" s="948"/>
      <c r="DQ78" s="946"/>
      <c r="DR78" s="947"/>
      <c r="DS78" s="947"/>
      <c r="DT78" s="947"/>
      <c r="DU78" s="948"/>
      <c r="DV78" s="943"/>
      <c r="DW78" s="944"/>
      <c r="DX78" s="944"/>
      <c r="DY78" s="944"/>
      <c r="DZ78" s="945"/>
      <c r="EA78" s="248"/>
    </row>
    <row r="79" spans="1:131" s="249" customFormat="1" ht="26.25" customHeight="1" x14ac:dyDescent="0.2">
      <c r="A79" s="263">
        <v>12</v>
      </c>
      <c r="B79" s="959"/>
      <c r="C79" s="960"/>
      <c r="D79" s="960"/>
      <c r="E79" s="960"/>
      <c r="F79" s="960"/>
      <c r="G79" s="960"/>
      <c r="H79" s="960"/>
      <c r="I79" s="960"/>
      <c r="J79" s="960"/>
      <c r="K79" s="960"/>
      <c r="L79" s="960"/>
      <c r="M79" s="960"/>
      <c r="N79" s="960"/>
      <c r="O79" s="960"/>
      <c r="P79" s="961"/>
      <c r="Q79" s="962"/>
      <c r="R79" s="917"/>
      <c r="S79" s="917"/>
      <c r="T79" s="917"/>
      <c r="U79" s="917"/>
      <c r="V79" s="917"/>
      <c r="W79" s="917"/>
      <c r="X79" s="917"/>
      <c r="Y79" s="917"/>
      <c r="Z79" s="917"/>
      <c r="AA79" s="917"/>
      <c r="AB79" s="917"/>
      <c r="AC79" s="917"/>
      <c r="AD79" s="917"/>
      <c r="AE79" s="917"/>
      <c r="AF79" s="917"/>
      <c r="AG79" s="917"/>
      <c r="AH79" s="917"/>
      <c r="AI79" s="917"/>
      <c r="AJ79" s="917"/>
      <c r="AK79" s="917"/>
      <c r="AL79" s="917"/>
      <c r="AM79" s="917"/>
      <c r="AN79" s="917"/>
      <c r="AO79" s="917"/>
      <c r="AP79" s="917"/>
      <c r="AQ79" s="917"/>
      <c r="AR79" s="917"/>
      <c r="AS79" s="917"/>
      <c r="AT79" s="917"/>
      <c r="AU79" s="917"/>
      <c r="AV79" s="917"/>
      <c r="AW79" s="917"/>
      <c r="AX79" s="917"/>
      <c r="AY79" s="917"/>
      <c r="AZ79" s="963"/>
      <c r="BA79" s="963"/>
      <c r="BB79" s="963"/>
      <c r="BC79" s="963"/>
      <c r="BD79" s="964"/>
      <c r="BE79" s="267"/>
      <c r="BF79" s="267"/>
      <c r="BG79" s="267"/>
      <c r="BH79" s="267"/>
      <c r="BI79" s="267"/>
      <c r="BJ79" s="270"/>
      <c r="BK79" s="270"/>
      <c r="BL79" s="270"/>
      <c r="BM79" s="270"/>
      <c r="BN79" s="270"/>
      <c r="BO79" s="267"/>
      <c r="BP79" s="267"/>
      <c r="BQ79" s="264">
        <v>73</v>
      </c>
      <c r="BR79" s="269"/>
      <c r="BS79" s="949"/>
      <c r="BT79" s="950"/>
      <c r="BU79" s="950"/>
      <c r="BV79" s="950"/>
      <c r="BW79" s="950"/>
      <c r="BX79" s="950"/>
      <c r="BY79" s="950"/>
      <c r="BZ79" s="950"/>
      <c r="CA79" s="950"/>
      <c r="CB79" s="950"/>
      <c r="CC79" s="950"/>
      <c r="CD79" s="950"/>
      <c r="CE79" s="950"/>
      <c r="CF79" s="950"/>
      <c r="CG79" s="951"/>
      <c r="CH79" s="946"/>
      <c r="CI79" s="947"/>
      <c r="CJ79" s="947"/>
      <c r="CK79" s="947"/>
      <c r="CL79" s="948"/>
      <c r="CM79" s="946"/>
      <c r="CN79" s="947"/>
      <c r="CO79" s="947"/>
      <c r="CP79" s="947"/>
      <c r="CQ79" s="948"/>
      <c r="CR79" s="946"/>
      <c r="CS79" s="947"/>
      <c r="CT79" s="947"/>
      <c r="CU79" s="947"/>
      <c r="CV79" s="948"/>
      <c r="CW79" s="946"/>
      <c r="CX79" s="947"/>
      <c r="CY79" s="947"/>
      <c r="CZ79" s="947"/>
      <c r="DA79" s="948"/>
      <c r="DB79" s="946"/>
      <c r="DC79" s="947"/>
      <c r="DD79" s="947"/>
      <c r="DE79" s="947"/>
      <c r="DF79" s="948"/>
      <c r="DG79" s="946"/>
      <c r="DH79" s="947"/>
      <c r="DI79" s="947"/>
      <c r="DJ79" s="947"/>
      <c r="DK79" s="948"/>
      <c r="DL79" s="946"/>
      <c r="DM79" s="947"/>
      <c r="DN79" s="947"/>
      <c r="DO79" s="947"/>
      <c r="DP79" s="948"/>
      <c r="DQ79" s="946"/>
      <c r="DR79" s="947"/>
      <c r="DS79" s="947"/>
      <c r="DT79" s="947"/>
      <c r="DU79" s="948"/>
      <c r="DV79" s="943"/>
      <c r="DW79" s="944"/>
      <c r="DX79" s="944"/>
      <c r="DY79" s="944"/>
      <c r="DZ79" s="945"/>
      <c r="EA79" s="248"/>
    </row>
    <row r="80" spans="1:131" s="249" customFormat="1" ht="26.25" customHeight="1" x14ac:dyDescent="0.2">
      <c r="A80" s="263">
        <v>13</v>
      </c>
      <c r="B80" s="959"/>
      <c r="C80" s="960"/>
      <c r="D80" s="960"/>
      <c r="E80" s="960"/>
      <c r="F80" s="960"/>
      <c r="G80" s="960"/>
      <c r="H80" s="960"/>
      <c r="I80" s="960"/>
      <c r="J80" s="960"/>
      <c r="K80" s="960"/>
      <c r="L80" s="960"/>
      <c r="M80" s="960"/>
      <c r="N80" s="960"/>
      <c r="O80" s="960"/>
      <c r="P80" s="961"/>
      <c r="Q80" s="962"/>
      <c r="R80" s="917"/>
      <c r="S80" s="917"/>
      <c r="T80" s="917"/>
      <c r="U80" s="917"/>
      <c r="V80" s="917"/>
      <c r="W80" s="917"/>
      <c r="X80" s="917"/>
      <c r="Y80" s="917"/>
      <c r="Z80" s="917"/>
      <c r="AA80" s="917"/>
      <c r="AB80" s="917"/>
      <c r="AC80" s="917"/>
      <c r="AD80" s="917"/>
      <c r="AE80" s="917"/>
      <c r="AF80" s="917"/>
      <c r="AG80" s="917"/>
      <c r="AH80" s="917"/>
      <c r="AI80" s="917"/>
      <c r="AJ80" s="917"/>
      <c r="AK80" s="917"/>
      <c r="AL80" s="917"/>
      <c r="AM80" s="917"/>
      <c r="AN80" s="917"/>
      <c r="AO80" s="917"/>
      <c r="AP80" s="917"/>
      <c r="AQ80" s="917"/>
      <c r="AR80" s="917"/>
      <c r="AS80" s="917"/>
      <c r="AT80" s="917"/>
      <c r="AU80" s="917"/>
      <c r="AV80" s="917"/>
      <c r="AW80" s="917"/>
      <c r="AX80" s="917"/>
      <c r="AY80" s="917"/>
      <c r="AZ80" s="963"/>
      <c r="BA80" s="963"/>
      <c r="BB80" s="963"/>
      <c r="BC80" s="963"/>
      <c r="BD80" s="964"/>
      <c r="BE80" s="267"/>
      <c r="BF80" s="267"/>
      <c r="BG80" s="267"/>
      <c r="BH80" s="267"/>
      <c r="BI80" s="267"/>
      <c r="BJ80" s="267"/>
      <c r="BK80" s="267"/>
      <c r="BL80" s="267"/>
      <c r="BM80" s="267"/>
      <c r="BN80" s="267"/>
      <c r="BO80" s="267"/>
      <c r="BP80" s="267"/>
      <c r="BQ80" s="264">
        <v>74</v>
      </c>
      <c r="BR80" s="269"/>
      <c r="BS80" s="949"/>
      <c r="BT80" s="950"/>
      <c r="BU80" s="950"/>
      <c r="BV80" s="950"/>
      <c r="BW80" s="950"/>
      <c r="BX80" s="950"/>
      <c r="BY80" s="950"/>
      <c r="BZ80" s="950"/>
      <c r="CA80" s="950"/>
      <c r="CB80" s="950"/>
      <c r="CC80" s="950"/>
      <c r="CD80" s="950"/>
      <c r="CE80" s="950"/>
      <c r="CF80" s="950"/>
      <c r="CG80" s="951"/>
      <c r="CH80" s="946"/>
      <c r="CI80" s="947"/>
      <c r="CJ80" s="947"/>
      <c r="CK80" s="947"/>
      <c r="CL80" s="948"/>
      <c r="CM80" s="946"/>
      <c r="CN80" s="947"/>
      <c r="CO80" s="947"/>
      <c r="CP80" s="947"/>
      <c r="CQ80" s="948"/>
      <c r="CR80" s="946"/>
      <c r="CS80" s="947"/>
      <c r="CT80" s="947"/>
      <c r="CU80" s="947"/>
      <c r="CV80" s="948"/>
      <c r="CW80" s="946"/>
      <c r="CX80" s="947"/>
      <c r="CY80" s="947"/>
      <c r="CZ80" s="947"/>
      <c r="DA80" s="948"/>
      <c r="DB80" s="946"/>
      <c r="DC80" s="947"/>
      <c r="DD80" s="947"/>
      <c r="DE80" s="947"/>
      <c r="DF80" s="948"/>
      <c r="DG80" s="946"/>
      <c r="DH80" s="947"/>
      <c r="DI80" s="947"/>
      <c r="DJ80" s="947"/>
      <c r="DK80" s="948"/>
      <c r="DL80" s="946"/>
      <c r="DM80" s="947"/>
      <c r="DN80" s="947"/>
      <c r="DO80" s="947"/>
      <c r="DP80" s="948"/>
      <c r="DQ80" s="946"/>
      <c r="DR80" s="947"/>
      <c r="DS80" s="947"/>
      <c r="DT80" s="947"/>
      <c r="DU80" s="948"/>
      <c r="DV80" s="943"/>
      <c r="DW80" s="944"/>
      <c r="DX80" s="944"/>
      <c r="DY80" s="944"/>
      <c r="DZ80" s="945"/>
      <c r="EA80" s="248"/>
    </row>
    <row r="81" spans="1:131" s="249" customFormat="1" ht="26.25" customHeight="1" x14ac:dyDescent="0.2">
      <c r="A81" s="263">
        <v>14</v>
      </c>
      <c r="B81" s="959"/>
      <c r="C81" s="960"/>
      <c r="D81" s="960"/>
      <c r="E81" s="960"/>
      <c r="F81" s="960"/>
      <c r="G81" s="960"/>
      <c r="H81" s="960"/>
      <c r="I81" s="960"/>
      <c r="J81" s="960"/>
      <c r="K81" s="960"/>
      <c r="L81" s="960"/>
      <c r="M81" s="960"/>
      <c r="N81" s="960"/>
      <c r="O81" s="960"/>
      <c r="P81" s="961"/>
      <c r="Q81" s="962"/>
      <c r="R81" s="917"/>
      <c r="S81" s="917"/>
      <c r="T81" s="917"/>
      <c r="U81" s="917"/>
      <c r="V81" s="917"/>
      <c r="W81" s="917"/>
      <c r="X81" s="917"/>
      <c r="Y81" s="917"/>
      <c r="Z81" s="917"/>
      <c r="AA81" s="917"/>
      <c r="AB81" s="917"/>
      <c r="AC81" s="917"/>
      <c r="AD81" s="917"/>
      <c r="AE81" s="917"/>
      <c r="AF81" s="917"/>
      <c r="AG81" s="917"/>
      <c r="AH81" s="917"/>
      <c r="AI81" s="917"/>
      <c r="AJ81" s="917"/>
      <c r="AK81" s="917"/>
      <c r="AL81" s="917"/>
      <c r="AM81" s="917"/>
      <c r="AN81" s="917"/>
      <c r="AO81" s="917"/>
      <c r="AP81" s="917"/>
      <c r="AQ81" s="917"/>
      <c r="AR81" s="917"/>
      <c r="AS81" s="917"/>
      <c r="AT81" s="917"/>
      <c r="AU81" s="917"/>
      <c r="AV81" s="917"/>
      <c r="AW81" s="917"/>
      <c r="AX81" s="917"/>
      <c r="AY81" s="917"/>
      <c r="AZ81" s="963"/>
      <c r="BA81" s="963"/>
      <c r="BB81" s="963"/>
      <c r="BC81" s="963"/>
      <c r="BD81" s="964"/>
      <c r="BE81" s="267"/>
      <c r="BF81" s="267"/>
      <c r="BG81" s="267"/>
      <c r="BH81" s="267"/>
      <c r="BI81" s="267"/>
      <c r="BJ81" s="267"/>
      <c r="BK81" s="267"/>
      <c r="BL81" s="267"/>
      <c r="BM81" s="267"/>
      <c r="BN81" s="267"/>
      <c r="BO81" s="267"/>
      <c r="BP81" s="267"/>
      <c r="BQ81" s="264">
        <v>75</v>
      </c>
      <c r="BR81" s="269"/>
      <c r="BS81" s="949"/>
      <c r="BT81" s="950"/>
      <c r="BU81" s="950"/>
      <c r="BV81" s="950"/>
      <c r="BW81" s="950"/>
      <c r="BX81" s="950"/>
      <c r="BY81" s="950"/>
      <c r="BZ81" s="950"/>
      <c r="CA81" s="950"/>
      <c r="CB81" s="950"/>
      <c r="CC81" s="950"/>
      <c r="CD81" s="950"/>
      <c r="CE81" s="950"/>
      <c r="CF81" s="950"/>
      <c r="CG81" s="951"/>
      <c r="CH81" s="946"/>
      <c r="CI81" s="947"/>
      <c r="CJ81" s="947"/>
      <c r="CK81" s="947"/>
      <c r="CL81" s="948"/>
      <c r="CM81" s="946"/>
      <c r="CN81" s="947"/>
      <c r="CO81" s="947"/>
      <c r="CP81" s="947"/>
      <c r="CQ81" s="948"/>
      <c r="CR81" s="946"/>
      <c r="CS81" s="947"/>
      <c r="CT81" s="947"/>
      <c r="CU81" s="947"/>
      <c r="CV81" s="948"/>
      <c r="CW81" s="946"/>
      <c r="CX81" s="947"/>
      <c r="CY81" s="947"/>
      <c r="CZ81" s="947"/>
      <c r="DA81" s="948"/>
      <c r="DB81" s="946"/>
      <c r="DC81" s="947"/>
      <c r="DD81" s="947"/>
      <c r="DE81" s="947"/>
      <c r="DF81" s="948"/>
      <c r="DG81" s="946"/>
      <c r="DH81" s="947"/>
      <c r="DI81" s="947"/>
      <c r="DJ81" s="947"/>
      <c r="DK81" s="948"/>
      <c r="DL81" s="946"/>
      <c r="DM81" s="947"/>
      <c r="DN81" s="947"/>
      <c r="DO81" s="947"/>
      <c r="DP81" s="948"/>
      <c r="DQ81" s="946"/>
      <c r="DR81" s="947"/>
      <c r="DS81" s="947"/>
      <c r="DT81" s="947"/>
      <c r="DU81" s="948"/>
      <c r="DV81" s="943"/>
      <c r="DW81" s="944"/>
      <c r="DX81" s="944"/>
      <c r="DY81" s="944"/>
      <c r="DZ81" s="945"/>
      <c r="EA81" s="248"/>
    </row>
    <row r="82" spans="1:131" s="249" customFormat="1" ht="26.25" customHeight="1" x14ac:dyDescent="0.2">
      <c r="A82" s="263">
        <v>15</v>
      </c>
      <c r="B82" s="959"/>
      <c r="C82" s="960"/>
      <c r="D82" s="960"/>
      <c r="E82" s="960"/>
      <c r="F82" s="960"/>
      <c r="G82" s="960"/>
      <c r="H82" s="960"/>
      <c r="I82" s="960"/>
      <c r="J82" s="960"/>
      <c r="K82" s="960"/>
      <c r="L82" s="960"/>
      <c r="M82" s="960"/>
      <c r="N82" s="960"/>
      <c r="O82" s="960"/>
      <c r="P82" s="961"/>
      <c r="Q82" s="962"/>
      <c r="R82" s="917"/>
      <c r="S82" s="917"/>
      <c r="T82" s="917"/>
      <c r="U82" s="917"/>
      <c r="V82" s="917"/>
      <c r="W82" s="917"/>
      <c r="X82" s="917"/>
      <c r="Y82" s="917"/>
      <c r="Z82" s="917"/>
      <c r="AA82" s="917"/>
      <c r="AB82" s="917"/>
      <c r="AC82" s="917"/>
      <c r="AD82" s="917"/>
      <c r="AE82" s="917"/>
      <c r="AF82" s="917"/>
      <c r="AG82" s="917"/>
      <c r="AH82" s="917"/>
      <c r="AI82" s="917"/>
      <c r="AJ82" s="917"/>
      <c r="AK82" s="917"/>
      <c r="AL82" s="917"/>
      <c r="AM82" s="917"/>
      <c r="AN82" s="917"/>
      <c r="AO82" s="917"/>
      <c r="AP82" s="917"/>
      <c r="AQ82" s="917"/>
      <c r="AR82" s="917"/>
      <c r="AS82" s="917"/>
      <c r="AT82" s="917"/>
      <c r="AU82" s="917"/>
      <c r="AV82" s="917"/>
      <c r="AW82" s="917"/>
      <c r="AX82" s="917"/>
      <c r="AY82" s="917"/>
      <c r="AZ82" s="963"/>
      <c r="BA82" s="963"/>
      <c r="BB82" s="963"/>
      <c r="BC82" s="963"/>
      <c r="BD82" s="964"/>
      <c r="BE82" s="267"/>
      <c r="BF82" s="267"/>
      <c r="BG82" s="267"/>
      <c r="BH82" s="267"/>
      <c r="BI82" s="267"/>
      <c r="BJ82" s="267"/>
      <c r="BK82" s="267"/>
      <c r="BL82" s="267"/>
      <c r="BM82" s="267"/>
      <c r="BN82" s="267"/>
      <c r="BO82" s="267"/>
      <c r="BP82" s="267"/>
      <c r="BQ82" s="264">
        <v>76</v>
      </c>
      <c r="BR82" s="269"/>
      <c r="BS82" s="949"/>
      <c r="BT82" s="950"/>
      <c r="BU82" s="950"/>
      <c r="BV82" s="950"/>
      <c r="BW82" s="950"/>
      <c r="BX82" s="950"/>
      <c r="BY82" s="950"/>
      <c r="BZ82" s="950"/>
      <c r="CA82" s="950"/>
      <c r="CB82" s="950"/>
      <c r="CC82" s="950"/>
      <c r="CD82" s="950"/>
      <c r="CE82" s="950"/>
      <c r="CF82" s="950"/>
      <c r="CG82" s="951"/>
      <c r="CH82" s="946"/>
      <c r="CI82" s="947"/>
      <c r="CJ82" s="947"/>
      <c r="CK82" s="947"/>
      <c r="CL82" s="948"/>
      <c r="CM82" s="946"/>
      <c r="CN82" s="947"/>
      <c r="CO82" s="947"/>
      <c r="CP82" s="947"/>
      <c r="CQ82" s="948"/>
      <c r="CR82" s="946"/>
      <c r="CS82" s="947"/>
      <c r="CT82" s="947"/>
      <c r="CU82" s="947"/>
      <c r="CV82" s="948"/>
      <c r="CW82" s="946"/>
      <c r="CX82" s="947"/>
      <c r="CY82" s="947"/>
      <c r="CZ82" s="947"/>
      <c r="DA82" s="948"/>
      <c r="DB82" s="946"/>
      <c r="DC82" s="947"/>
      <c r="DD82" s="947"/>
      <c r="DE82" s="947"/>
      <c r="DF82" s="948"/>
      <c r="DG82" s="946"/>
      <c r="DH82" s="947"/>
      <c r="DI82" s="947"/>
      <c r="DJ82" s="947"/>
      <c r="DK82" s="948"/>
      <c r="DL82" s="946"/>
      <c r="DM82" s="947"/>
      <c r="DN82" s="947"/>
      <c r="DO82" s="947"/>
      <c r="DP82" s="948"/>
      <c r="DQ82" s="946"/>
      <c r="DR82" s="947"/>
      <c r="DS82" s="947"/>
      <c r="DT82" s="947"/>
      <c r="DU82" s="948"/>
      <c r="DV82" s="943"/>
      <c r="DW82" s="944"/>
      <c r="DX82" s="944"/>
      <c r="DY82" s="944"/>
      <c r="DZ82" s="945"/>
      <c r="EA82" s="248"/>
    </row>
    <row r="83" spans="1:131" s="249" customFormat="1" ht="26.25" customHeight="1" x14ac:dyDescent="0.2">
      <c r="A83" s="263">
        <v>16</v>
      </c>
      <c r="B83" s="959"/>
      <c r="C83" s="960"/>
      <c r="D83" s="960"/>
      <c r="E83" s="960"/>
      <c r="F83" s="960"/>
      <c r="G83" s="960"/>
      <c r="H83" s="960"/>
      <c r="I83" s="960"/>
      <c r="J83" s="960"/>
      <c r="K83" s="960"/>
      <c r="L83" s="960"/>
      <c r="M83" s="960"/>
      <c r="N83" s="960"/>
      <c r="O83" s="960"/>
      <c r="P83" s="961"/>
      <c r="Q83" s="962"/>
      <c r="R83" s="917"/>
      <c r="S83" s="917"/>
      <c r="T83" s="917"/>
      <c r="U83" s="917"/>
      <c r="V83" s="917"/>
      <c r="W83" s="917"/>
      <c r="X83" s="917"/>
      <c r="Y83" s="917"/>
      <c r="Z83" s="917"/>
      <c r="AA83" s="917"/>
      <c r="AB83" s="917"/>
      <c r="AC83" s="917"/>
      <c r="AD83" s="917"/>
      <c r="AE83" s="917"/>
      <c r="AF83" s="917"/>
      <c r="AG83" s="917"/>
      <c r="AH83" s="917"/>
      <c r="AI83" s="917"/>
      <c r="AJ83" s="917"/>
      <c r="AK83" s="917"/>
      <c r="AL83" s="917"/>
      <c r="AM83" s="917"/>
      <c r="AN83" s="917"/>
      <c r="AO83" s="917"/>
      <c r="AP83" s="917"/>
      <c r="AQ83" s="917"/>
      <c r="AR83" s="917"/>
      <c r="AS83" s="917"/>
      <c r="AT83" s="917"/>
      <c r="AU83" s="917"/>
      <c r="AV83" s="917"/>
      <c r="AW83" s="917"/>
      <c r="AX83" s="917"/>
      <c r="AY83" s="917"/>
      <c r="AZ83" s="963"/>
      <c r="BA83" s="963"/>
      <c r="BB83" s="963"/>
      <c r="BC83" s="963"/>
      <c r="BD83" s="964"/>
      <c r="BE83" s="267"/>
      <c r="BF83" s="267"/>
      <c r="BG83" s="267"/>
      <c r="BH83" s="267"/>
      <c r="BI83" s="267"/>
      <c r="BJ83" s="267"/>
      <c r="BK83" s="267"/>
      <c r="BL83" s="267"/>
      <c r="BM83" s="267"/>
      <c r="BN83" s="267"/>
      <c r="BO83" s="267"/>
      <c r="BP83" s="267"/>
      <c r="BQ83" s="264">
        <v>77</v>
      </c>
      <c r="BR83" s="269"/>
      <c r="BS83" s="949"/>
      <c r="BT83" s="950"/>
      <c r="BU83" s="950"/>
      <c r="BV83" s="950"/>
      <c r="BW83" s="950"/>
      <c r="BX83" s="950"/>
      <c r="BY83" s="950"/>
      <c r="BZ83" s="950"/>
      <c r="CA83" s="950"/>
      <c r="CB83" s="950"/>
      <c r="CC83" s="950"/>
      <c r="CD83" s="950"/>
      <c r="CE83" s="950"/>
      <c r="CF83" s="950"/>
      <c r="CG83" s="951"/>
      <c r="CH83" s="946"/>
      <c r="CI83" s="947"/>
      <c r="CJ83" s="947"/>
      <c r="CK83" s="947"/>
      <c r="CL83" s="948"/>
      <c r="CM83" s="946"/>
      <c r="CN83" s="947"/>
      <c r="CO83" s="947"/>
      <c r="CP83" s="947"/>
      <c r="CQ83" s="948"/>
      <c r="CR83" s="946"/>
      <c r="CS83" s="947"/>
      <c r="CT83" s="947"/>
      <c r="CU83" s="947"/>
      <c r="CV83" s="948"/>
      <c r="CW83" s="946"/>
      <c r="CX83" s="947"/>
      <c r="CY83" s="947"/>
      <c r="CZ83" s="947"/>
      <c r="DA83" s="948"/>
      <c r="DB83" s="946"/>
      <c r="DC83" s="947"/>
      <c r="DD83" s="947"/>
      <c r="DE83" s="947"/>
      <c r="DF83" s="948"/>
      <c r="DG83" s="946"/>
      <c r="DH83" s="947"/>
      <c r="DI83" s="947"/>
      <c r="DJ83" s="947"/>
      <c r="DK83" s="948"/>
      <c r="DL83" s="946"/>
      <c r="DM83" s="947"/>
      <c r="DN83" s="947"/>
      <c r="DO83" s="947"/>
      <c r="DP83" s="948"/>
      <c r="DQ83" s="946"/>
      <c r="DR83" s="947"/>
      <c r="DS83" s="947"/>
      <c r="DT83" s="947"/>
      <c r="DU83" s="948"/>
      <c r="DV83" s="943"/>
      <c r="DW83" s="944"/>
      <c r="DX83" s="944"/>
      <c r="DY83" s="944"/>
      <c r="DZ83" s="945"/>
      <c r="EA83" s="248"/>
    </row>
    <row r="84" spans="1:131" s="249" customFormat="1" ht="26.25" customHeight="1" x14ac:dyDescent="0.2">
      <c r="A84" s="263">
        <v>17</v>
      </c>
      <c r="B84" s="959"/>
      <c r="C84" s="960"/>
      <c r="D84" s="960"/>
      <c r="E84" s="960"/>
      <c r="F84" s="960"/>
      <c r="G84" s="960"/>
      <c r="H84" s="960"/>
      <c r="I84" s="960"/>
      <c r="J84" s="960"/>
      <c r="K84" s="960"/>
      <c r="L84" s="960"/>
      <c r="M84" s="960"/>
      <c r="N84" s="960"/>
      <c r="O84" s="960"/>
      <c r="P84" s="961"/>
      <c r="Q84" s="962"/>
      <c r="R84" s="917"/>
      <c r="S84" s="917"/>
      <c r="T84" s="917"/>
      <c r="U84" s="917"/>
      <c r="V84" s="917"/>
      <c r="W84" s="917"/>
      <c r="X84" s="917"/>
      <c r="Y84" s="917"/>
      <c r="Z84" s="917"/>
      <c r="AA84" s="917"/>
      <c r="AB84" s="917"/>
      <c r="AC84" s="917"/>
      <c r="AD84" s="917"/>
      <c r="AE84" s="917"/>
      <c r="AF84" s="917"/>
      <c r="AG84" s="917"/>
      <c r="AH84" s="917"/>
      <c r="AI84" s="917"/>
      <c r="AJ84" s="917"/>
      <c r="AK84" s="917"/>
      <c r="AL84" s="917"/>
      <c r="AM84" s="917"/>
      <c r="AN84" s="917"/>
      <c r="AO84" s="917"/>
      <c r="AP84" s="917"/>
      <c r="AQ84" s="917"/>
      <c r="AR84" s="917"/>
      <c r="AS84" s="917"/>
      <c r="AT84" s="917"/>
      <c r="AU84" s="917"/>
      <c r="AV84" s="917"/>
      <c r="AW84" s="917"/>
      <c r="AX84" s="917"/>
      <c r="AY84" s="917"/>
      <c r="AZ84" s="963"/>
      <c r="BA84" s="963"/>
      <c r="BB84" s="963"/>
      <c r="BC84" s="963"/>
      <c r="BD84" s="964"/>
      <c r="BE84" s="267"/>
      <c r="BF84" s="267"/>
      <c r="BG84" s="267"/>
      <c r="BH84" s="267"/>
      <c r="BI84" s="267"/>
      <c r="BJ84" s="267"/>
      <c r="BK84" s="267"/>
      <c r="BL84" s="267"/>
      <c r="BM84" s="267"/>
      <c r="BN84" s="267"/>
      <c r="BO84" s="267"/>
      <c r="BP84" s="267"/>
      <c r="BQ84" s="264">
        <v>78</v>
      </c>
      <c r="BR84" s="269"/>
      <c r="BS84" s="949"/>
      <c r="BT84" s="950"/>
      <c r="BU84" s="950"/>
      <c r="BV84" s="950"/>
      <c r="BW84" s="950"/>
      <c r="BX84" s="950"/>
      <c r="BY84" s="950"/>
      <c r="BZ84" s="950"/>
      <c r="CA84" s="950"/>
      <c r="CB84" s="950"/>
      <c r="CC84" s="950"/>
      <c r="CD84" s="950"/>
      <c r="CE84" s="950"/>
      <c r="CF84" s="950"/>
      <c r="CG84" s="951"/>
      <c r="CH84" s="946"/>
      <c r="CI84" s="947"/>
      <c r="CJ84" s="947"/>
      <c r="CK84" s="947"/>
      <c r="CL84" s="948"/>
      <c r="CM84" s="946"/>
      <c r="CN84" s="947"/>
      <c r="CO84" s="947"/>
      <c r="CP84" s="947"/>
      <c r="CQ84" s="948"/>
      <c r="CR84" s="946"/>
      <c r="CS84" s="947"/>
      <c r="CT84" s="947"/>
      <c r="CU84" s="947"/>
      <c r="CV84" s="948"/>
      <c r="CW84" s="946"/>
      <c r="CX84" s="947"/>
      <c r="CY84" s="947"/>
      <c r="CZ84" s="947"/>
      <c r="DA84" s="948"/>
      <c r="DB84" s="946"/>
      <c r="DC84" s="947"/>
      <c r="DD84" s="947"/>
      <c r="DE84" s="947"/>
      <c r="DF84" s="948"/>
      <c r="DG84" s="946"/>
      <c r="DH84" s="947"/>
      <c r="DI84" s="947"/>
      <c r="DJ84" s="947"/>
      <c r="DK84" s="948"/>
      <c r="DL84" s="946"/>
      <c r="DM84" s="947"/>
      <c r="DN84" s="947"/>
      <c r="DO84" s="947"/>
      <c r="DP84" s="948"/>
      <c r="DQ84" s="946"/>
      <c r="DR84" s="947"/>
      <c r="DS84" s="947"/>
      <c r="DT84" s="947"/>
      <c r="DU84" s="948"/>
      <c r="DV84" s="943"/>
      <c r="DW84" s="944"/>
      <c r="DX84" s="944"/>
      <c r="DY84" s="944"/>
      <c r="DZ84" s="945"/>
      <c r="EA84" s="248"/>
    </row>
    <row r="85" spans="1:131" s="249" customFormat="1" ht="26.25" customHeight="1" x14ac:dyDescent="0.2">
      <c r="A85" s="263">
        <v>18</v>
      </c>
      <c r="B85" s="959"/>
      <c r="C85" s="960"/>
      <c r="D85" s="960"/>
      <c r="E85" s="960"/>
      <c r="F85" s="960"/>
      <c r="G85" s="960"/>
      <c r="H85" s="960"/>
      <c r="I85" s="960"/>
      <c r="J85" s="960"/>
      <c r="K85" s="960"/>
      <c r="L85" s="960"/>
      <c r="M85" s="960"/>
      <c r="N85" s="960"/>
      <c r="O85" s="960"/>
      <c r="P85" s="961"/>
      <c r="Q85" s="962"/>
      <c r="R85" s="917"/>
      <c r="S85" s="917"/>
      <c r="T85" s="917"/>
      <c r="U85" s="917"/>
      <c r="V85" s="917"/>
      <c r="W85" s="917"/>
      <c r="X85" s="917"/>
      <c r="Y85" s="917"/>
      <c r="Z85" s="917"/>
      <c r="AA85" s="917"/>
      <c r="AB85" s="917"/>
      <c r="AC85" s="917"/>
      <c r="AD85" s="917"/>
      <c r="AE85" s="917"/>
      <c r="AF85" s="917"/>
      <c r="AG85" s="917"/>
      <c r="AH85" s="917"/>
      <c r="AI85" s="917"/>
      <c r="AJ85" s="917"/>
      <c r="AK85" s="917"/>
      <c r="AL85" s="917"/>
      <c r="AM85" s="917"/>
      <c r="AN85" s="917"/>
      <c r="AO85" s="917"/>
      <c r="AP85" s="917"/>
      <c r="AQ85" s="917"/>
      <c r="AR85" s="917"/>
      <c r="AS85" s="917"/>
      <c r="AT85" s="917"/>
      <c r="AU85" s="917"/>
      <c r="AV85" s="917"/>
      <c r="AW85" s="917"/>
      <c r="AX85" s="917"/>
      <c r="AY85" s="917"/>
      <c r="AZ85" s="963"/>
      <c r="BA85" s="963"/>
      <c r="BB85" s="963"/>
      <c r="BC85" s="963"/>
      <c r="BD85" s="964"/>
      <c r="BE85" s="267"/>
      <c r="BF85" s="267"/>
      <c r="BG85" s="267"/>
      <c r="BH85" s="267"/>
      <c r="BI85" s="267"/>
      <c r="BJ85" s="267"/>
      <c r="BK85" s="267"/>
      <c r="BL85" s="267"/>
      <c r="BM85" s="267"/>
      <c r="BN85" s="267"/>
      <c r="BO85" s="267"/>
      <c r="BP85" s="267"/>
      <c r="BQ85" s="264">
        <v>79</v>
      </c>
      <c r="BR85" s="269"/>
      <c r="BS85" s="949"/>
      <c r="BT85" s="950"/>
      <c r="BU85" s="950"/>
      <c r="BV85" s="950"/>
      <c r="BW85" s="950"/>
      <c r="BX85" s="950"/>
      <c r="BY85" s="950"/>
      <c r="BZ85" s="950"/>
      <c r="CA85" s="950"/>
      <c r="CB85" s="950"/>
      <c r="CC85" s="950"/>
      <c r="CD85" s="950"/>
      <c r="CE85" s="950"/>
      <c r="CF85" s="950"/>
      <c r="CG85" s="951"/>
      <c r="CH85" s="946"/>
      <c r="CI85" s="947"/>
      <c r="CJ85" s="947"/>
      <c r="CK85" s="947"/>
      <c r="CL85" s="948"/>
      <c r="CM85" s="946"/>
      <c r="CN85" s="947"/>
      <c r="CO85" s="947"/>
      <c r="CP85" s="947"/>
      <c r="CQ85" s="948"/>
      <c r="CR85" s="946"/>
      <c r="CS85" s="947"/>
      <c r="CT85" s="947"/>
      <c r="CU85" s="947"/>
      <c r="CV85" s="948"/>
      <c r="CW85" s="946"/>
      <c r="CX85" s="947"/>
      <c r="CY85" s="947"/>
      <c r="CZ85" s="947"/>
      <c r="DA85" s="948"/>
      <c r="DB85" s="946"/>
      <c r="DC85" s="947"/>
      <c r="DD85" s="947"/>
      <c r="DE85" s="947"/>
      <c r="DF85" s="948"/>
      <c r="DG85" s="946"/>
      <c r="DH85" s="947"/>
      <c r="DI85" s="947"/>
      <c r="DJ85" s="947"/>
      <c r="DK85" s="948"/>
      <c r="DL85" s="946"/>
      <c r="DM85" s="947"/>
      <c r="DN85" s="947"/>
      <c r="DO85" s="947"/>
      <c r="DP85" s="948"/>
      <c r="DQ85" s="946"/>
      <c r="DR85" s="947"/>
      <c r="DS85" s="947"/>
      <c r="DT85" s="947"/>
      <c r="DU85" s="948"/>
      <c r="DV85" s="943"/>
      <c r="DW85" s="944"/>
      <c r="DX85" s="944"/>
      <c r="DY85" s="944"/>
      <c r="DZ85" s="945"/>
      <c r="EA85" s="248"/>
    </row>
    <row r="86" spans="1:131" s="249" customFormat="1" ht="26.25" customHeight="1" x14ac:dyDescent="0.2">
      <c r="A86" s="263">
        <v>19</v>
      </c>
      <c r="B86" s="959"/>
      <c r="C86" s="960"/>
      <c r="D86" s="960"/>
      <c r="E86" s="960"/>
      <c r="F86" s="960"/>
      <c r="G86" s="960"/>
      <c r="H86" s="960"/>
      <c r="I86" s="960"/>
      <c r="J86" s="960"/>
      <c r="K86" s="960"/>
      <c r="L86" s="960"/>
      <c r="M86" s="960"/>
      <c r="N86" s="960"/>
      <c r="O86" s="960"/>
      <c r="P86" s="961"/>
      <c r="Q86" s="962"/>
      <c r="R86" s="917"/>
      <c r="S86" s="917"/>
      <c r="T86" s="917"/>
      <c r="U86" s="917"/>
      <c r="V86" s="917"/>
      <c r="W86" s="917"/>
      <c r="X86" s="917"/>
      <c r="Y86" s="917"/>
      <c r="Z86" s="917"/>
      <c r="AA86" s="917"/>
      <c r="AB86" s="917"/>
      <c r="AC86" s="917"/>
      <c r="AD86" s="917"/>
      <c r="AE86" s="917"/>
      <c r="AF86" s="917"/>
      <c r="AG86" s="917"/>
      <c r="AH86" s="917"/>
      <c r="AI86" s="917"/>
      <c r="AJ86" s="917"/>
      <c r="AK86" s="917"/>
      <c r="AL86" s="917"/>
      <c r="AM86" s="917"/>
      <c r="AN86" s="917"/>
      <c r="AO86" s="917"/>
      <c r="AP86" s="917"/>
      <c r="AQ86" s="917"/>
      <c r="AR86" s="917"/>
      <c r="AS86" s="917"/>
      <c r="AT86" s="917"/>
      <c r="AU86" s="917"/>
      <c r="AV86" s="917"/>
      <c r="AW86" s="917"/>
      <c r="AX86" s="917"/>
      <c r="AY86" s="917"/>
      <c r="AZ86" s="963"/>
      <c r="BA86" s="963"/>
      <c r="BB86" s="963"/>
      <c r="BC86" s="963"/>
      <c r="BD86" s="964"/>
      <c r="BE86" s="267"/>
      <c r="BF86" s="267"/>
      <c r="BG86" s="267"/>
      <c r="BH86" s="267"/>
      <c r="BI86" s="267"/>
      <c r="BJ86" s="267"/>
      <c r="BK86" s="267"/>
      <c r="BL86" s="267"/>
      <c r="BM86" s="267"/>
      <c r="BN86" s="267"/>
      <c r="BO86" s="267"/>
      <c r="BP86" s="267"/>
      <c r="BQ86" s="264">
        <v>80</v>
      </c>
      <c r="BR86" s="269"/>
      <c r="BS86" s="949"/>
      <c r="BT86" s="950"/>
      <c r="BU86" s="950"/>
      <c r="BV86" s="950"/>
      <c r="BW86" s="950"/>
      <c r="BX86" s="950"/>
      <c r="BY86" s="950"/>
      <c r="BZ86" s="950"/>
      <c r="CA86" s="950"/>
      <c r="CB86" s="950"/>
      <c r="CC86" s="950"/>
      <c r="CD86" s="950"/>
      <c r="CE86" s="950"/>
      <c r="CF86" s="950"/>
      <c r="CG86" s="951"/>
      <c r="CH86" s="946"/>
      <c r="CI86" s="947"/>
      <c r="CJ86" s="947"/>
      <c r="CK86" s="947"/>
      <c r="CL86" s="948"/>
      <c r="CM86" s="946"/>
      <c r="CN86" s="947"/>
      <c r="CO86" s="947"/>
      <c r="CP86" s="947"/>
      <c r="CQ86" s="948"/>
      <c r="CR86" s="946"/>
      <c r="CS86" s="947"/>
      <c r="CT86" s="947"/>
      <c r="CU86" s="947"/>
      <c r="CV86" s="948"/>
      <c r="CW86" s="946"/>
      <c r="CX86" s="947"/>
      <c r="CY86" s="947"/>
      <c r="CZ86" s="947"/>
      <c r="DA86" s="948"/>
      <c r="DB86" s="946"/>
      <c r="DC86" s="947"/>
      <c r="DD86" s="947"/>
      <c r="DE86" s="947"/>
      <c r="DF86" s="948"/>
      <c r="DG86" s="946"/>
      <c r="DH86" s="947"/>
      <c r="DI86" s="947"/>
      <c r="DJ86" s="947"/>
      <c r="DK86" s="948"/>
      <c r="DL86" s="946"/>
      <c r="DM86" s="947"/>
      <c r="DN86" s="947"/>
      <c r="DO86" s="947"/>
      <c r="DP86" s="948"/>
      <c r="DQ86" s="946"/>
      <c r="DR86" s="947"/>
      <c r="DS86" s="947"/>
      <c r="DT86" s="947"/>
      <c r="DU86" s="948"/>
      <c r="DV86" s="943"/>
      <c r="DW86" s="944"/>
      <c r="DX86" s="944"/>
      <c r="DY86" s="944"/>
      <c r="DZ86" s="945"/>
      <c r="EA86" s="248"/>
    </row>
    <row r="87" spans="1:131" s="249" customFormat="1" ht="26.25" customHeight="1" x14ac:dyDescent="0.2">
      <c r="A87" s="271">
        <v>20</v>
      </c>
      <c r="B87" s="968"/>
      <c r="C87" s="969"/>
      <c r="D87" s="969"/>
      <c r="E87" s="969"/>
      <c r="F87" s="969"/>
      <c r="G87" s="969"/>
      <c r="H87" s="969"/>
      <c r="I87" s="969"/>
      <c r="J87" s="969"/>
      <c r="K87" s="969"/>
      <c r="L87" s="969"/>
      <c r="M87" s="969"/>
      <c r="N87" s="969"/>
      <c r="O87" s="969"/>
      <c r="P87" s="970"/>
      <c r="Q87" s="971"/>
      <c r="R87" s="972"/>
      <c r="S87" s="972"/>
      <c r="T87" s="972"/>
      <c r="U87" s="972"/>
      <c r="V87" s="972"/>
      <c r="W87" s="972"/>
      <c r="X87" s="972"/>
      <c r="Y87" s="972"/>
      <c r="Z87" s="972"/>
      <c r="AA87" s="972"/>
      <c r="AB87" s="972"/>
      <c r="AC87" s="972"/>
      <c r="AD87" s="972"/>
      <c r="AE87" s="972"/>
      <c r="AF87" s="972"/>
      <c r="AG87" s="972"/>
      <c r="AH87" s="972"/>
      <c r="AI87" s="972"/>
      <c r="AJ87" s="972"/>
      <c r="AK87" s="972"/>
      <c r="AL87" s="972"/>
      <c r="AM87" s="972"/>
      <c r="AN87" s="972"/>
      <c r="AO87" s="972"/>
      <c r="AP87" s="972"/>
      <c r="AQ87" s="972"/>
      <c r="AR87" s="972"/>
      <c r="AS87" s="972"/>
      <c r="AT87" s="972"/>
      <c r="AU87" s="972"/>
      <c r="AV87" s="972"/>
      <c r="AW87" s="972"/>
      <c r="AX87" s="972"/>
      <c r="AY87" s="972"/>
      <c r="AZ87" s="973"/>
      <c r="BA87" s="973"/>
      <c r="BB87" s="973"/>
      <c r="BC87" s="973"/>
      <c r="BD87" s="974"/>
      <c r="BE87" s="267"/>
      <c r="BF87" s="267"/>
      <c r="BG87" s="267"/>
      <c r="BH87" s="267"/>
      <c r="BI87" s="267"/>
      <c r="BJ87" s="267"/>
      <c r="BK87" s="267"/>
      <c r="BL87" s="267"/>
      <c r="BM87" s="267"/>
      <c r="BN87" s="267"/>
      <c r="BO87" s="267"/>
      <c r="BP87" s="267"/>
      <c r="BQ87" s="264">
        <v>81</v>
      </c>
      <c r="BR87" s="269"/>
      <c r="BS87" s="949"/>
      <c r="BT87" s="950"/>
      <c r="BU87" s="950"/>
      <c r="BV87" s="950"/>
      <c r="BW87" s="950"/>
      <c r="BX87" s="950"/>
      <c r="BY87" s="950"/>
      <c r="BZ87" s="950"/>
      <c r="CA87" s="950"/>
      <c r="CB87" s="950"/>
      <c r="CC87" s="950"/>
      <c r="CD87" s="950"/>
      <c r="CE87" s="950"/>
      <c r="CF87" s="950"/>
      <c r="CG87" s="951"/>
      <c r="CH87" s="946"/>
      <c r="CI87" s="947"/>
      <c r="CJ87" s="947"/>
      <c r="CK87" s="947"/>
      <c r="CL87" s="948"/>
      <c r="CM87" s="946"/>
      <c r="CN87" s="947"/>
      <c r="CO87" s="947"/>
      <c r="CP87" s="947"/>
      <c r="CQ87" s="948"/>
      <c r="CR87" s="946"/>
      <c r="CS87" s="947"/>
      <c r="CT87" s="947"/>
      <c r="CU87" s="947"/>
      <c r="CV87" s="948"/>
      <c r="CW87" s="946"/>
      <c r="CX87" s="947"/>
      <c r="CY87" s="947"/>
      <c r="CZ87" s="947"/>
      <c r="DA87" s="948"/>
      <c r="DB87" s="946"/>
      <c r="DC87" s="947"/>
      <c r="DD87" s="947"/>
      <c r="DE87" s="947"/>
      <c r="DF87" s="948"/>
      <c r="DG87" s="946"/>
      <c r="DH87" s="947"/>
      <c r="DI87" s="947"/>
      <c r="DJ87" s="947"/>
      <c r="DK87" s="948"/>
      <c r="DL87" s="946"/>
      <c r="DM87" s="947"/>
      <c r="DN87" s="947"/>
      <c r="DO87" s="947"/>
      <c r="DP87" s="948"/>
      <c r="DQ87" s="946"/>
      <c r="DR87" s="947"/>
      <c r="DS87" s="947"/>
      <c r="DT87" s="947"/>
      <c r="DU87" s="948"/>
      <c r="DV87" s="943"/>
      <c r="DW87" s="944"/>
      <c r="DX87" s="944"/>
      <c r="DY87" s="944"/>
      <c r="DZ87" s="945"/>
      <c r="EA87" s="248"/>
    </row>
    <row r="88" spans="1:131" s="249" customFormat="1" ht="26.25" customHeight="1" thickBot="1" x14ac:dyDescent="0.25">
      <c r="A88" s="266" t="s">
        <v>396</v>
      </c>
      <c r="B88" s="876" t="s">
        <v>427</v>
      </c>
      <c r="C88" s="877"/>
      <c r="D88" s="877"/>
      <c r="E88" s="877"/>
      <c r="F88" s="877"/>
      <c r="G88" s="877"/>
      <c r="H88" s="877"/>
      <c r="I88" s="877"/>
      <c r="J88" s="877"/>
      <c r="K88" s="877"/>
      <c r="L88" s="877"/>
      <c r="M88" s="877"/>
      <c r="N88" s="877"/>
      <c r="O88" s="877"/>
      <c r="P88" s="878"/>
      <c r="Q88" s="924"/>
      <c r="R88" s="925"/>
      <c r="S88" s="925"/>
      <c r="T88" s="925"/>
      <c r="U88" s="925"/>
      <c r="V88" s="925"/>
      <c r="W88" s="925"/>
      <c r="X88" s="925"/>
      <c r="Y88" s="925"/>
      <c r="Z88" s="925"/>
      <c r="AA88" s="925"/>
      <c r="AB88" s="925"/>
      <c r="AC88" s="925"/>
      <c r="AD88" s="925"/>
      <c r="AE88" s="925"/>
      <c r="AF88" s="928"/>
      <c r="AG88" s="928"/>
      <c r="AH88" s="928"/>
      <c r="AI88" s="928"/>
      <c r="AJ88" s="928"/>
      <c r="AK88" s="925"/>
      <c r="AL88" s="925"/>
      <c r="AM88" s="925"/>
      <c r="AN88" s="925"/>
      <c r="AO88" s="925"/>
      <c r="AP88" s="928"/>
      <c r="AQ88" s="928"/>
      <c r="AR88" s="928"/>
      <c r="AS88" s="928"/>
      <c r="AT88" s="928"/>
      <c r="AU88" s="928"/>
      <c r="AV88" s="928"/>
      <c r="AW88" s="928"/>
      <c r="AX88" s="928"/>
      <c r="AY88" s="928"/>
      <c r="AZ88" s="933"/>
      <c r="BA88" s="933"/>
      <c r="BB88" s="933"/>
      <c r="BC88" s="933"/>
      <c r="BD88" s="934"/>
      <c r="BE88" s="267"/>
      <c r="BF88" s="267"/>
      <c r="BG88" s="267"/>
      <c r="BH88" s="267"/>
      <c r="BI88" s="267"/>
      <c r="BJ88" s="267"/>
      <c r="BK88" s="267"/>
      <c r="BL88" s="267"/>
      <c r="BM88" s="267"/>
      <c r="BN88" s="267"/>
      <c r="BO88" s="267"/>
      <c r="BP88" s="267"/>
      <c r="BQ88" s="264">
        <v>82</v>
      </c>
      <c r="BR88" s="269"/>
      <c r="BS88" s="949"/>
      <c r="BT88" s="950"/>
      <c r="BU88" s="950"/>
      <c r="BV88" s="950"/>
      <c r="BW88" s="950"/>
      <c r="BX88" s="950"/>
      <c r="BY88" s="950"/>
      <c r="BZ88" s="950"/>
      <c r="CA88" s="950"/>
      <c r="CB88" s="950"/>
      <c r="CC88" s="950"/>
      <c r="CD88" s="950"/>
      <c r="CE88" s="950"/>
      <c r="CF88" s="950"/>
      <c r="CG88" s="951"/>
      <c r="CH88" s="946"/>
      <c r="CI88" s="947"/>
      <c r="CJ88" s="947"/>
      <c r="CK88" s="947"/>
      <c r="CL88" s="948"/>
      <c r="CM88" s="946"/>
      <c r="CN88" s="947"/>
      <c r="CO88" s="947"/>
      <c r="CP88" s="947"/>
      <c r="CQ88" s="948"/>
      <c r="CR88" s="946"/>
      <c r="CS88" s="947"/>
      <c r="CT88" s="947"/>
      <c r="CU88" s="947"/>
      <c r="CV88" s="948"/>
      <c r="CW88" s="946"/>
      <c r="CX88" s="947"/>
      <c r="CY88" s="947"/>
      <c r="CZ88" s="947"/>
      <c r="DA88" s="948"/>
      <c r="DB88" s="946"/>
      <c r="DC88" s="947"/>
      <c r="DD88" s="947"/>
      <c r="DE88" s="947"/>
      <c r="DF88" s="948"/>
      <c r="DG88" s="946"/>
      <c r="DH88" s="947"/>
      <c r="DI88" s="947"/>
      <c r="DJ88" s="947"/>
      <c r="DK88" s="948"/>
      <c r="DL88" s="946"/>
      <c r="DM88" s="947"/>
      <c r="DN88" s="947"/>
      <c r="DO88" s="947"/>
      <c r="DP88" s="948"/>
      <c r="DQ88" s="946"/>
      <c r="DR88" s="947"/>
      <c r="DS88" s="947"/>
      <c r="DT88" s="947"/>
      <c r="DU88" s="948"/>
      <c r="DV88" s="943"/>
      <c r="DW88" s="944"/>
      <c r="DX88" s="944"/>
      <c r="DY88" s="944"/>
      <c r="DZ88" s="945"/>
      <c r="EA88" s="248"/>
    </row>
    <row r="89" spans="1:131" s="249" customFormat="1" ht="26.25" hidden="1" customHeight="1" x14ac:dyDescent="0.2">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949"/>
      <c r="BT89" s="950"/>
      <c r="BU89" s="950"/>
      <c r="BV89" s="950"/>
      <c r="BW89" s="950"/>
      <c r="BX89" s="950"/>
      <c r="BY89" s="950"/>
      <c r="BZ89" s="950"/>
      <c r="CA89" s="950"/>
      <c r="CB89" s="950"/>
      <c r="CC89" s="950"/>
      <c r="CD89" s="950"/>
      <c r="CE89" s="950"/>
      <c r="CF89" s="950"/>
      <c r="CG89" s="951"/>
      <c r="CH89" s="946"/>
      <c r="CI89" s="947"/>
      <c r="CJ89" s="947"/>
      <c r="CK89" s="947"/>
      <c r="CL89" s="948"/>
      <c r="CM89" s="946"/>
      <c r="CN89" s="947"/>
      <c r="CO89" s="947"/>
      <c r="CP89" s="947"/>
      <c r="CQ89" s="948"/>
      <c r="CR89" s="946"/>
      <c r="CS89" s="947"/>
      <c r="CT89" s="947"/>
      <c r="CU89" s="947"/>
      <c r="CV89" s="948"/>
      <c r="CW89" s="946"/>
      <c r="CX89" s="947"/>
      <c r="CY89" s="947"/>
      <c r="CZ89" s="947"/>
      <c r="DA89" s="948"/>
      <c r="DB89" s="946"/>
      <c r="DC89" s="947"/>
      <c r="DD89" s="947"/>
      <c r="DE89" s="947"/>
      <c r="DF89" s="948"/>
      <c r="DG89" s="946"/>
      <c r="DH89" s="947"/>
      <c r="DI89" s="947"/>
      <c r="DJ89" s="947"/>
      <c r="DK89" s="948"/>
      <c r="DL89" s="946"/>
      <c r="DM89" s="947"/>
      <c r="DN89" s="947"/>
      <c r="DO89" s="947"/>
      <c r="DP89" s="948"/>
      <c r="DQ89" s="946"/>
      <c r="DR89" s="947"/>
      <c r="DS89" s="947"/>
      <c r="DT89" s="947"/>
      <c r="DU89" s="948"/>
      <c r="DV89" s="943"/>
      <c r="DW89" s="944"/>
      <c r="DX89" s="944"/>
      <c r="DY89" s="944"/>
      <c r="DZ89" s="945"/>
      <c r="EA89" s="248"/>
    </row>
    <row r="90" spans="1:131" s="249" customFormat="1" ht="26.25" hidden="1" customHeight="1" x14ac:dyDescent="0.2">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949"/>
      <c r="BT90" s="950"/>
      <c r="BU90" s="950"/>
      <c r="BV90" s="950"/>
      <c r="BW90" s="950"/>
      <c r="BX90" s="950"/>
      <c r="BY90" s="950"/>
      <c r="BZ90" s="950"/>
      <c r="CA90" s="950"/>
      <c r="CB90" s="950"/>
      <c r="CC90" s="950"/>
      <c r="CD90" s="950"/>
      <c r="CE90" s="950"/>
      <c r="CF90" s="950"/>
      <c r="CG90" s="951"/>
      <c r="CH90" s="946"/>
      <c r="CI90" s="947"/>
      <c r="CJ90" s="947"/>
      <c r="CK90" s="947"/>
      <c r="CL90" s="948"/>
      <c r="CM90" s="946"/>
      <c r="CN90" s="947"/>
      <c r="CO90" s="947"/>
      <c r="CP90" s="947"/>
      <c r="CQ90" s="948"/>
      <c r="CR90" s="946"/>
      <c r="CS90" s="947"/>
      <c r="CT90" s="947"/>
      <c r="CU90" s="947"/>
      <c r="CV90" s="948"/>
      <c r="CW90" s="946"/>
      <c r="CX90" s="947"/>
      <c r="CY90" s="947"/>
      <c r="CZ90" s="947"/>
      <c r="DA90" s="948"/>
      <c r="DB90" s="946"/>
      <c r="DC90" s="947"/>
      <c r="DD90" s="947"/>
      <c r="DE90" s="947"/>
      <c r="DF90" s="948"/>
      <c r="DG90" s="946"/>
      <c r="DH90" s="947"/>
      <c r="DI90" s="947"/>
      <c r="DJ90" s="947"/>
      <c r="DK90" s="948"/>
      <c r="DL90" s="946"/>
      <c r="DM90" s="947"/>
      <c r="DN90" s="947"/>
      <c r="DO90" s="947"/>
      <c r="DP90" s="948"/>
      <c r="DQ90" s="946"/>
      <c r="DR90" s="947"/>
      <c r="DS90" s="947"/>
      <c r="DT90" s="947"/>
      <c r="DU90" s="948"/>
      <c r="DV90" s="943"/>
      <c r="DW90" s="944"/>
      <c r="DX90" s="944"/>
      <c r="DY90" s="944"/>
      <c r="DZ90" s="945"/>
      <c r="EA90" s="248"/>
    </row>
    <row r="91" spans="1:131" s="249" customFormat="1" ht="26.25" hidden="1" customHeight="1" x14ac:dyDescent="0.2">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949"/>
      <c r="BT91" s="950"/>
      <c r="BU91" s="950"/>
      <c r="BV91" s="950"/>
      <c r="BW91" s="950"/>
      <c r="BX91" s="950"/>
      <c r="BY91" s="950"/>
      <c r="BZ91" s="950"/>
      <c r="CA91" s="950"/>
      <c r="CB91" s="950"/>
      <c r="CC91" s="950"/>
      <c r="CD91" s="950"/>
      <c r="CE91" s="950"/>
      <c r="CF91" s="950"/>
      <c r="CG91" s="951"/>
      <c r="CH91" s="946"/>
      <c r="CI91" s="947"/>
      <c r="CJ91" s="947"/>
      <c r="CK91" s="947"/>
      <c r="CL91" s="948"/>
      <c r="CM91" s="946"/>
      <c r="CN91" s="947"/>
      <c r="CO91" s="947"/>
      <c r="CP91" s="947"/>
      <c r="CQ91" s="948"/>
      <c r="CR91" s="946"/>
      <c r="CS91" s="947"/>
      <c r="CT91" s="947"/>
      <c r="CU91" s="947"/>
      <c r="CV91" s="948"/>
      <c r="CW91" s="946"/>
      <c r="CX91" s="947"/>
      <c r="CY91" s="947"/>
      <c r="CZ91" s="947"/>
      <c r="DA91" s="948"/>
      <c r="DB91" s="946"/>
      <c r="DC91" s="947"/>
      <c r="DD91" s="947"/>
      <c r="DE91" s="947"/>
      <c r="DF91" s="948"/>
      <c r="DG91" s="946"/>
      <c r="DH91" s="947"/>
      <c r="DI91" s="947"/>
      <c r="DJ91" s="947"/>
      <c r="DK91" s="948"/>
      <c r="DL91" s="946"/>
      <c r="DM91" s="947"/>
      <c r="DN91" s="947"/>
      <c r="DO91" s="947"/>
      <c r="DP91" s="948"/>
      <c r="DQ91" s="946"/>
      <c r="DR91" s="947"/>
      <c r="DS91" s="947"/>
      <c r="DT91" s="947"/>
      <c r="DU91" s="948"/>
      <c r="DV91" s="943"/>
      <c r="DW91" s="944"/>
      <c r="DX91" s="944"/>
      <c r="DY91" s="944"/>
      <c r="DZ91" s="945"/>
      <c r="EA91" s="248"/>
    </row>
    <row r="92" spans="1:131" s="249" customFormat="1" ht="26.25" hidden="1" customHeight="1" x14ac:dyDescent="0.2">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949"/>
      <c r="BT92" s="950"/>
      <c r="BU92" s="950"/>
      <c r="BV92" s="950"/>
      <c r="BW92" s="950"/>
      <c r="BX92" s="950"/>
      <c r="BY92" s="950"/>
      <c r="BZ92" s="950"/>
      <c r="CA92" s="950"/>
      <c r="CB92" s="950"/>
      <c r="CC92" s="950"/>
      <c r="CD92" s="950"/>
      <c r="CE92" s="950"/>
      <c r="CF92" s="950"/>
      <c r="CG92" s="951"/>
      <c r="CH92" s="946"/>
      <c r="CI92" s="947"/>
      <c r="CJ92" s="947"/>
      <c r="CK92" s="947"/>
      <c r="CL92" s="948"/>
      <c r="CM92" s="946"/>
      <c r="CN92" s="947"/>
      <c r="CO92" s="947"/>
      <c r="CP92" s="947"/>
      <c r="CQ92" s="948"/>
      <c r="CR92" s="946"/>
      <c r="CS92" s="947"/>
      <c r="CT92" s="947"/>
      <c r="CU92" s="947"/>
      <c r="CV92" s="948"/>
      <c r="CW92" s="946"/>
      <c r="CX92" s="947"/>
      <c r="CY92" s="947"/>
      <c r="CZ92" s="947"/>
      <c r="DA92" s="948"/>
      <c r="DB92" s="946"/>
      <c r="DC92" s="947"/>
      <c r="DD92" s="947"/>
      <c r="DE92" s="947"/>
      <c r="DF92" s="948"/>
      <c r="DG92" s="946"/>
      <c r="DH92" s="947"/>
      <c r="DI92" s="947"/>
      <c r="DJ92" s="947"/>
      <c r="DK92" s="948"/>
      <c r="DL92" s="946"/>
      <c r="DM92" s="947"/>
      <c r="DN92" s="947"/>
      <c r="DO92" s="947"/>
      <c r="DP92" s="948"/>
      <c r="DQ92" s="946"/>
      <c r="DR92" s="947"/>
      <c r="DS92" s="947"/>
      <c r="DT92" s="947"/>
      <c r="DU92" s="948"/>
      <c r="DV92" s="943"/>
      <c r="DW92" s="944"/>
      <c r="DX92" s="944"/>
      <c r="DY92" s="944"/>
      <c r="DZ92" s="945"/>
      <c r="EA92" s="248"/>
    </row>
    <row r="93" spans="1:131" s="249" customFormat="1" ht="26.25" hidden="1" customHeight="1" x14ac:dyDescent="0.2">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949"/>
      <c r="BT93" s="950"/>
      <c r="BU93" s="950"/>
      <c r="BV93" s="950"/>
      <c r="BW93" s="950"/>
      <c r="BX93" s="950"/>
      <c r="BY93" s="950"/>
      <c r="BZ93" s="950"/>
      <c r="CA93" s="950"/>
      <c r="CB93" s="950"/>
      <c r="CC93" s="950"/>
      <c r="CD93" s="950"/>
      <c r="CE93" s="950"/>
      <c r="CF93" s="950"/>
      <c r="CG93" s="951"/>
      <c r="CH93" s="946"/>
      <c r="CI93" s="947"/>
      <c r="CJ93" s="947"/>
      <c r="CK93" s="947"/>
      <c r="CL93" s="948"/>
      <c r="CM93" s="946"/>
      <c r="CN93" s="947"/>
      <c r="CO93" s="947"/>
      <c r="CP93" s="947"/>
      <c r="CQ93" s="948"/>
      <c r="CR93" s="946"/>
      <c r="CS93" s="947"/>
      <c r="CT93" s="947"/>
      <c r="CU93" s="947"/>
      <c r="CV93" s="948"/>
      <c r="CW93" s="946"/>
      <c r="CX93" s="947"/>
      <c r="CY93" s="947"/>
      <c r="CZ93" s="947"/>
      <c r="DA93" s="948"/>
      <c r="DB93" s="946"/>
      <c r="DC93" s="947"/>
      <c r="DD93" s="947"/>
      <c r="DE93" s="947"/>
      <c r="DF93" s="948"/>
      <c r="DG93" s="946"/>
      <c r="DH93" s="947"/>
      <c r="DI93" s="947"/>
      <c r="DJ93" s="947"/>
      <c r="DK93" s="948"/>
      <c r="DL93" s="946"/>
      <c r="DM93" s="947"/>
      <c r="DN93" s="947"/>
      <c r="DO93" s="947"/>
      <c r="DP93" s="948"/>
      <c r="DQ93" s="946"/>
      <c r="DR93" s="947"/>
      <c r="DS93" s="947"/>
      <c r="DT93" s="947"/>
      <c r="DU93" s="948"/>
      <c r="DV93" s="943"/>
      <c r="DW93" s="944"/>
      <c r="DX93" s="944"/>
      <c r="DY93" s="944"/>
      <c r="DZ93" s="945"/>
      <c r="EA93" s="248"/>
    </row>
    <row r="94" spans="1:131" s="249" customFormat="1" ht="26.25" hidden="1" customHeight="1" x14ac:dyDescent="0.2">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949"/>
      <c r="BT94" s="950"/>
      <c r="BU94" s="950"/>
      <c r="BV94" s="950"/>
      <c r="BW94" s="950"/>
      <c r="BX94" s="950"/>
      <c r="BY94" s="950"/>
      <c r="BZ94" s="950"/>
      <c r="CA94" s="950"/>
      <c r="CB94" s="950"/>
      <c r="CC94" s="950"/>
      <c r="CD94" s="950"/>
      <c r="CE94" s="950"/>
      <c r="CF94" s="950"/>
      <c r="CG94" s="951"/>
      <c r="CH94" s="946"/>
      <c r="CI94" s="947"/>
      <c r="CJ94" s="947"/>
      <c r="CK94" s="947"/>
      <c r="CL94" s="948"/>
      <c r="CM94" s="946"/>
      <c r="CN94" s="947"/>
      <c r="CO94" s="947"/>
      <c r="CP94" s="947"/>
      <c r="CQ94" s="948"/>
      <c r="CR94" s="946"/>
      <c r="CS94" s="947"/>
      <c r="CT94" s="947"/>
      <c r="CU94" s="947"/>
      <c r="CV94" s="948"/>
      <c r="CW94" s="946"/>
      <c r="CX94" s="947"/>
      <c r="CY94" s="947"/>
      <c r="CZ94" s="947"/>
      <c r="DA94" s="948"/>
      <c r="DB94" s="946"/>
      <c r="DC94" s="947"/>
      <c r="DD94" s="947"/>
      <c r="DE94" s="947"/>
      <c r="DF94" s="948"/>
      <c r="DG94" s="946"/>
      <c r="DH94" s="947"/>
      <c r="DI94" s="947"/>
      <c r="DJ94" s="947"/>
      <c r="DK94" s="948"/>
      <c r="DL94" s="946"/>
      <c r="DM94" s="947"/>
      <c r="DN94" s="947"/>
      <c r="DO94" s="947"/>
      <c r="DP94" s="948"/>
      <c r="DQ94" s="946"/>
      <c r="DR94" s="947"/>
      <c r="DS94" s="947"/>
      <c r="DT94" s="947"/>
      <c r="DU94" s="948"/>
      <c r="DV94" s="943"/>
      <c r="DW94" s="944"/>
      <c r="DX94" s="944"/>
      <c r="DY94" s="944"/>
      <c r="DZ94" s="945"/>
      <c r="EA94" s="248"/>
    </row>
    <row r="95" spans="1:131" s="249" customFormat="1" ht="26.25" hidden="1" customHeight="1" x14ac:dyDescent="0.2">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949"/>
      <c r="BT95" s="950"/>
      <c r="BU95" s="950"/>
      <c r="BV95" s="950"/>
      <c r="BW95" s="950"/>
      <c r="BX95" s="950"/>
      <c r="BY95" s="950"/>
      <c r="BZ95" s="950"/>
      <c r="CA95" s="950"/>
      <c r="CB95" s="950"/>
      <c r="CC95" s="950"/>
      <c r="CD95" s="950"/>
      <c r="CE95" s="950"/>
      <c r="CF95" s="950"/>
      <c r="CG95" s="951"/>
      <c r="CH95" s="946"/>
      <c r="CI95" s="947"/>
      <c r="CJ95" s="947"/>
      <c r="CK95" s="947"/>
      <c r="CL95" s="948"/>
      <c r="CM95" s="946"/>
      <c r="CN95" s="947"/>
      <c r="CO95" s="947"/>
      <c r="CP95" s="947"/>
      <c r="CQ95" s="948"/>
      <c r="CR95" s="946"/>
      <c r="CS95" s="947"/>
      <c r="CT95" s="947"/>
      <c r="CU95" s="947"/>
      <c r="CV95" s="948"/>
      <c r="CW95" s="946"/>
      <c r="CX95" s="947"/>
      <c r="CY95" s="947"/>
      <c r="CZ95" s="947"/>
      <c r="DA95" s="948"/>
      <c r="DB95" s="946"/>
      <c r="DC95" s="947"/>
      <c r="DD95" s="947"/>
      <c r="DE95" s="947"/>
      <c r="DF95" s="948"/>
      <c r="DG95" s="946"/>
      <c r="DH95" s="947"/>
      <c r="DI95" s="947"/>
      <c r="DJ95" s="947"/>
      <c r="DK95" s="948"/>
      <c r="DL95" s="946"/>
      <c r="DM95" s="947"/>
      <c r="DN95" s="947"/>
      <c r="DO95" s="947"/>
      <c r="DP95" s="948"/>
      <c r="DQ95" s="946"/>
      <c r="DR95" s="947"/>
      <c r="DS95" s="947"/>
      <c r="DT95" s="947"/>
      <c r="DU95" s="948"/>
      <c r="DV95" s="943"/>
      <c r="DW95" s="944"/>
      <c r="DX95" s="944"/>
      <c r="DY95" s="944"/>
      <c r="DZ95" s="945"/>
      <c r="EA95" s="248"/>
    </row>
    <row r="96" spans="1:131" s="249" customFormat="1" ht="26.25" hidden="1" customHeight="1" x14ac:dyDescent="0.2">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949"/>
      <c r="BT96" s="950"/>
      <c r="BU96" s="950"/>
      <c r="BV96" s="950"/>
      <c r="BW96" s="950"/>
      <c r="BX96" s="950"/>
      <c r="BY96" s="950"/>
      <c r="BZ96" s="950"/>
      <c r="CA96" s="950"/>
      <c r="CB96" s="950"/>
      <c r="CC96" s="950"/>
      <c r="CD96" s="950"/>
      <c r="CE96" s="950"/>
      <c r="CF96" s="950"/>
      <c r="CG96" s="951"/>
      <c r="CH96" s="946"/>
      <c r="CI96" s="947"/>
      <c r="CJ96" s="947"/>
      <c r="CK96" s="947"/>
      <c r="CL96" s="948"/>
      <c r="CM96" s="946"/>
      <c r="CN96" s="947"/>
      <c r="CO96" s="947"/>
      <c r="CP96" s="947"/>
      <c r="CQ96" s="948"/>
      <c r="CR96" s="946"/>
      <c r="CS96" s="947"/>
      <c r="CT96" s="947"/>
      <c r="CU96" s="947"/>
      <c r="CV96" s="948"/>
      <c r="CW96" s="946"/>
      <c r="CX96" s="947"/>
      <c r="CY96" s="947"/>
      <c r="CZ96" s="947"/>
      <c r="DA96" s="948"/>
      <c r="DB96" s="946"/>
      <c r="DC96" s="947"/>
      <c r="DD96" s="947"/>
      <c r="DE96" s="947"/>
      <c r="DF96" s="948"/>
      <c r="DG96" s="946"/>
      <c r="DH96" s="947"/>
      <c r="DI96" s="947"/>
      <c r="DJ96" s="947"/>
      <c r="DK96" s="948"/>
      <c r="DL96" s="946"/>
      <c r="DM96" s="947"/>
      <c r="DN96" s="947"/>
      <c r="DO96" s="947"/>
      <c r="DP96" s="948"/>
      <c r="DQ96" s="946"/>
      <c r="DR96" s="947"/>
      <c r="DS96" s="947"/>
      <c r="DT96" s="947"/>
      <c r="DU96" s="948"/>
      <c r="DV96" s="943"/>
      <c r="DW96" s="944"/>
      <c r="DX96" s="944"/>
      <c r="DY96" s="944"/>
      <c r="DZ96" s="945"/>
      <c r="EA96" s="248"/>
    </row>
    <row r="97" spans="1:131" s="249" customFormat="1" ht="26.25" hidden="1" customHeight="1" x14ac:dyDescent="0.2">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949"/>
      <c r="BT97" s="950"/>
      <c r="BU97" s="950"/>
      <c r="BV97" s="950"/>
      <c r="BW97" s="950"/>
      <c r="BX97" s="950"/>
      <c r="BY97" s="950"/>
      <c r="BZ97" s="950"/>
      <c r="CA97" s="950"/>
      <c r="CB97" s="950"/>
      <c r="CC97" s="950"/>
      <c r="CD97" s="950"/>
      <c r="CE97" s="950"/>
      <c r="CF97" s="950"/>
      <c r="CG97" s="951"/>
      <c r="CH97" s="946"/>
      <c r="CI97" s="947"/>
      <c r="CJ97" s="947"/>
      <c r="CK97" s="947"/>
      <c r="CL97" s="948"/>
      <c r="CM97" s="946"/>
      <c r="CN97" s="947"/>
      <c r="CO97" s="947"/>
      <c r="CP97" s="947"/>
      <c r="CQ97" s="948"/>
      <c r="CR97" s="946"/>
      <c r="CS97" s="947"/>
      <c r="CT97" s="947"/>
      <c r="CU97" s="947"/>
      <c r="CV97" s="948"/>
      <c r="CW97" s="946"/>
      <c r="CX97" s="947"/>
      <c r="CY97" s="947"/>
      <c r="CZ97" s="947"/>
      <c r="DA97" s="948"/>
      <c r="DB97" s="946"/>
      <c r="DC97" s="947"/>
      <c r="DD97" s="947"/>
      <c r="DE97" s="947"/>
      <c r="DF97" s="948"/>
      <c r="DG97" s="946"/>
      <c r="DH97" s="947"/>
      <c r="DI97" s="947"/>
      <c r="DJ97" s="947"/>
      <c r="DK97" s="948"/>
      <c r="DL97" s="946"/>
      <c r="DM97" s="947"/>
      <c r="DN97" s="947"/>
      <c r="DO97" s="947"/>
      <c r="DP97" s="948"/>
      <c r="DQ97" s="946"/>
      <c r="DR97" s="947"/>
      <c r="DS97" s="947"/>
      <c r="DT97" s="947"/>
      <c r="DU97" s="948"/>
      <c r="DV97" s="943"/>
      <c r="DW97" s="944"/>
      <c r="DX97" s="944"/>
      <c r="DY97" s="944"/>
      <c r="DZ97" s="945"/>
      <c r="EA97" s="248"/>
    </row>
    <row r="98" spans="1:131" s="249" customFormat="1" ht="26.25" hidden="1" customHeight="1" x14ac:dyDescent="0.2">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949"/>
      <c r="BT98" s="950"/>
      <c r="BU98" s="950"/>
      <c r="BV98" s="950"/>
      <c r="BW98" s="950"/>
      <c r="BX98" s="950"/>
      <c r="BY98" s="950"/>
      <c r="BZ98" s="950"/>
      <c r="CA98" s="950"/>
      <c r="CB98" s="950"/>
      <c r="CC98" s="950"/>
      <c r="CD98" s="950"/>
      <c r="CE98" s="950"/>
      <c r="CF98" s="950"/>
      <c r="CG98" s="951"/>
      <c r="CH98" s="946"/>
      <c r="CI98" s="947"/>
      <c r="CJ98" s="947"/>
      <c r="CK98" s="947"/>
      <c r="CL98" s="948"/>
      <c r="CM98" s="946"/>
      <c r="CN98" s="947"/>
      <c r="CO98" s="947"/>
      <c r="CP98" s="947"/>
      <c r="CQ98" s="948"/>
      <c r="CR98" s="946"/>
      <c r="CS98" s="947"/>
      <c r="CT98" s="947"/>
      <c r="CU98" s="947"/>
      <c r="CV98" s="948"/>
      <c r="CW98" s="946"/>
      <c r="CX98" s="947"/>
      <c r="CY98" s="947"/>
      <c r="CZ98" s="947"/>
      <c r="DA98" s="948"/>
      <c r="DB98" s="946"/>
      <c r="DC98" s="947"/>
      <c r="DD98" s="947"/>
      <c r="DE98" s="947"/>
      <c r="DF98" s="948"/>
      <c r="DG98" s="946"/>
      <c r="DH98" s="947"/>
      <c r="DI98" s="947"/>
      <c r="DJ98" s="947"/>
      <c r="DK98" s="948"/>
      <c r="DL98" s="946"/>
      <c r="DM98" s="947"/>
      <c r="DN98" s="947"/>
      <c r="DO98" s="947"/>
      <c r="DP98" s="948"/>
      <c r="DQ98" s="946"/>
      <c r="DR98" s="947"/>
      <c r="DS98" s="947"/>
      <c r="DT98" s="947"/>
      <c r="DU98" s="948"/>
      <c r="DV98" s="943"/>
      <c r="DW98" s="944"/>
      <c r="DX98" s="944"/>
      <c r="DY98" s="944"/>
      <c r="DZ98" s="945"/>
      <c r="EA98" s="248"/>
    </row>
    <row r="99" spans="1:131" s="249" customFormat="1" ht="26.25" hidden="1" customHeight="1" x14ac:dyDescent="0.2">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949"/>
      <c r="BT99" s="950"/>
      <c r="BU99" s="950"/>
      <c r="BV99" s="950"/>
      <c r="BW99" s="950"/>
      <c r="BX99" s="950"/>
      <c r="BY99" s="950"/>
      <c r="BZ99" s="950"/>
      <c r="CA99" s="950"/>
      <c r="CB99" s="950"/>
      <c r="CC99" s="950"/>
      <c r="CD99" s="950"/>
      <c r="CE99" s="950"/>
      <c r="CF99" s="950"/>
      <c r="CG99" s="951"/>
      <c r="CH99" s="946"/>
      <c r="CI99" s="947"/>
      <c r="CJ99" s="947"/>
      <c r="CK99" s="947"/>
      <c r="CL99" s="948"/>
      <c r="CM99" s="946"/>
      <c r="CN99" s="947"/>
      <c r="CO99" s="947"/>
      <c r="CP99" s="947"/>
      <c r="CQ99" s="948"/>
      <c r="CR99" s="946"/>
      <c r="CS99" s="947"/>
      <c r="CT99" s="947"/>
      <c r="CU99" s="947"/>
      <c r="CV99" s="948"/>
      <c r="CW99" s="946"/>
      <c r="CX99" s="947"/>
      <c r="CY99" s="947"/>
      <c r="CZ99" s="947"/>
      <c r="DA99" s="948"/>
      <c r="DB99" s="946"/>
      <c r="DC99" s="947"/>
      <c r="DD99" s="947"/>
      <c r="DE99" s="947"/>
      <c r="DF99" s="948"/>
      <c r="DG99" s="946"/>
      <c r="DH99" s="947"/>
      <c r="DI99" s="947"/>
      <c r="DJ99" s="947"/>
      <c r="DK99" s="948"/>
      <c r="DL99" s="946"/>
      <c r="DM99" s="947"/>
      <c r="DN99" s="947"/>
      <c r="DO99" s="947"/>
      <c r="DP99" s="948"/>
      <c r="DQ99" s="946"/>
      <c r="DR99" s="947"/>
      <c r="DS99" s="947"/>
      <c r="DT99" s="947"/>
      <c r="DU99" s="948"/>
      <c r="DV99" s="943"/>
      <c r="DW99" s="944"/>
      <c r="DX99" s="944"/>
      <c r="DY99" s="944"/>
      <c r="DZ99" s="945"/>
      <c r="EA99" s="248"/>
    </row>
    <row r="100" spans="1:131" s="249" customFormat="1" ht="26.25" hidden="1" customHeight="1" x14ac:dyDescent="0.2">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949"/>
      <c r="BT100" s="950"/>
      <c r="BU100" s="950"/>
      <c r="BV100" s="950"/>
      <c r="BW100" s="950"/>
      <c r="BX100" s="950"/>
      <c r="BY100" s="950"/>
      <c r="BZ100" s="950"/>
      <c r="CA100" s="950"/>
      <c r="CB100" s="950"/>
      <c r="CC100" s="950"/>
      <c r="CD100" s="950"/>
      <c r="CE100" s="950"/>
      <c r="CF100" s="950"/>
      <c r="CG100" s="951"/>
      <c r="CH100" s="946"/>
      <c r="CI100" s="947"/>
      <c r="CJ100" s="947"/>
      <c r="CK100" s="947"/>
      <c r="CL100" s="948"/>
      <c r="CM100" s="946"/>
      <c r="CN100" s="947"/>
      <c r="CO100" s="947"/>
      <c r="CP100" s="947"/>
      <c r="CQ100" s="948"/>
      <c r="CR100" s="946"/>
      <c r="CS100" s="947"/>
      <c r="CT100" s="947"/>
      <c r="CU100" s="947"/>
      <c r="CV100" s="948"/>
      <c r="CW100" s="946"/>
      <c r="CX100" s="947"/>
      <c r="CY100" s="947"/>
      <c r="CZ100" s="947"/>
      <c r="DA100" s="948"/>
      <c r="DB100" s="946"/>
      <c r="DC100" s="947"/>
      <c r="DD100" s="947"/>
      <c r="DE100" s="947"/>
      <c r="DF100" s="948"/>
      <c r="DG100" s="946"/>
      <c r="DH100" s="947"/>
      <c r="DI100" s="947"/>
      <c r="DJ100" s="947"/>
      <c r="DK100" s="948"/>
      <c r="DL100" s="946"/>
      <c r="DM100" s="947"/>
      <c r="DN100" s="947"/>
      <c r="DO100" s="947"/>
      <c r="DP100" s="948"/>
      <c r="DQ100" s="946"/>
      <c r="DR100" s="947"/>
      <c r="DS100" s="947"/>
      <c r="DT100" s="947"/>
      <c r="DU100" s="948"/>
      <c r="DV100" s="943"/>
      <c r="DW100" s="944"/>
      <c r="DX100" s="944"/>
      <c r="DY100" s="944"/>
      <c r="DZ100" s="945"/>
      <c r="EA100" s="248"/>
    </row>
    <row r="101" spans="1:131" s="249" customFormat="1" ht="26.25" hidden="1" customHeight="1" x14ac:dyDescent="0.2">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949"/>
      <c r="BT101" s="950"/>
      <c r="BU101" s="950"/>
      <c r="BV101" s="950"/>
      <c r="BW101" s="950"/>
      <c r="BX101" s="950"/>
      <c r="BY101" s="950"/>
      <c r="BZ101" s="950"/>
      <c r="CA101" s="950"/>
      <c r="CB101" s="950"/>
      <c r="CC101" s="950"/>
      <c r="CD101" s="950"/>
      <c r="CE101" s="950"/>
      <c r="CF101" s="950"/>
      <c r="CG101" s="951"/>
      <c r="CH101" s="946"/>
      <c r="CI101" s="947"/>
      <c r="CJ101" s="947"/>
      <c r="CK101" s="947"/>
      <c r="CL101" s="948"/>
      <c r="CM101" s="946"/>
      <c r="CN101" s="947"/>
      <c r="CO101" s="947"/>
      <c r="CP101" s="947"/>
      <c r="CQ101" s="948"/>
      <c r="CR101" s="946"/>
      <c r="CS101" s="947"/>
      <c r="CT101" s="947"/>
      <c r="CU101" s="947"/>
      <c r="CV101" s="948"/>
      <c r="CW101" s="946"/>
      <c r="CX101" s="947"/>
      <c r="CY101" s="947"/>
      <c r="CZ101" s="947"/>
      <c r="DA101" s="948"/>
      <c r="DB101" s="946"/>
      <c r="DC101" s="947"/>
      <c r="DD101" s="947"/>
      <c r="DE101" s="947"/>
      <c r="DF101" s="948"/>
      <c r="DG101" s="946"/>
      <c r="DH101" s="947"/>
      <c r="DI101" s="947"/>
      <c r="DJ101" s="947"/>
      <c r="DK101" s="948"/>
      <c r="DL101" s="946"/>
      <c r="DM101" s="947"/>
      <c r="DN101" s="947"/>
      <c r="DO101" s="947"/>
      <c r="DP101" s="948"/>
      <c r="DQ101" s="946"/>
      <c r="DR101" s="947"/>
      <c r="DS101" s="947"/>
      <c r="DT101" s="947"/>
      <c r="DU101" s="948"/>
      <c r="DV101" s="943"/>
      <c r="DW101" s="944"/>
      <c r="DX101" s="944"/>
      <c r="DY101" s="944"/>
      <c r="DZ101" s="945"/>
      <c r="EA101" s="248"/>
    </row>
    <row r="102" spans="1:131" s="249" customFormat="1" ht="26.25" customHeight="1" thickBot="1" x14ac:dyDescent="0.25">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396</v>
      </c>
      <c r="BR102" s="876" t="s">
        <v>428</v>
      </c>
      <c r="BS102" s="877"/>
      <c r="BT102" s="877"/>
      <c r="BU102" s="877"/>
      <c r="BV102" s="877"/>
      <c r="BW102" s="877"/>
      <c r="BX102" s="877"/>
      <c r="BY102" s="877"/>
      <c r="BZ102" s="877"/>
      <c r="CA102" s="877"/>
      <c r="CB102" s="877"/>
      <c r="CC102" s="877"/>
      <c r="CD102" s="877"/>
      <c r="CE102" s="877"/>
      <c r="CF102" s="877"/>
      <c r="CG102" s="878"/>
      <c r="CH102" s="975"/>
      <c r="CI102" s="976"/>
      <c r="CJ102" s="976"/>
      <c r="CK102" s="976"/>
      <c r="CL102" s="977"/>
      <c r="CM102" s="975"/>
      <c r="CN102" s="976"/>
      <c r="CO102" s="976"/>
      <c r="CP102" s="976"/>
      <c r="CQ102" s="977"/>
      <c r="CR102" s="978"/>
      <c r="CS102" s="936"/>
      <c r="CT102" s="936"/>
      <c r="CU102" s="936"/>
      <c r="CV102" s="979"/>
      <c r="CW102" s="978"/>
      <c r="CX102" s="936"/>
      <c r="CY102" s="936"/>
      <c r="CZ102" s="936"/>
      <c r="DA102" s="979"/>
      <c r="DB102" s="978"/>
      <c r="DC102" s="936"/>
      <c r="DD102" s="936"/>
      <c r="DE102" s="936"/>
      <c r="DF102" s="979"/>
      <c r="DG102" s="978"/>
      <c r="DH102" s="936"/>
      <c r="DI102" s="936"/>
      <c r="DJ102" s="936"/>
      <c r="DK102" s="979"/>
      <c r="DL102" s="978"/>
      <c r="DM102" s="936"/>
      <c r="DN102" s="936"/>
      <c r="DO102" s="936"/>
      <c r="DP102" s="979"/>
      <c r="DQ102" s="978"/>
      <c r="DR102" s="936"/>
      <c r="DS102" s="936"/>
      <c r="DT102" s="936"/>
      <c r="DU102" s="979"/>
      <c r="DV102" s="1002"/>
      <c r="DW102" s="1003"/>
      <c r="DX102" s="1003"/>
      <c r="DY102" s="1003"/>
      <c r="DZ102" s="1004"/>
      <c r="EA102" s="248"/>
    </row>
    <row r="103" spans="1:131" s="249" customFormat="1" ht="26.25" customHeight="1" x14ac:dyDescent="0.2">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05" t="s">
        <v>429</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48"/>
    </row>
    <row r="104" spans="1:131" s="249" customFormat="1" ht="26.25" customHeight="1" x14ac:dyDescent="0.2">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06" t="s">
        <v>430</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48"/>
    </row>
    <row r="105" spans="1:131" s="249" customFormat="1" ht="11.25" customHeight="1" x14ac:dyDescent="0.2">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2">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5">
      <c r="A107" s="277" t="s">
        <v>431</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432</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2">
      <c r="A108" s="1007" t="s">
        <v>433</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434</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48" customFormat="1" ht="26.25" customHeight="1" x14ac:dyDescent="0.2">
      <c r="A109" s="1000" t="s">
        <v>435</v>
      </c>
      <c r="B109" s="981"/>
      <c r="C109" s="981"/>
      <c r="D109" s="981"/>
      <c r="E109" s="981"/>
      <c r="F109" s="981"/>
      <c r="G109" s="981"/>
      <c r="H109" s="981"/>
      <c r="I109" s="981"/>
      <c r="J109" s="981"/>
      <c r="K109" s="981"/>
      <c r="L109" s="981"/>
      <c r="M109" s="981"/>
      <c r="N109" s="981"/>
      <c r="O109" s="981"/>
      <c r="P109" s="981"/>
      <c r="Q109" s="981"/>
      <c r="R109" s="981"/>
      <c r="S109" s="981"/>
      <c r="T109" s="981"/>
      <c r="U109" s="981"/>
      <c r="V109" s="981"/>
      <c r="W109" s="981"/>
      <c r="X109" s="981"/>
      <c r="Y109" s="981"/>
      <c r="Z109" s="982"/>
      <c r="AA109" s="980" t="s">
        <v>436</v>
      </c>
      <c r="AB109" s="981"/>
      <c r="AC109" s="981"/>
      <c r="AD109" s="981"/>
      <c r="AE109" s="982"/>
      <c r="AF109" s="980" t="s">
        <v>437</v>
      </c>
      <c r="AG109" s="981"/>
      <c r="AH109" s="981"/>
      <c r="AI109" s="981"/>
      <c r="AJ109" s="982"/>
      <c r="AK109" s="980" t="s">
        <v>312</v>
      </c>
      <c r="AL109" s="981"/>
      <c r="AM109" s="981"/>
      <c r="AN109" s="981"/>
      <c r="AO109" s="982"/>
      <c r="AP109" s="980" t="s">
        <v>438</v>
      </c>
      <c r="AQ109" s="981"/>
      <c r="AR109" s="981"/>
      <c r="AS109" s="981"/>
      <c r="AT109" s="983"/>
      <c r="AU109" s="1000" t="s">
        <v>435</v>
      </c>
      <c r="AV109" s="981"/>
      <c r="AW109" s="981"/>
      <c r="AX109" s="981"/>
      <c r="AY109" s="981"/>
      <c r="AZ109" s="981"/>
      <c r="BA109" s="981"/>
      <c r="BB109" s="981"/>
      <c r="BC109" s="981"/>
      <c r="BD109" s="981"/>
      <c r="BE109" s="981"/>
      <c r="BF109" s="981"/>
      <c r="BG109" s="981"/>
      <c r="BH109" s="981"/>
      <c r="BI109" s="981"/>
      <c r="BJ109" s="981"/>
      <c r="BK109" s="981"/>
      <c r="BL109" s="981"/>
      <c r="BM109" s="981"/>
      <c r="BN109" s="981"/>
      <c r="BO109" s="981"/>
      <c r="BP109" s="982"/>
      <c r="BQ109" s="980" t="s">
        <v>436</v>
      </c>
      <c r="BR109" s="981"/>
      <c r="BS109" s="981"/>
      <c r="BT109" s="981"/>
      <c r="BU109" s="982"/>
      <c r="BV109" s="980" t="s">
        <v>437</v>
      </c>
      <c r="BW109" s="981"/>
      <c r="BX109" s="981"/>
      <c r="BY109" s="981"/>
      <c r="BZ109" s="982"/>
      <c r="CA109" s="980" t="s">
        <v>312</v>
      </c>
      <c r="CB109" s="981"/>
      <c r="CC109" s="981"/>
      <c r="CD109" s="981"/>
      <c r="CE109" s="982"/>
      <c r="CF109" s="1001" t="s">
        <v>438</v>
      </c>
      <c r="CG109" s="1001"/>
      <c r="CH109" s="1001"/>
      <c r="CI109" s="1001"/>
      <c r="CJ109" s="1001"/>
      <c r="CK109" s="980" t="s">
        <v>439</v>
      </c>
      <c r="CL109" s="981"/>
      <c r="CM109" s="981"/>
      <c r="CN109" s="981"/>
      <c r="CO109" s="981"/>
      <c r="CP109" s="981"/>
      <c r="CQ109" s="981"/>
      <c r="CR109" s="981"/>
      <c r="CS109" s="981"/>
      <c r="CT109" s="981"/>
      <c r="CU109" s="981"/>
      <c r="CV109" s="981"/>
      <c r="CW109" s="981"/>
      <c r="CX109" s="981"/>
      <c r="CY109" s="981"/>
      <c r="CZ109" s="981"/>
      <c r="DA109" s="981"/>
      <c r="DB109" s="981"/>
      <c r="DC109" s="981"/>
      <c r="DD109" s="981"/>
      <c r="DE109" s="981"/>
      <c r="DF109" s="982"/>
      <c r="DG109" s="980" t="s">
        <v>436</v>
      </c>
      <c r="DH109" s="981"/>
      <c r="DI109" s="981"/>
      <c r="DJ109" s="981"/>
      <c r="DK109" s="982"/>
      <c r="DL109" s="980" t="s">
        <v>437</v>
      </c>
      <c r="DM109" s="981"/>
      <c r="DN109" s="981"/>
      <c r="DO109" s="981"/>
      <c r="DP109" s="982"/>
      <c r="DQ109" s="980" t="s">
        <v>312</v>
      </c>
      <c r="DR109" s="981"/>
      <c r="DS109" s="981"/>
      <c r="DT109" s="981"/>
      <c r="DU109" s="982"/>
      <c r="DV109" s="980" t="s">
        <v>438</v>
      </c>
      <c r="DW109" s="981"/>
      <c r="DX109" s="981"/>
      <c r="DY109" s="981"/>
      <c r="DZ109" s="983"/>
    </row>
    <row r="110" spans="1:131" s="248" customFormat="1" ht="26.25" customHeight="1" x14ac:dyDescent="0.2">
      <c r="A110" s="984" t="s">
        <v>440</v>
      </c>
      <c r="B110" s="985"/>
      <c r="C110" s="985"/>
      <c r="D110" s="985"/>
      <c r="E110" s="985"/>
      <c r="F110" s="985"/>
      <c r="G110" s="985"/>
      <c r="H110" s="985"/>
      <c r="I110" s="985"/>
      <c r="J110" s="985"/>
      <c r="K110" s="985"/>
      <c r="L110" s="985"/>
      <c r="M110" s="985"/>
      <c r="N110" s="985"/>
      <c r="O110" s="985"/>
      <c r="P110" s="985"/>
      <c r="Q110" s="985"/>
      <c r="R110" s="985"/>
      <c r="S110" s="985"/>
      <c r="T110" s="985"/>
      <c r="U110" s="985"/>
      <c r="V110" s="985"/>
      <c r="W110" s="985"/>
      <c r="X110" s="985"/>
      <c r="Y110" s="985"/>
      <c r="Z110" s="986"/>
      <c r="AA110" s="987">
        <v>457042</v>
      </c>
      <c r="AB110" s="988"/>
      <c r="AC110" s="988"/>
      <c r="AD110" s="988"/>
      <c r="AE110" s="989"/>
      <c r="AF110" s="990">
        <v>485702</v>
      </c>
      <c r="AG110" s="988"/>
      <c r="AH110" s="988"/>
      <c r="AI110" s="988"/>
      <c r="AJ110" s="989"/>
      <c r="AK110" s="990">
        <v>519969</v>
      </c>
      <c r="AL110" s="988"/>
      <c r="AM110" s="988"/>
      <c r="AN110" s="988"/>
      <c r="AO110" s="989"/>
      <c r="AP110" s="991">
        <v>17.7</v>
      </c>
      <c r="AQ110" s="992"/>
      <c r="AR110" s="992"/>
      <c r="AS110" s="992"/>
      <c r="AT110" s="993"/>
      <c r="AU110" s="994" t="s">
        <v>72</v>
      </c>
      <c r="AV110" s="995"/>
      <c r="AW110" s="995"/>
      <c r="AX110" s="995"/>
      <c r="AY110" s="995"/>
      <c r="AZ110" s="1036" t="s">
        <v>441</v>
      </c>
      <c r="BA110" s="985"/>
      <c r="BB110" s="985"/>
      <c r="BC110" s="985"/>
      <c r="BD110" s="985"/>
      <c r="BE110" s="985"/>
      <c r="BF110" s="985"/>
      <c r="BG110" s="985"/>
      <c r="BH110" s="985"/>
      <c r="BI110" s="985"/>
      <c r="BJ110" s="985"/>
      <c r="BK110" s="985"/>
      <c r="BL110" s="985"/>
      <c r="BM110" s="985"/>
      <c r="BN110" s="985"/>
      <c r="BO110" s="985"/>
      <c r="BP110" s="986"/>
      <c r="BQ110" s="1022">
        <v>5336464</v>
      </c>
      <c r="BR110" s="1023"/>
      <c r="BS110" s="1023"/>
      <c r="BT110" s="1023"/>
      <c r="BU110" s="1023"/>
      <c r="BV110" s="1023">
        <v>6029988</v>
      </c>
      <c r="BW110" s="1023"/>
      <c r="BX110" s="1023"/>
      <c r="BY110" s="1023"/>
      <c r="BZ110" s="1023"/>
      <c r="CA110" s="1023">
        <v>6397718</v>
      </c>
      <c r="CB110" s="1023"/>
      <c r="CC110" s="1023"/>
      <c r="CD110" s="1023"/>
      <c r="CE110" s="1023"/>
      <c r="CF110" s="1037">
        <v>217.5</v>
      </c>
      <c r="CG110" s="1038"/>
      <c r="CH110" s="1038"/>
      <c r="CI110" s="1038"/>
      <c r="CJ110" s="1038"/>
      <c r="CK110" s="1039" t="s">
        <v>442</v>
      </c>
      <c r="CL110" s="1040"/>
      <c r="CM110" s="1019" t="s">
        <v>443</v>
      </c>
      <c r="CN110" s="1020"/>
      <c r="CO110" s="1020"/>
      <c r="CP110" s="1020"/>
      <c r="CQ110" s="1020"/>
      <c r="CR110" s="1020"/>
      <c r="CS110" s="1020"/>
      <c r="CT110" s="1020"/>
      <c r="CU110" s="1020"/>
      <c r="CV110" s="1020"/>
      <c r="CW110" s="1020"/>
      <c r="CX110" s="1020"/>
      <c r="CY110" s="1020"/>
      <c r="CZ110" s="1020"/>
      <c r="DA110" s="1020"/>
      <c r="DB110" s="1020"/>
      <c r="DC110" s="1020"/>
      <c r="DD110" s="1020"/>
      <c r="DE110" s="1020"/>
      <c r="DF110" s="1021"/>
      <c r="DG110" s="1022" t="s">
        <v>444</v>
      </c>
      <c r="DH110" s="1023"/>
      <c r="DI110" s="1023"/>
      <c r="DJ110" s="1023"/>
      <c r="DK110" s="1023"/>
      <c r="DL110" s="1023" t="s">
        <v>445</v>
      </c>
      <c r="DM110" s="1023"/>
      <c r="DN110" s="1023"/>
      <c r="DO110" s="1023"/>
      <c r="DP110" s="1023"/>
      <c r="DQ110" s="1023" t="s">
        <v>130</v>
      </c>
      <c r="DR110" s="1023"/>
      <c r="DS110" s="1023"/>
      <c r="DT110" s="1023"/>
      <c r="DU110" s="1023"/>
      <c r="DV110" s="1024" t="s">
        <v>444</v>
      </c>
      <c r="DW110" s="1024"/>
      <c r="DX110" s="1024"/>
      <c r="DY110" s="1024"/>
      <c r="DZ110" s="1025"/>
    </row>
    <row r="111" spans="1:131" s="248" customFormat="1" ht="26.25" customHeight="1" x14ac:dyDescent="0.2">
      <c r="A111" s="1026" t="s">
        <v>446</v>
      </c>
      <c r="B111" s="1027"/>
      <c r="C111" s="1027"/>
      <c r="D111" s="1027"/>
      <c r="E111" s="1027"/>
      <c r="F111" s="1027"/>
      <c r="G111" s="1027"/>
      <c r="H111" s="1027"/>
      <c r="I111" s="1027"/>
      <c r="J111" s="1027"/>
      <c r="K111" s="1027"/>
      <c r="L111" s="1027"/>
      <c r="M111" s="1027"/>
      <c r="N111" s="1027"/>
      <c r="O111" s="1027"/>
      <c r="P111" s="1027"/>
      <c r="Q111" s="1027"/>
      <c r="R111" s="1027"/>
      <c r="S111" s="1027"/>
      <c r="T111" s="1027"/>
      <c r="U111" s="1027"/>
      <c r="V111" s="1027"/>
      <c r="W111" s="1027"/>
      <c r="X111" s="1027"/>
      <c r="Y111" s="1027"/>
      <c r="Z111" s="1028"/>
      <c r="AA111" s="1029" t="s">
        <v>445</v>
      </c>
      <c r="AB111" s="1030"/>
      <c r="AC111" s="1030"/>
      <c r="AD111" s="1030"/>
      <c r="AE111" s="1031"/>
      <c r="AF111" s="1032" t="s">
        <v>447</v>
      </c>
      <c r="AG111" s="1030"/>
      <c r="AH111" s="1030"/>
      <c r="AI111" s="1030"/>
      <c r="AJ111" s="1031"/>
      <c r="AK111" s="1032" t="s">
        <v>130</v>
      </c>
      <c r="AL111" s="1030"/>
      <c r="AM111" s="1030"/>
      <c r="AN111" s="1030"/>
      <c r="AO111" s="1031"/>
      <c r="AP111" s="1033" t="s">
        <v>445</v>
      </c>
      <c r="AQ111" s="1034"/>
      <c r="AR111" s="1034"/>
      <c r="AS111" s="1034"/>
      <c r="AT111" s="1035"/>
      <c r="AU111" s="996"/>
      <c r="AV111" s="997"/>
      <c r="AW111" s="997"/>
      <c r="AX111" s="997"/>
      <c r="AY111" s="997"/>
      <c r="AZ111" s="1045" t="s">
        <v>448</v>
      </c>
      <c r="BA111" s="1046"/>
      <c r="BB111" s="1046"/>
      <c r="BC111" s="1046"/>
      <c r="BD111" s="1046"/>
      <c r="BE111" s="1046"/>
      <c r="BF111" s="1046"/>
      <c r="BG111" s="1046"/>
      <c r="BH111" s="1046"/>
      <c r="BI111" s="1046"/>
      <c r="BJ111" s="1046"/>
      <c r="BK111" s="1046"/>
      <c r="BL111" s="1046"/>
      <c r="BM111" s="1046"/>
      <c r="BN111" s="1046"/>
      <c r="BO111" s="1046"/>
      <c r="BP111" s="1047"/>
      <c r="BQ111" s="1015" t="s">
        <v>445</v>
      </c>
      <c r="BR111" s="1016"/>
      <c r="BS111" s="1016"/>
      <c r="BT111" s="1016"/>
      <c r="BU111" s="1016"/>
      <c r="BV111" s="1016" t="s">
        <v>130</v>
      </c>
      <c r="BW111" s="1016"/>
      <c r="BX111" s="1016"/>
      <c r="BY111" s="1016"/>
      <c r="BZ111" s="1016"/>
      <c r="CA111" s="1016">
        <v>25308</v>
      </c>
      <c r="CB111" s="1016"/>
      <c r="CC111" s="1016"/>
      <c r="CD111" s="1016"/>
      <c r="CE111" s="1016"/>
      <c r="CF111" s="1010">
        <v>0.9</v>
      </c>
      <c r="CG111" s="1011"/>
      <c r="CH111" s="1011"/>
      <c r="CI111" s="1011"/>
      <c r="CJ111" s="1011"/>
      <c r="CK111" s="1041"/>
      <c r="CL111" s="1042"/>
      <c r="CM111" s="1012" t="s">
        <v>449</v>
      </c>
      <c r="CN111" s="1013"/>
      <c r="CO111" s="1013"/>
      <c r="CP111" s="1013"/>
      <c r="CQ111" s="1013"/>
      <c r="CR111" s="1013"/>
      <c r="CS111" s="1013"/>
      <c r="CT111" s="1013"/>
      <c r="CU111" s="1013"/>
      <c r="CV111" s="1013"/>
      <c r="CW111" s="1013"/>
      <c r="CX111" s="1013"/>
      <c r="CY111" s="1013"/>
      <c r="CZ111" s="1013"/>
      <c r="DA111" s="1013"/>
      <c r="DB111" s="1013"/>
      <c r="DC111" s="1013"/>
      <c r="DD111" s="1013"/>
      <c r="DE111" s="1013"/>
      <c r="DF111" s="1014"/>
      <c r="DG111" s="1015" t="s">
        <v>130</v>
      </c>
      <c r="DH111" s="1016"/>
      <c r="DI111" s="1016"/>
      <c r="DJ111" s="1016"/>
      <c r="DK111" s="1016"/>
      <c r="DL111" s="1016" t="s">
        <v>450</v>
      </c>
      <c r="DM111" s="1016"/>
      <c r="DN111" s="1016"/>
      <c r="DO111" s="1016"/>
      <c r="DP111" s="1016"/>
      <c r="DQ111" s="1016" t="s">
        <v>445</v>
      </c>
      <c r="DR111" s="1016"/>
      <c r="DS111" s="1016"/>
      <c r="DT111" s="1016"/>
      <c r="DU111" s="1016"/>
      <c r="DV111" s="1017" t="s">
        <v>445</v>
      </c>
      <c r="DW111" s="1017"/>
      <c r="DX111" s="1017"/>
      <c r="DY111" s="1017"/>
      <c r="DZ111" s="1018"/>
    </row>
    <row r="112" spans="1:131" s="248" customFormat="1" ht="26.25" customHeight="1" x14ac:dyDescent="0.2">
      <c r="A112" s="1048" t="s">
        <v>451</v>
      </c>
      <c r="B112" s="1049"/>
      <c r="C112" s="1046" t="s">
        <v>452</v>
      </c>
      <c r="D112" s="1046"/>
      <c r="E112" s="1046"/>
      <c r="F112" s="1046"/>
      <c r="G112" s="1046"/>
      <c r="H112" s="1046"/>
      <c r="I112" s="1046"/>
      <c r="J112" s="1046"/>
      <c r="K112" s="1046"/>
      <c r="L112" s="1046"/>
      <c r="M112" s="1046"/>
      <c r="N112" s="1046"/>
      <c r="O112" s="1046"/>
      <c r="P112" s="1046"/>
      <c r="Q112" s="1046"/>
      <c r="R112" s="1046"/>
      <c r="S112" s="1046"/>
      <c r="T112" s="1046"/>
      <c r="U112" s="1046"/>
      <c r="V112" s="1046"/>
      <c r="W112" s="1046"/>
      <c r="X112" s="1046"/>
      <c r="Y112" s="1046"/>
      <c r="Z112" s="1047"/>
      <c r="AA112" s="1054" t="s">
        <v>445</v>
      </c>
      <c r="AB112" s="1055"/>
      <c r="AC112" s="1055"/>
      <c r="AD112" s="1055"/>
      <c r="AE112" s="1056"/>
      <c r="AF112" s="1057" t="s">
        <v>445</v>
      </c>
      <c r="AG112" s="1055"/>
      <c r="AH112" s="1055"/>
      <c r="AI112" s="1055"/>
      <c r="AJ112" s="1056"/>
      <c r="AK112" s="1057" t="s">
        <v>445</v>
      </c>
      <c r="AL112" s="1055"/>
      <c r="AM112" s="1055"/>
      <c r="AN112" s="1055"/>
      <c r="AO112" s="1056"/>
      <c r="AP112" s="1058" t="s">
        <v>450</v>
      </c>
      <c r="AQ112" s="1059"/>
      <c r="AR112" s="1059"/>
      <c r="AS112" s="1059"/>
      <c r="AT112" s="1060"/>
      <c r="AU112" s="996"/>
      <c r="AV112" s="997"/>
      <c r="AW112" s="997"/>
      <c r="AX112" s="997"/>
      <c r="AY112" s="997"/>
      <c r="AZ112" s="1045" t="s">
        <v>453</v>
      </c>
      <c r="BA112" s="1046"/>
      <c r="BB112" s="1046"/>
      <c r="BC112" s="1046"/>
      <c r="BD112" s="1046"/>
      <c r="BE112" s="1046"/>
      <c r="BF112" s="1046"/>
      <c r="BG112" s="1046"/>
      <c r="BH112" s="1046"/>
      <c r="BI112" s="1046"/>
      <c r="BJ112" s="1046"/>
      <c r="BK112" s="1046"/>
      <c r="BL112" s="1046"/>
      <c r="BM112" s="1046"/>
      <c r="BN112" s="1046"/>
      <c r="BO112" s="1046"/>
      <c r="BP112" s="1047"/>
      <c r="BQ112" s="1015">
        <v>1876259</v>
      </c>
      <c r="BR112" s="1016"/>
      <c r="BS112" s="1016"/>
      <c r="BT112" s="1016"/>
      <c r="BU112" s="1016"/>
      <c r="BV112" s="1016">
        <v>1836052</v>
      </c>
      <c r="BW112" s="1016"/>
      <c r="BX112" s="1016"/>
      <c r="BY112" s="1016"/>
      <c r="BZ112" s="1016"/>
      <c r="CA112" s="1016">
        <v>1783994</v>
      </c>
      <c r="CB112" s="1016"/>
      <c r="CC112" s="1016"/>
      <c r="CD112" s="1016"/>
      <c r="CE112" s="1016"/>
      <c r="CF112" s="1010">
        <v>60.7</v>
      </c>
      <c r="CG112" s="1011"/>
      <c r="CH112" s="1011"/>
      <c r="CI112" s="1011"/>
      <c r="CJ112" s="1011"/>
      <c r="CK112" s="1041"/>
      <c r="CL112" s="1042"/>
      <c r="CM112" s="1012" t="s">
        <v>454</v>
      </c>
      <c r="CN112" s="1013"/>
      <c r="CO112" s="1013"/>
      <c r="CP112" s="1013"/>
      <c r="CQ112" s="1013"/>
      <c r="CR112" s="1013"/>
      <c r="CS112" s="1013"/>
      <c r="CT112" s="1013"/>
      <c r="CU112" s="1013"/>
      <c r="CV112" s="1013"/>
      <c r="CW112" s="1013"/>
      <c r="CX112" s="1013"/>
      <c r="CY112" s="1013"/>
      <c r="CZ112" s="1013"/>
      <c r="DA112" s="1013"/>
      <c r="DB112" s="1013"/>
      <c r="DC112" s="1013"/>
      <c r="DD112" s="1013"/>
      <c r="DE112" s="1013"/>
      <c r="DF112" s="1014"/>
      <c r="DG112" s="1015" t="s">
        <v>130</v>
      </c>
      <c r="DH112" s="1016"/>
      <c r="DI112" s="1016"/>
      <c r="DJ112" s="1016"/>
      <c r="DK112" s="1016"/>
      <c r="DL112" s="1016" t="s">
        <v>447</v>
      </c>
      <c r="DM112" s="1016"/>
      <c r="DN112" s="1016"/>
      <c r="DO112" s="1016"/>
      <c r="DP112" s="1016"/>
      <c r="DQ112" s="1016" t="s">
        <v>445</v>
      </c>
      <c r="DR112" s="1016"/>
      <c r="DS112" s="1016"/>
      <c r="DT112" s="1016"/>
      <c r="DU112" s="1016"/>
      <c r="DV112" s="1017" t="s">
        <v>444</v>
      </c>
      <c r="DW112" s="1017"/>
      <c r="DX112" s="1017"/>
      <c r="DY112" s="1017"/>
      <c r="DZ112" s="1018"/>
    </row>
    <row r="113" spans="1:130" s="248" customFormat="1" ht="26.25" customHeight="1" x14ac:dyDescent="0.2">
      <c r="A113" s="1050"/>
      <c r="B113" s="1051"/>
      <c r="C113" s="1046" t="s">
        <v>455</v>
      </c>
      <c r="D113" s="1046"/>
      <c r="E113" s="1046"/>
      <c r="F113" s="1046"/>
      <c r="G113" s="1046"/>
      <c r="H113" s="1046"/>
      <c r="I113" s="1046"/>
      <c r="J113" s="1046"/>
      <c r="K113" s="1046"/>
      <c r="L113" s="1046"/>
      <c r="M113" s="1046"/>
      <c r="N113" s="1046"/>
      <c r="O113" s="1046"/>
      <c r="P113" s="1046"/>
      <c r="Q113" s="1046"/>
      <c r="R113" s="1046"/>
      <c r="S113" s="1046"/>
      <c r="T113" s="1046"/>
      <c r="U113" s="1046"/>
      <c r="V113" s="1046"/>
      <c r="W113" s="1046"/>
      <c r="X113" s="1046"/>
      <c r="Y113" s="1046"/>
      <c r="Z113" s="1047"/>
      <c r="AA113" s="1029">
        <v>216553</v>
      </c>
      <c r="AB113" s="1030"/>
      <c r="AC113" s="1030"/>
      <c r="AD113" s="1030"/>
      <c r="AE113" s="1031"/>
      <c r="AF113" s="1032">
        <v>159285</v>
      </c>
      <c r="AG113" s="1030"/>
      <c r="AH113" s="1030"/>
      <c r="AI113" s="1030"/>
      <c r="AJ113" s="1031"/>
      <c r="AK113" s="1032">
        <v>163401</v>
      </c>
      <c r="AL113" s="1030"/>
      <c r="AM113" s="1030"/>
      <c r="AN113" s="1030"/>
      <c r="AO113" s="1031"/>
      <c r="AP113" s="1033">
        <v>5.6</v>
      </c>
      <c r="AQ113" s="1034"/>
      <c r="AR113" s="1034"/>
      <c r="AS113" s="1034"/>
      <c r="AT113" s="1035"/>
      <c r="AU113" s="996"/>
      <c r="AV113" s="997"/>
      <c r="AW113" s="997"/>
      <c r="AX113" s="997"/>
      <c r="AY113" s="997"/>
      <c r="AZ113" s="1045" t="s">
        <v>456</v>
      </c>
      <c r="BA113" s="1046"/>
      <c r="BB113" s="1046"/>
      <c r="BC113" s="1046"/>
      <c r="BD113" s="1046"/>
      <c r="BE113" s="1046"/>
      <c r="BF113" s="1046"/>
      <c r="BG113" s="1046"/>
      <c r="BH113" s="1046"/>
      <c r="BI113" s="1046"/>
      <c r="BJ113" s="1046"/>
      <c r="BK113" s="1046"/>
      <c r="BL113" s="1046"/>
      <c r="BM113" s="1046"/>
      <c r="BN113" s="1046"/>
      <c r="BO113" s="1046"/>
      <c r="BP113" s="1047"/>
      <c r="BQ113" s="1015" t="s">
        <v>445</v>
      </c>
      <c r="BR113" s="1016"/>
      <c r="BS113" s="1016"/>
      <c r="BT113" s="1016"/>
      <c r="BU113" s="1016"/>
      <c r="BV113" s="1016" t="s">
        <v>130</v>
      </c>
      <c r="BW113" s="1016"/>
      <c r="BX113" s="1016"/>
      <c r="BY113" s="1016"/>
      <c r="BZ113" s="1016"/>
      <c r="CA113" s="1016" t="s">
        <v>130</v>
      </c>
      <c r="CB113" s="1016"/>
      <c r="CC113" s="1016"/>
      <c r="CD113" s="1016"/>
      <c r="CE113" s="1016"/>
      <c r="CF113" s="1010" t="s">
        <v>445</v>
      </c>
      <c r="CG113" s="1011"/>
      <c r="CH113" s="1011"/>
      <c r="CI113" s="1011"/>
      <c r="CJ113" s="1011"/>
      <c r="CK113" s="1041"/>
      <c r="CL113" s="1042"/>
      <c r="CM113" s="1012" t="s">
        <v>457</v>
      </c>
      <c r="CN113" s="1013"/>
      <c r="CO113" s="1013"/>
      <c r="CP113" s="1013"/>
      <c r="CQ113" s="1013"/>
      <c r="CR113" s="1013"/>
      <c r="CS113" s="1013"/>
      <c r="CT113" s="1013"/>
      <c r="CU113" s="1013"/>
      <c r="CV113" s="1013"/>
      <c r="CW113" s="1013"/>
      <c r="CX113" s="1013"/>
      <c r="CY113" s="1013"/>
      <c r="CZ113" s="1013"/>
      <c r="DA113" s="1013"/>
      <c r="DB113" s="1013"/>
      <c r="DC113" s="1013"/>
      <c r="DD113" s="1013"/>
      <c r="DE113" s="1013"/>
      <c r="DF113" s="1014"/>
      <c r="DG113" s="1054" t="s">
        <v>130</v>
      </c>
      <c r="DH113" s="1055"/>
      <c r="DI113" s="1055"/>
      <c r="DJ113" s="1055"/>
      <c r="DK113" s="1056"/>
      <c r="DL113" s="1057" t="s">
        <v>458</v>
      </c>
      <c r="DM113" s="1055"/>
      <c r="DN113" s="1055"/>
      <c r="DO113" s="1055"/>
      <c r="DP113" s="1056"/>
      <c r="DQ113" s="1057" t="s">
        <v>130</v>
      </c>
      <c r="DR113" s="1055"/>
      <c r="DS113" s="1055"/>
      <c r="DT113" s="1055"/>
      <c r="DU113" s="1056"/>
      <c r="DV113" s="1058" t="s">
        <v>130</v>
      </c>
      <c r="DW113" s="1059"/>
      <c r="DX113" s="1059"/>
      <c r="DY113" s="1059"/>
      <c r="DZ113" s="1060"/>
    </row>
    <row r="114" spans="1:130" s="248" customFormat="1" ht="26.25" customHeight="1" x14ac:dyDescent="0.2">
      <c r="A114" s="1050"/>
      <c r="B114" s="1051"/>
      <c r="C114" s="1046" t="s">
        <v>459</v>
      </c>
      <c r="D114" s="1046"/>
      <c r="E114" s="1046"/>
      <c r="F114" s="1046"/>
      <c r="G114" s="1046"/>
      <c r="H114" s="1046"/>
      <c r="I114" s="1046"/>
      <c r="J114" s="1046"/>
      <c r="K114" s="1046"/>
      <c r="L114" s="1046"/>
      <c r="M114" s="1046"/>
      <c r="N114" s="1046"/>
      <c r="O114" s="1046"/>
      <c r="P114" s="1046"/>
      <c r="Q114" s="1046"/>
      <c r="R114" s="1046"/>
      <c r="S114" s="1046"/>
      <c r="T114" s="1046"/>
      <c r="U114" s="1046"/>
      <c r="V114" s="1046"/>
      <c r="W114" s="1046"/>
      <c r="X114" s="1046"/>
      <c r="Y114" s="1046"/>
      <c r="Z114" s="1047"/>
      <c r="AA114" s="1054" t="s">
        <v>130</v>
      </c>
      <c r="AB114" s="1055"/>
      <c r="AC114" s="1055"/>
      <c r="AD114" s="1055"/>
      <c r="AE114" s="1056"/>
      <c r="AF114" s="1057" t="s">
        <v>445</v>
      </c>
      <c r="AG114" s="1055"/>
      <c r="AH114" s="1055"/>
      <c r="AI114" s="1055"/>
      <c r="AJ114" s="1056"/>
      <c r="AK114" s="1057" t="s">
        <v>450</v>
      </c>
      <c r="AL114" s="1055"/>
      <c r="AM114" s="1055"/>
      <c r="AN114" s="1055"/>
      <c r="AO114" s="1056"/>
      <c r="AP114" s="1058" t="s">
        <v>130</v>
      </c>
      <c r="AQ114" s="1059"/>
      <c r="AR114" s="1059"/>
      <c r="AS114" s="1059"/>
      <c r="AT114" s="1060"/>
      <c r="AU114" s="996"/>
      <c r="AV114" s="997"/>
      <c r="AW114" s="997"/>
      <c r="AX114" s="997"/>
      <c r="AY114" s="997"/>
      <c r="AZ114" s="1045" t="s">
        <v>460</v>
      </c>
      <c r="BA114" s="1046"/>
      <c r="BB114" s="1046"/>
      <c r="BC114" s="1046"/>
      <c r="BD114" s="1046"/>
      <c r="BE114" s="1046"/>
      <c r="BF114" s="1046"/>
      <c r="BG114" s="1046"/>
      <c r="BH114" s="1046"/>
      <c r="BI114" s="1046"/>
      <c r="BJ114" s="1046"/>
      <c r="BK114" s="1046"/>
      <c r="BL114" s="1046"/>
      <c r="BM114" s="1046"/>
      <c r="BN114" s="1046"/>
      <c r="BO114" s="1046"/>
      <c r="BP114" s="1047"/>
      <c r="BQ114" s="1015">
        <v>381278</v>
      </c>
      <c r="BR114" s="1016"/>
      <c r="BS114" s="1016"/>
      <c r="BT114" s="1016"/>
      <c r="BU114" s="1016"/>
      <c r="BV114" s="1016">
        <v>407485</v>
      </c>
      <c r="BW114" s="1016"/>
      <c r="BX114" s="1016"/>
      <c r="BY114" s="1016"/>
      <c r="BZ114" s="1016"/>
      <c r="CA114" s="1016">
        <v>403218</v>
      </c>
      <c r="CB114" s="1016"/>
      <c r="CC114" s="1016"/>
      <c r="CD114" s="1016"/>
      <c r="CE114" s="1016"/>
      <c r="CF114" s="1010">
        <v>13.7</v>
      </c>
      <c r="CG114" s="1011"/>
      <c r="CH114" s="1011"/>
      <c r="CI114" s="1011"/>
      <c r="CJ114" s="1011"/>
      <c r="CK114" s="1041"/>
      <c r="CL114" s="1042"/>
      <c r="CM114" s="1012" t="s">
        <v>461</v>
      </c>
      <c r="CN114" s="1013"/>
      <c r="CO114" s="1013"/>
      <c r="CP114" s="1013"/>
      <c r="CQ114" s="1013"/>
      <c r="CR114" s="1013"/>
      <c r="CS114" s="1013"/>
      <c r="CT114" s="1013"/>
      <c r="CU114" s="1013"/>
      <c r="CV114" s="1013"/>
      <c r="CW114" s="1013"/>
      <c r="CX114" s="1013"/>
      <c r="CY114" s="1013"/>
      <c r="CZ114" s="1013"/>
      <c r="DA114" s="1013"/>
      <c r="DB114" s="1013"/>
      <c r="DC114" s="1013"/>
      <c r="DD114" s="1013"/>
      <c r="DE114" s="1013"/>
      <c r="DF114" s="1014"/>
      <c r="DG114" s="1054" t="s">
        <v>445</v>
      </c>
      <c r="DH114" s="1055"/>
      <c r="DI114" s="1055"/>
      <c r="DJ114" s="1055"/>
      <c r="DK114" s="1056"/>
      <c r="DL114" s="1057" t="s">
        <v>458</v>
      </c>
      <c r="DM114" s="1055"/>
      <c r="DN114" s="1055"/>
      <c r="DO114" s="1055"/>
      <c r="DP114" s="1056"/>
      <c r="DQ114" s="1057" t="s">
        <v>130</v>
      </c>
      <c r="DR114" s="1055"/>
      <c r="DS114" s="1055"/>
      <c r="DT114" s="1055"/>
      <c r="DU114" s="1056"/>
      <c r="DV114" s="1058" t="s">
        <v>130</v>
      </c>
      <c r="DW114" s="1059"/>
      <c r="DX114" s="1059"/>
      <c r="DY114" s="1059"/>
      <c r="DZ114" s="1060"/>
    </row>
    <row r="115" spans="1:130" s="248" customFormat="1" ht="26.25" customHeight="1" x14ac:dyDescent="0.2">
      <c r="A115" s="1050"/>
      <c r="B115" s="1051"/>
      <c r="C115" s="1046" t="s">
        <v>462</v>
      </c>
      <c r="D115" s="1046"/>
      <c r="E115" s="1046"/>
      <c r="F115" s="1046"/>
      <c r="G115" s="1046"/>
      <c r="H115" s="1046"/>
      <c r="I115" s="1046"/>
      <c r="J115" s="1046"/>
      <c r="K115" s="1046"/>
      <c r="L115" s="1046"/>
      <c r="M115" s="1046"/>
      <c r="N115" s="1046"/>
      <c r="O115" s="1046"/>
      <c r="P115" s="1046"/>
      <c r="Q115" s="1046"/>
      <c r="R115" s="1046"/>
      <c r="S115" s="1046"/>
      <c r="T115" s="1046"/>
      <c r="U115" s="1046"/>
      <c r="V115" s="1046"/>
      <c r="W115" s="1046"/>
      <c r="X115" s="1046"/>
      <c r="Y115" s="1046"/>
      <c r="Z115" s="1047"/>
      <c r="AA115" s="1029">
        <v>1606</v>
      </c>
      <c r="AB115" s="1030"/>
      <c r="AC115" s="1030"/>
      <c r="AD115" s="1030"/>
      <c r="AE115" s="1031"/>
      <c r="AF115" s="1032">
        <v>1182</v>
      </c>
      <c r="AG115" s="1030"/>
      <c r="AH115" s="1030"/>
      <c r="AI115" s="1030"/>
      <c r="AJ115" s="1031"/>
      <c r="AK115" s="1032">
        <v>1019</v>
      </c>
      <c r="AL115" s="1030"/>
      <c r="AM115" s="1030"/>
      <c r="AN115" s="1030"/>
      <c r="AO115" s="1031"/>
      <c r="AP115" s="1033">
        <v>0</v>
      </c>
      <c r="AQ115" s="1034"/>
      <c r="AR115" s="1034"/>
      <c r="AS115" s="1034"/>
      <c r="AT115" s="1035"/>
      <c r="AU115" s="996"/>
      <c r="AV115" s="997"/>
      <c r="AW115" s="997"/>
      <c r="AX115" s="997"/>
      <c r="AY115" s="997"/>
      <c r="AZ115" s="1045" t="s">
        <v>463</v>
      </c>
      <c r="BA115" s="1046"/>
      <c r="BB115" s="1046"/>
      <c r="BC115" s="1046"/>
      <c r="BD115" s="1046"/>
      <c r="BE115" s="1046"/>
      <c r="BF115" s="1046"/>
      <c r="BG115" s="1046"/>
      <c r="BH115" s="1046"/>
      <c r="BI115" s="1046"/>
      <c r="BJ115" s="1046"/>
      <c r="BK115" s="1046"/>
      <c r="BL115" s="1046"/>
      <c r="BM115" s="1046"/>
      <c r="BN115" s="1046"/>
      <c r="BO115" s="1046"/>
      <c r="BP115" s="1047"/>
      <c r="BQ115" s="1015" t="s">
        <v>130</v>
      </c>
      <c r="BR115" s="1016"/>
      <c r="BS115" s="1016"/>
      <c r="BT115" s="1016"/>
      <c r="BU115" s="1016"/>
      <c r="BV115" s="1016" t="s">
        <v>445</v>
      </c>
      <c r="BW115" s="1016"/>
      <c r="BX115" s="1016"/>
      <c r="BY115" s="1016"/>
      <c r="BZ115" s="1016"/>
      <c r="CA115" s="1016" t="s">
        <v>445</v>
      </c>
      <c r="CB115" s="1016"/>
      <c r="CC115" s="1016"/>
      <c r="CD115" s="1016"/>
      <c r="CE115" s="1016"/>
      <c r="CF115" s="1010" t="s">
        <v>447</v>
      </c>
      <c r="CG115" s="1011"/>
      <c r="CH115" s="1011"/>
      <c r="CI115" s="1011"/>
      <c r="CJ115" s="1011"/>
      <c r="CK115" s="1041"/>
      <c r="CL115" s="1042"/>
      <c r="CM115" s="1045" t="s">
        <v>464</v>
      </c>
      <c r="CN115" s="1066"/>
      <c r="CO115" s="1066"/>
      <c r="CP115" s="1066"/>
      <c r="CQ115" s="1066"/>
      <c r="CR115" s="1066"/>
      <c r="CS115" s="1066"/>
      <c r="CT115" s="1066"/>
      <c r="CU115" s="1066"/>
      <c r="CV115" s="1066"/>
      <c r="CW115" s="1066"/>
      <c r="CX115" s="1066"/>
      <c r="CY115" s="1066"/>
      <c r="CZ115" s="1066"/>
      <c r="DA115" s="1066"/>
      <c r="DB115" s="1066"/>
      <c r="DC115" s="1066"/>
      <c r="DD115" s="1066"/>
      <c r="DE115" s="1066"/>
      <c r="DF115" s="1047"/>
      <c r="DG115" s="1054" t="s">
        <v>450</v>
      </c>
      <c r="DH115" s="1055"/>
      <c r="DI115" s="1055"/>
      <c r="DJ115" s="1055"/>
      <c r="DK115" s="1056"/>
      <c r="DL115" s="1057" t="s">
        <v>130</v>
      </c>
      <c r="DM115" s="1055"/>
      <c r="DN115" s="1055"/>
      <c r="DO115" s="1055"/>
      <c r="DP115" s="1056"/>
      <c r="DQ115" s="1057" t="s">
        <v>445</v>
      </c>
      <c r="DR115" s="1055"/>
      <c r="DS115" s="1055"/>
      <c r="DT115" s="1055"/>
      <c r="DU115" s="1056"/>
      <c r="DV115" s="1058" t="s">
        <v>130</v>
      </c>
      <c r="DW115" s="1059"/>
      <c r="DX115" s="1059"/>
      <c r="DY115" s="1059"/>
      <c r="DZ115" s="1060"/>
    </row>
    <row r="116" spans="1:130" s="248" customFormat="1" ht="26.25" customHeight="1" x14ac:dyDescent="0.2">
      <c r="A116" s="1052"/>
      <c r="B116" s="1053"/>
      <c r="C116" s="1061" t="s">
        <v>465</v>
      </c>
      <c r="D116" s="1061"/>
      <c r="E116" s="1061"/>
      <c r="F116" s="1061"/>
      <c r="G116" s="1061"/>
      <c r="H116" s="1061"/>
      <c r="I116" s="1061"/>
      <c r="J116" s="1061"/>
      <c r="K116" s="1061"/>
      <c r="L116" s="1061"/>
      <c r="M116" s="1061"/>
      <c r="N116" s="1061"/>
      <c r="O116" s="1061"/>
      <c r="P116" s="1061"/>
      <c r="Q116" s="1061"/>
      <c r="R116" s="1061"/>
      <c r="S116" s="1061"/>
      <c r="T116" s="1061"/>
      <c r="U116" s="1061"/>
      <c r="V116" s="1061"/>
      <c r="W116" s="1061"/>
      <c r="X116" s="1061"/>
      <c r="Y116" s="1061"/>
      <c r="Z116" s="1062"/>
      <c r="AA116" s="1054">
        <v>33</v>
      </c>
      <c r="AB116" s="1055"/>
      <c r="AC116" s="1055"/>
      <c r="AD116" s="1055"/>
      <c r="AE116" s="1056"/>
      <c r="AF116" s="1057">
        <v>39</v>
      </c>
      <c r="AG116" s="1055"/>
      <c r="AH116" s="1055"/>
      <c r="AI116" s="1055"/>
      <c r="AJ116" s="1056"/>
      <c r="AK116" s="1057">
        <v>39</v>
      </c>
      <c r="AL116" s="1055"/>
      <c r="AM116" s="1055"/>
      <c r="AN116" s="1055"/>
      <c r="AO116" s="1056"/>
      <c r="AP116" s="1058">
        <v>0</v>
      </c>
      <c r="AQ116" s="1059"/>
      <c r="AR116" s="1059"/>
      <c r="AS116" s="1059"/>
      <c r="AT116" s="1060"/>
      <c r="AU116" s="996"/>
      <c r="AV116" s="997"/>
      <c r="AW116" s="997"/>
      <c r="AX116" s="997"/>
      <c r="AY116" s="997"/>
      <c r="AZ116" s="1063" t="s">
        <v>466</v>
      </c>
      <c r="BA116" s="1064"/>
      <c r="BB116" s="1064"/>
      <c r="BC116" s="1064"/>
      <c r="BD116" s="1064"/>
      <c r="BE116" s="1064"/>
      <c r="BF116" s="1064"/>
      <c r="BG116" s="1064"/>
      <c r="BH116" s="1064"/>
      <c r="BI116" s="1064"/>
      <c r="BJ116" s="1064"/>
      <c r="BK116" s="1064"/>
      <c r="BL116" s="1064"/>
      <c r="BM116" s="1064"/>
      <c r="BN116" s="1064"/>
      <c r="BO116" s="1064"/>
      <c r="BP116" s="1065"/>
      <c r="BQ116" s="1015" t="s">
        <v>130</v>
      </c>
      <c r="BR116" s="1016"/>
      <c r="BS116" s="1016"/>
      <c r="BT116" s="1016"/>
      <c r="BU116" s="1016"/>
      <c r="BV116" s="1016" t="s">
        <v>445</v>
      </c>
      <c r="BW116" s="1016"/>
      <c r="BX116" s="1016"/>
      <c r="BY116" s="1016"/>
      <c r="BZ116" s="1016"/>
      <c r="CA116" s="1016" t="s">
        <v>130</v>
      </c>
      <c r="CB116" s="1016"/>
      <c r="CC116" s="1016"/>
      <c r="CD116" s="1016"/>
      <c r="CE116" s="1016"/>
      <c r="CF116" s="1010" t="s">
        <v>445</v>
      </c>
      <c r="CG116" s="1011"/>
      <c r="CH116" s="1011"/>
      <c r="CI116" s="1011"/>
      <c r="CJ116" s="1011"/>
      <c r="CK116" s="1041"/>
      <c r="CL116" s="1042"/>
      <c r="CM116" s="1012" t="s">
        <v>467</v>
      </c>
      <c r="CN116" s="1013"/>
      <c r="CO116" s="1013"/>
      <c r="CP116" s="1013"/>
      <c r="CQ116" s="1013"/>
      <c r="CR116" s="1013"/>
      <c r="CS116" s="1013"/>
      <c r="CT116" s="1013"/>
      <c r="CU116" s="1013"/>
      <c r="CV116" s="1013"/>
      <c r="CW116" s="1013"/>
      <c r="CX116" s="1013"/>
      <c r="CY116" s="1013"/>
      <c r="CZ116" s="1013"/>
      <c r="DA116" s="1013"/>
      <c r="DB116" s="1013"/>
      <c r="DC116" s="1013"/>
      <c r="DD116" s="1013"/>
      <c r="DE116" s="1013"/>
      <c r="DF116" s="1014"/>
      <c r="DG116" s="1054" t="s">
        <v>445</v>
      </c>
      <c r="DH116" s="1055"/>
      <c r="DI116" s="1055"/>
      <c r="DJ116" s="1055"/>
      <c r="DK116" s="1056"/>
      <c r="DL116" s="1057" t="s">
        <v>450</v>
      </c>
      <c r="DM116" s="1055"/>
      <c r="DN116" s="1055"/>
      <c r="DO116" s="1055"/>
      <c r="DP116" s="1056"/>
      <c r="DQ116" s="1057" t="s">
        <v>445</v>
      </c>
      <c r="DR116" s="1055"/>
      <c r="DS116" s="1055"/>
      <c r="DT116" s="1055"/>
      <c r="DU116" s="1056"/>
      <c r="DV116" s="1058" t="s">
        <v>445</v>
      </c>
      <c r="DW116" s="1059"/>
      <c r="DX116" s="1059"/>
      <c r="DY116" s="1059"/>
      <c r="DZ116" s="1060"/>
    </row>
    <row r="117" spans="1:130" s="248" customFormat="1" ht="26.25" customHeight="1" x14ac:dyDescent="0.2">
      <c r="A117" s="1000" t="s">
        <v>191</v>
      </c>
      <c r="B117" s="981"/>
      <c r="C117" s="981"/>
      <c r="D117" s="981"/>
      <c r="E117" s="981"/>
      <c r="F117" s="981"/>
      <c r="G117" s="981"/>
      <c r="H117" s="981"/>
      <c r="I117" s="981"/>
      <c r="J117" s="981"/>
      <c r="K117" s="981"/>
      <c r="L117" s="981"/>
      <c r="M117" s="981"/>
      <c r="N117" s="981"/>
      <c r="O117" s="981"/>
      <c r="P117" s="981"/>
      <c r="Q117" s="981"/>
      <c r="R117" s="981"/>
      <c r="S117" s="981"/>
      <c r="T117" s="981"/>
      <c r="U117" s="981"/>
      <c r="V117" s="981"/>
      <c r="W117" s="981"/>
      <c r="X117" s="981"/>
      <c r="Y117" s="1071" t="s">
        <v>468</v>
      </c>
      <c r="Z117" s="982"/>
      <c r="AA117" s="1072">
        <v>675234</v>
      </c>
      <c r="AB117" s="1073"/>
      <c r="AC117" s="1073"/>
      <c r="AD117" s="1073"/>
      <c r="AE117" s="1074"/>
      <c r="AF117" s="1075">
        <v>646208</v>
      </c>
      <c r="AG117" s="1073"/>
      <c r="AH117" s="1073"/>
      <c r="AI117" s="1073"/>
      <c r="AJ117" s="1074"/>
      <c r="AK117" s="1075">
        <v>684428</v>
      </c>
      <c r="AL117" s="1073"/>
      <c r="AM117" s="1073"/>
      <c r="AN117" s="1073"/>
      <c r="AO117" s="1074"/>
      <c r="AP117" s="1076"/>
      <c r="AQ117" s="1077"/>
      <c r="AR117" s="1077"/>
      <c r="AS117" s="1077"/>
      <c r="AT117" s="1078"/>
      <c r="AU117" s="996"/>
      <c r="AV117" s="997"/>
      <c r="AW117" s="997"/>
      <c r="AX117" s="997"/>
      <c r="AY117" s="997"/>
      <c r="AZ117" s="1063" t="s">
        <v>469</v>
      </c>
      <c r="BA117" s="1064"/>
      <c r="BB117" s="1064"/>
      <c r="BC117" s="1064"/>
      <c r="BD117" s="1064"/>
      <c r="BE117" s="1064"/>
      <c r="BF117" s="1064"/>
      <c r="BG117" s="1064"/>
      <c r="BH117" s="1064"/>
      <c r="BI117" s="1064"/>
      <c r="BJ117" s="1064"/>
      <c r="BK117" s="1064"/>
      <c r="BL117" s="1064"/>
      <c r="BM117" s="1064"/>
      <c r="BN117" s="1064"/>
      <c r="BO117" s="1064"/>
      <c r="BP117" s="1065"/>
      <c r="BQ117" s="1015" t="s">
        <v>445</v>
      </c>
      <c r="BR117" s="1016"/>
      <c r="BS117" s="1016"/>
      <c r="BT117" s="1016"/>
      <c r="BU117" s="1016"/>
      <c r="BV117" s="1016" t="s">
        <v>130</v>
      </c>
      <c r="BW117" s="1016"/>
      <c r="BX117" s="1016"/>
      <c r="BY117" s="1016"/>
      <c r="BZ117" s="1016"/>
      <c r="CA117" s="1016" t="s">
        <v>444</v>
      </c>
      <c r="CB117" s="1016"/>
      <c r="CC117" s="1016"/>
      <c r="CD117" s="1016"/>
      <c r="CE117" s="1016"/>
      <c r="CF117" s="1010" t="s">
        <v>445</v>
      </c>
      <c r="CG117" s="1011"/>
      <c r="CH117" s="1011"/>
      <c r="CI117" s="1011"/>
      <c r="CJ117" s="1011"/>
      <c r="CK117" s="1041"/>
      <c r="CL117" s="1042"/>
      <c r="CM117" s="1012" t="s">
        <v>470</v>
      </c>
      <c r="CN117" s="1013"/>
      <c r="CO117" s="1013"/>
      <c r="CP117" s="1013"/>
      <c r="CQ117" s="1013"/>
      <c r="CR117" s="1013"/>
      <c r="CS117" s="1013"/>
      <c r="CT117" s="1013"/>
      <c r="CU117" s="1013"/>
      <c r="CV117" s="1013"/>
      <c r="CW117" s="1013"/>
      <c r="CX117" s="1013"/>
      <c r="CY117" s="1013"/>
      <c r="CZ117" s="1013"/>
      <c r="DA117" s="1013"/>
      <c r="DB117" s="1013"/>
      <c r="DC117" s="1013"/>
      <c r="DD117" s="1013"/>
      <c r="DE117" s="1013"/>
      <c r="DF117" s="1014"/>
      <c r="DG117" s="1054" t="s">
        <v>130</v>
      </c>
      <c r="DH117" s="1055"/>
      <c r="DI117" s="1055"/>
      <c r="DJ117" s="1055"/>
      <c r="DK117" s="1056"/>
      <c r="DL117" s="1057" t="s">
        <v>445</v>
      </c>
      <c r="DM117" s="1055"/>
      <c r="DN117" s="1055"/>
      <c r="DO117" s="1055"/>
      <c r="DP117" s="1056"/>
      <c r="DQ117" s="1057">
        <v>25308</v>
      </c>
      <c r="DR117" s="1055"/>
      <c r="DS117" s="1055"/>
      <c r="DT117" s="1055"/>
      <c r="DU117" s="1056"/>
      <c r="DV117" s="1058">
        <v>0.9</v>
      </c>
      <c r="DW117" s="1059"/>
      <c r="DX117" s="1059"/>
      <c r="DY117" s="1059"/>
      <c r="DZ117" s="1060"/>
    </row>
    <row r="118" spans="1:130" s="248" customFormat="1" ht="26.25" customHeight="1" x14ac:dyDescent="0.2">
      <c r="A118" s="1000" t="s">
        <v>439</v>
      </c>
      <c r="B118" s="981"/>
      <c r="C118" s="981"/>
      <c r="D118" s="981"/>
      <c r="E118" s="981"/>
      <c r="F118" s="981"/>
      <c r="G118" s="981"/>
      <c r="H118" s="981"/>
      <c r="I118" s="981"/>
      <c r="J118" s="981"/>
      <c r="K118" s="981"/>
      <c r="L118" s="981"/>
      <c r="M118" s="981"/>
      <c r="N118" s="981"/>
      <c r="O118" s="981"/>
      <c r="P118" s="981"/>
      <c r="Q118" s="981"/>
      <c r="R118" s="981"/>
      <c r="S118" s="981"/>
      <c r="T118" s="981"/>
      <c r="U118" s="981"/>
      <c r="V118" s="981"/>
      <c r="W118" s="981"/>
      <c r="X118" s="981"/>
      <c r="Y118" s="981"/>
      <c r="Z118" s="982"/>
      <c r="AA118" s="980" t="s">
        <v>436</v>
      </c>
      <c r="AB118" s="981"/>
      <c r="AC118" s="981"/>
      <c r="AD118" s="981"/>
      <c r="AE118" s="982"/>
      <c r="AF118" s="980" t="s">
        <v>437</v>
      </c>
      <c r="AG118" s="981"/>
      <c r="AH118" s="981"/>
      <c r="AI118" s="981"/>
      <c r="AJ118" s="982"/>
      <c r="AK118" s="980" t="s">
        <v>312</v>
      </c>
      <c r="AL118" s="981"/>
      <c r="AM118" s="981"/>
      <c r="AN118" s="981"/>
      <c r="AO118" s="982"/>
      <c r="AP118" s="1067" t="s">
        <v>438</v>
      </c>
      <c r="AQ118" s="1068"/>
      <c r="AR118" s="1068"/>
      <c r="AS118" s="1068"/>
      <c r="AT118" s="1069"/>
      <c r="AU118" s="996"/>
      <c r="AV118" s="997"/>
      <c r="AW118" s="997"/>
      <c r="AX118" s="997"/>
      <c r="AY118" s="997"/>
      <c r="AZ118" s="1070" t="s">
        <v>471</v>
      </c>
      <c r="BA118" s="1061"/>
      <c r="BB118" s="1061"/>
      <c r="BC118" s="1061"/>
      <c r="BD118" s="1061"/>
      <c r="BE118" s="1061"/>
      <c r="BF118" s="1061"/>
      <c r="BG118" s="1061"/>
      <c r="BH118" s="1061"/>
      <c r="BI118" s="1061"/>
      <c r="BJ118" s="1061"/>
      <c r="BK118" s="1061"/>
      <c r="BL118" s="1061"/>
      <c r="BM118" s="1061"/>
      <c r="BN118" s="1061"/>
      <c r="BO118" s="1061"/>
      <c r="BP118" s="1062"/>
      <c r="BQ118" s="1093" t="s">
        <v>445</v>
      </c>
      <c r="BR118" s="1094"/>
      <c r="BS118" s="1094"/>
      <c r="BT118" s="1094"/>
      <c r="BU118" s="1094"/>
      <c r="BV118" s="1094" t="s">
        <v>445</v>
      </c>
      <c r="BW118" s="1094"/>
      <c r="BX118" s="1094"/>
      <c r="BY118" s="1094"/>
      <c r="BZ118" s="1094"/>
      <c r="CA118" s="1094" t="s">
        <v>445</v>
      </c>
      <c r="CB118" s="1094"/>
      <c r="CC118" s="1094"/>
      <c r="CD118" s="1094"/>
      <c r="CE118" s="1094"/>
      <c r="CF118" s="1010" t="s">
        <v>444</v>
      </c>
      <c r="CG118" s="1011"/>
      <c r="CH118" s="1011"/>
      <c r="CI118" s="1011"/>
      <c r="CJ118" s="1011"/>
      <c r="CK118" s="1041"/>
      <c r="CL118" s="1042"/>
      <c r="CM118" s="1012" t="s">
        <v>472</v>
      </c>
      <c r="CN118" s="1013"/>
      <c r="CO118" s="1013"/>
      <c r="CP118" s="1013"/>
      <c r="CQ118" s="1013"/>
      <c r="CR118" s="1013"/>
      <c r="CS118" s="1013"/>
      <c r="CT118" s="1013"/>
      <c r="CU118" s="1013"/>
      <c r="CV118" s="1013"/>
      <c r="CW118" s="1013"/>
      <c r="CX118" s="1013"/>
      <c r="CY118" s="1013"/>
      <c r="CZ118" s="1013"/>
      <c r="DA118" s="1013"/>
      <c r="DB118" s="1013"/>
      <c r="DC118" s="1013"/>
      <c r="DD118" s="1013"/>
      <c r="DE118" s="1013"/>
      <c r="DF118" s="1014"/>
      <c r="DG118" s="1054" t="s">
        <v>130</v>
      </c>
      <c r="DH118" s="1055"/>
      <c r="DI118" s="1055"/>
      <c r="DJ118" s="1055"/>
      <c r="DK118" s="1056"/>
      <c r="DL118" s="1057" t="s">
        <v>445</v>
      </c>
      <c r="DM118" s="1055"/>
      <c r="DN118" s="1055"/>
      <c r="DO118" s="1055"/>
      <c r="DP118" s="1056"/>
      <c r="DQ118" s="1057" t="s">
        <v>130</v>
      </c>
      <c r="DR118" s="1055"/>
      <c r="DS118" s="1055"/>
      <c r="DT118" s="1055"/>
      <c r="DU118" s="1056"/>
      <c r="DV118" s="1058" t="s">
        <v>130</v>
      </c>
      <c r="DW118" s="1059"/>
      <c r="DX118" s="1059"/>
      <c r="DY118" s="1059"/>
      <c r="DZ118" s="1060"/>
    </row>
    <row r="119" spans="1:130" s="248" customFormat="1" ht="26.25" customHeight="1" x14ac:dyDescent="0.2">
      <c r="A119" s="1154" t="s">
        <v>442</v>
      </c>
      <c r="B119" s="1040"/>
      <c r="C119" s="1019" t="s">
        <v>443</v>
      </c>
      <c r="D119" s="1020"/>
      <c r="E119" s="1020"/>
      <c r="F119" s="1020"/>
      <c r="G119" s="1020"/>
      <c r="H119" s="1020"/>
      <c r="I119" s="1020"/>
      <c r="J119" s="1020"/>
      <c r="K119" s="1020"/>
      <c r="L119" s="1020"/>
      <c r="M119" s="1020"/>
      <c r="N119" s="1020"/>
      <c r="O119" s="1020"/>
      <c r="P119" s="1020"/>
      <c r="Q119" s="1020"/>
      <c r="R119" s="1020"/>
      <c r="S119" s="1020"/>
      <c r="T119" s="1020"/>
      <c r="U119" s="1020"/>
      <c r="V119" s="1020"/>
      <c r="W119" s="1020"/>
      <c r="X119" s="1020"/>
      <c r="Y119" s="1020"/>
      <c r="Z119" s="1021"/>
      <c r="AA119" s="987" t="s">
        <v>130</v>
      </c>
      <c r="AB119" s="988"/>
      <c r="AC119" s="988"/>
      <c r="AD119" s="988"/>
      <c r="AE119" s="989"/>
      <c r="AF119" s="990" t="s">
        <v>130</v>
      </c>
      <c r="AG119" s="988"/>
      <c r="AH119" s="988"/>
      <c r="AI119" s="988"/>
      <c r="AJ119" s="989"/>
      <c r="AK119" s="990" t="s">
        <v>445</v>
      </c>
      <c r="AL119" s="988"/>
      <c r="AM119" s="988"/>
      <c r="AN119" s="988"/>
      <c r="AO119" s="989"/>
      <c r="AP119" s="991" t="s">
        <v>130</v>
      </c>
      <c r="AQ119" s="992"/>
      <c r="AR119" s="992"/>
      <c r="AS119" s="992"/>
      <c r="AT119" s="993"/>
      <c r="AU119" s="998"/>
      <c r="AV119" s="999"/>
      <c r="AW119" s="999"/>
      <c r="AX119" s="999"/>
      <c r="AY119" s="999"/>
      <c r="AZ119" s="279" t="s">
        <v>191</v>
      </c>
      <c r="BA119" s="279"/>
      <c r="BB119" s="279"/>
      <c r="BC119" s="279"/>
      <c r="BD119" s="279"/>
      <c r="BE119" s="279"/>
      <c r="BF119" s="279"/>
      <c r="BG119" s="279"/>
      <c r="BH119" s="279"/>
      <c r="BI119" s="279"/>
      <c r="BJ119" s="279"/>
      <c r="BK119" s="279"/>
      <c r="BL119" s="279"/>
      <c r="BM119" s="279"/>
      <c r="BN119" s="279"/>
      <c r="BO119" s="1071" t="s">
        <v>473</v>
      </c>
      <c r="BP119" s="1102"/>
      <c r="BQ119" s="1093">
        <v>7594001</v>
      </c>
      <c r="BR119" s="1094"/>
      <c r="BS119" s="1094"/>
      <c r="BT119" s="1094"/>
      <c r="BU119" s="1094"/>
      <c r="BV119" s="1094">
        <v>8273525</v>
      </c>
      <c r="BW119" s="1094"/>
      <c r="BX119" s="1094"/>
      <c r="BY119" s="1094"/>
      <c r="BZ119" s="1094"/>
      <c r="CA119" s="1094">
        <v>8610238</v>
      </c>
      <c r="CB119" s="1094"/>
      <c r="CC119" s="1094"/>
      <c r="CD119" s="1094"/>
      <c r="CE119" s="1094"/>
      <c r="CF119" s="1095"/>
      <c r="CG119" s="1096"/>
      <c r="CH119" s="1096"/>
      <c r="CI119" s="1096"/>
      <c r="CJ119" s="1097"/>
      <c r="CK119" s="1043"/>
      <c r="CL119" s="1044"/>
      <c r="CM119" s="1098" t="s">
        <v>474</v>
      </c>
      <c r="CN119" s="1099"/>
      <c r="CO119" s="1099"/>
      <c r="CP119" s="1099"/>
      <c r="CQ119" s="1099"/>
      <c r="CR119" s="1099"/>
      <c r="CS119" s="1099"/>
      <c r="CT119" s="1099"/>
      <c r="CU119" s="1099"/>
      <c r="CV119" s="1099"/>
      <c r="CW119" s="1099"/>
      <c r="CX119" s="1099"/>
      <c r="CY119" s="1099"/>
      <c r="CZ119" s="1099"/>
      <c r="DA119" s="1099"/>
      <c r="DB119" s="1099"/>
      <c r="DC119" s="1099"/>
      <c r="DD119" s="1099"/>
      <c r="DE119" s="1099"/>
      <c r="DF119" s="1100"/>
      <c r="DG119" s="1101" t="s">
        <v>130</v>
      </c>
      <c r="DH119" s="1080"/>
      <c r="DI119" s="1080"/>
      <c r="DJ119" s="1080"/>
      <c r="DK119" s="1081"/>
      <c r="DL119" s="1079" t="s">
        <v>445</v>
      </c>
      <c r="DM119" s="1080"/>
      <c r="DN119" s="1080"/>
      <c r="DO119" s="1080"/>
      <c r="DP119" s="1081"/>
      <c r="DQ119" s="1079" t="s">
        <v>130</v>
      </c>
      <c r="DR119" s="1080"/>
      <c r="DS119" s="1080"/>
      <c r="DT119" s="1080"/>
      <c r="DU119" s="1081"/>
      <c r="DV119" s="1082" t="s">
        <v>130</v>
      </c>
      <c r="DW119" s="1083"/>
      <c r="DX119" s="1083"/>
      <c r="DY119" s="1083"/>
      <c r="DZ119" s="1084"/>
    </row>
    <row r="120" spans="1:130" s="248" customFormat="1" ht="26.25" customHeight="1" x14ac:dyDescent="0.2">
      <c r="A120" s="1155"/>
      <c r="B120" s="1042"/>
      <c r="C120" s="1012" t="s">
        <v>449</v>
      </c>
      <c r="D120" s="1013"/>
      <c r="E120" s="1013"/>
      <c r="F120" s="1013"/>
      <c r="G120" s="1013"/>
      <c r="H120" s="1013"/>
      <c r="I120" s="1013"/>
      <c r="J120" s="1013"/>
      <c r="K120" s="1013"/>
      <c r="L120" s="1013"/>
      <c r="M120" s="1013"/>
      <c r="N120" s="1013"/>
      <c r="O120" s="1013"/>
      <c r="P120" s="1013"/>
      <c r="Q120" s="1013"/>
      <c r="R120" s="1013"/>
      <c r="S120" s="1013"/>
      <c r="T120" s="1013"/>
      <c r="U120" s="1013"/>
      <c r="V120" s="1013"/>
      <c r="W120" s="1013"/>
      <c r="X120" s="1013"/>
      <c r="Y120" s="1013"/>
      <c r="Z120" s="1014"/>
      <c r="AA120" s="1054" t="s">
        <v>445</v>
      </c>
      <c r="AB120" s="1055"/>
      <c r="AC120" s="1055"/>
      <c r="AD120" s="1055"/>
      <c r="AE120" s="1056"/>
      <c r="AF120" s="1057" t="s">
        <v>445</v>
      </c>
      <c r="AG120" s="1055"/>
      <c r="AH120" s="1055"/>
      <c r="AI120" s="1055"/>
      <c r="AJ120" s="1056"/>
      <c r="AK120" s="1057" t="s">
        <v>130</v>
      </c>
      <c r="AL120" s="1055"/>
      <c r="AM120" s="1055"/>
      <c r="AN120" s="1055"/>
      <c r="AO120" s="1056"/>
      <c r="AP120" s="1058" t="s">
        <v>445</v>
      </c>
      <c r="AQ120" s="1059"/>
      <c r="AR120" s="1059"/>
      <c r="AS120" s="1059"/>
      <c r="AT120" s="1060"/>
      <c r="AU120" s="1085" t="s">
        <v>475</v>
      </c>
      <c r="AV120" s="1086"/>
      <c r="AW120" s="1086"/>
      <c r="AX120" s="1086"/>
      <c r="AY120" s="1087"/>
      <c r="AZ120" s="1036" t="s">
        <v>476</v>
      </c>
      <c r="BA120" s="985"/>
      <c r="BB120" s="985"/>
      <c r="BC120" s="985"/>
      <c r="BD120" s="985"/>
      <c r="BE120" s="985"/>
      <c r="BF120" s="985"/>
      <c r="BG120" s="985"/>
      <c r="BH120" s="985"/>
      <c r="BI120" s="985"/>
      <c r="BJ120" s="985"/>
      <c r="BK120" s="985"/>
      <c r="BL120" s="985"/>
      <c r="BM120" s="985"/>
      <c r="BN120" s="985"/>
      <c r="BO120" s="985"/>
      <c r="BP120" s="986"/>
      <c r="BQ120" s="1022">
        <v>5176194</v>
      </c>
      <c r="BR120" s="1023"/>
      <c r="BS120" s="1023"/>
      <c r="BT120" s="1023"/>
      <c r="BU120" s="1023"/>
      <c r="BV120" s="1023">
        <v>5616597</v>
      </c>
      <c r="BW120" s="1023"/>
      <c r="BX120" s="1023"/>
      <c r="BY120" s="1023"/>
      <c r="BZ120" s="1023"/>
      <c r="CA120" s="1023">
        <v>5890418</v>
      </c>
      <c r="CB120" s="1023"/>
      <c r="CC120" s="1023"/>
      <c r="CD120" s="1023"/>
      <c r="CE120" s="1023"/>
      <c r="CF120" s="1037">
        <v>200.3</v>
      </c>
      <c r="CG120" s="1038"/>
      <c r="CH120" s="1038"/>
      <c r="CI120" s="1038"/>
      <c r="CJ120" s="1038"/>
      <c r="CK120" s="1103" t="s">
        <v>477</v>
      </c>
      <c r="CL120" s="1104"/>
      <c r="CM120" s="1104"/>
      <c r="CN120" s="1104"/>
      <c r="CO120" s="1105"/>
      <c r="CP120" s="1111" t="s">
        <v>478</v>
      </c>
      <c r="CQ120" s="1112"/>
      <c r="CR120" s="1112"/>
      <c r="CS120" s="1112"/>
      <c r="CT120" s="1112"/>
      <c r="CU120" s="1112"/>
      <c r="CV120" s="1112"/>
      <c r="CW120" s="1112"/>
      <c r="CX120" s="1112"/>
      <c r="CY120" s="1112"/>
      <c r="CZ120" s="1112"/>
      <c r="DA120" s="1112"/>
      <c r="DB120" s="1112"/>
      <c r="DC120" s="1112"/>
      <c r="DD120" s="1112"/>
      <c r="DE120" s="1112"/>
      <c r="DF120" s="1113"/>
      <c r="DG120" s="1022">
        <v>1406247</v>
      </c>
      <c r="DH120" s="1023"/>
      <c r="DI120" s="1023"/>
      <c r="DJ120" s="1023"/>
      <c r="DK120" s="1023"/>
      <c r="DL120" s="1023">
        <v>1321941</v>
      </c>
      <c r="DM120" s="1023"/>
      <c r="DN120" s="1023"/>
      <c r="DO120" s="1023"/>
      <c r="DP120" s="1023"/>
      <c r="DQ120" s="1023">
        <v>1267677</v>
      </c>
      <c r="DR120" s="1023"/>
      <c r="DS120" s="1023"/>
      <c r="DT120" s="1023"/>
      <c r="DU120" s="1023"/>
      <c r="DV120" s="1024">
        <v>43.1</v>
      </c>
      <c r="DW120" s="1024"/>
      <c r="DX120" s="1024"/>
      <c r="DY120" s="1024"/>
      <c r="DZ120" s="1025"/>
    </row>
    <row r="121" spans="1:130" s="248" customFormat="1" ht="26.25" customHeight="1" x14ac:dyDescent="0.2">
      <c r="A121" s="1155"/>
      <c r="B121" s="1042"/>
      <c r="C121" s="1063" t="s">
        <v>479</v>
      </c>
      <c r="D121" s="1064"/>
      <c r="E121" s="1064"/>
      <c r="F121" s="1064"/>
      <c r="G121" s="1064"/>
      <c r="H121" s="1064"/>
      <c r="I121" s="1064"/>
      <c r="J121" s="1064"/>
      <c r="K121" s="1064"/>
      <c r="L121" s="1064"/>
      <c r="M121" s="1064"/>
      <c r="N121" s="1064"/>
      <c r="O121" s="1064"/>
      <c r="P121" s="1064"/>
      <c r="Q121" s="1064"/>
      <c r="R121" s="1064"/>
      <c r="S121" s="1064"/>
      <c r="T121" s="1064"/>
      <c r="U121" s="1064"/>
      <c r="V121" s="1064"/>
      <c r="W121" s="1064"/>
      <c r="X121" s="1064"/>
      <c r="Y121" s="1064"/>
      <c r="Z121" s="1065"/>
      <c r="AA121" s="1054" t="s">
        <v>130</v>
      </c>
      <c r="AB121" s="1055"/>
      <c r="AC121" s="1055"/>
      <c r="AD121" s="1055"/>
      <c r="AE121" s="1056"/>
      <c r="AF121" s="1057" t="s">
        <v>130</v>
      </c>
      <c r="AG121" s="1055"/>
      <c r="AH121" s="1055"/>
      <c r="AI121" s="1055"/>
      <c r="AJ121" s="1056"/>
      <c r="AK121" s="1057" t="s">
        <v>130</v>
      </c>
      <c r="AL121" s="1055"/>
      <c r="AM121" s="1055"/>
      <c r="AN121" s="1055"/>
      <c r="AO121" s="1056"/>
      <c r="AP121" s="1058" t="s">
        <v>130</v>
      </c>
      <c r="AQ121" s="1059"/>
      <c r="AR121" s="1059"/>
      <c r="AS121" s="1059"/>
      <c r="AT121" s="1060"/>
      <c r="AU121" s="1088"/>
      <c r="AV121" s="1089"/>
      <c r="AW121" s="1089"/>
      <c r="AX121" s="1089"/>
      <c r="AY121" s="1090"/>
      <c r="AZ121" s="1045" t="s">
        <v>480</v>
      </c>
      <c r="BA121" s="1046"/>
      <c r="BB121" s="1046"/>
      <c r="BC121" s="1046"/>
      <c r="BD121" s="1046"/>
      <c r="BE121" s="1046"/>
      <c r="BF121" s="1046"/>
      <c r="BG121" s="1046"/>
      <c r="BH121" s="1046"/>
      <c r="BI121" s="1046"/>
      <c r="BJ121" s="1046"/>
      <c r="BK121" s="1046"/>
      <c r="BL121" s="1046"/>
      <c r="BM121" s="1046"/>
      <c r="BN121" s="1046"/>
      <c r="BO121" s="1046"/>
      <c r="BP121" s="1047"/>
      <c r="BQ121" s="1015">
        <v>72975</v>
      </c>
      <c r="BR121" s="1016"/>
      <c r="BS121" s="1016"/>
      <c r="BT121" s="1016"/>
      <c r="BU121" s="1016"/>
      <c r="BV121" s="1016">
        <v>68355</v>
      </c>
      <c r="BW121" s="1016"/>
      <c r="BX121" s="1016"/>
      <c r="BY121" s="1016"/>
      <c r="BZ121" s="1016"/>
      <c r="CA121" s="1016">
        <v>62616</v>
      </c>
      <c r="CB121" s="1016"/>
      <c r="CC121" s="1016"/>
      <c r="CD121" s="1016"/>
      <c r="CE121" s="1016"/>
      <c r="CF121" s="1010">
        <v>2.1</v>
      </c>
      <c r="CG121" s="1011"/>
      <c r="CH121" s="1011"/>
      <c r="CI121" s="1011"/>
      <c r="CJ121" s="1011"/>
      <c r="CK121" s="1106"/>
      <c r="CL121" s="1107"/>
      <c r="CM121" s="1107"/>
      <c r="CN121" s="1107"/>
      <c r="CO121" s="1108"/>
      <c r="CP121" s="1116" t="s">
        <v>416</v>
      </c>
      <c r="CQ121" s="1117"/>
      <c r="CR121" s="1117"/>
      <c r="CS121" s="1117"/>
      <c r="CT121" s="1117"/>
      <c r="CU121" s="1117"/>
      <c r="CV121" s="1117"/>
      <c r="CW121" s="1117"/>
      <c r="CX121" s="1117"/>
      <c r="CY121" s="1117"/>
      <c r="CZ121" s="1117"/>
      <c r="DA121" s="1117"/>
      <c r="DB121" s="1117"/>
      <c r="DC121" s="1117"/>
      <c r="DD121" s="1117"/>
      <c r="DE121" s="1117"/>
      <c r="DF121" s="1118"/>
      <c r="DG121" s="1015">
        <v>457219</v>
      </c>
      <c r="DH121" s="1016"/>
      <c r="DI121" s="1016"/>
      <c r="DJ121" s="1016"/>
      <c r="DK121" s="1016"/>
      <c r="DL121" s="1016">
        <v>495773</v>
      </c>
      <c r="DM121" s="1016"/>
      <c r="DN121" s="1016"/>
      <c r="DO121" s="1016"/>
      <c r="DP121" s="1016"/>
      <c r="DQ121" s="1016">
        <v>500822</v>
      </c>
      <c r="DR121" s="1016"/>
      <c r="DS121" s="1016"/>
      <c r="DT121" s="1016"/>
      <c r="DU121" s="1016"/>
      <c r="DV121" s="1017">
        <v>17</v>
      </c>
      <c r="DW121" s="1017"/>
      <c r="DX121" s="1017"/>
      <c r="DY121" s="1017"/>
      <c r="DZ121" s="1018"/>
    </row>
    <row r="122" spans="1:130" s="248" customFormat="1" ht="26.25" customHeight="1" x14ac:dyDescent="0.2">
      <c r="A122" s="1155"/>
      <c r="B122" s="1042"/>
      <c r="C122" s="1012" t="s">
        <v>461</v>
      </c>
      <c r="D122" s="1013"/>
      <c r="E122" s="1013"/>
      <c r="F122" s="1013"/>
      <c r="G122" s="1013"/>
      <c r="H122" s="1013"/>
      <c r="I122" s="1013"/>
      <c r="J122" s="1013"/>
      <c r="K122" s="1013"/>
      <c r="L122" s="1013"/>
      <c r="M122" s="1013"/>
      <c r="N122" s="1013"/>
      <c r="O122" s="1013"/>
      <c r="P122" s="1013"/>
      <c r="Q122" s="1013"/>
      <c r="R122" s="1013"/>
      <c r="S122" s="1013"/>
      <c r="T122" s="1013"/>
      <c r="U122" s="1013"/>
      <c r="V122" s="1013"/>
      <c r="W122" s="1013"/>
      <c r="X122" s="1013"/>
      <c r="Y122" s="1013"/>
      <c r="Z122" s="1014"/>
      <c r="AA122" s="1054" t="s">
        <v>130</v>
      </c>
      <c r="AB122" s="1055"/>
      <c r="AC122" s="1055"/>
      <c r="AD122" s="1055"/>
      <c r="AE122" s="1056"/>
      <c r="AF122" s="1057" t="s">
        <v>130</v>
      </c>
      <c r="AG122" s="1055"/>
      <c r="AH122" s="1055"/>
      <c r="AI122" s="1055"/>
      <c r="AJ122" s="1056"/>
      <c r="AK122" s="1057" t="s">
        <v>445</v>
      </c>
      <c r="AL122" s="1055"/>
      <c r="AM122" s="1055"/>
      <c r="AN122" s="1055"/>
      <c r="AO122" s="1056"/>
      <c r="AP122" s="1058" t="s">
        <v>130</v>
      </c>
      <c r="AQ122" s="1059"/>
      <c r="AR122" s="1059"/>
      <c r="AS122" s="1059"/>
      <c r="AT122" s="1060"/>
      <c r="AU122" s="1088"/>
      <c r="AV122" s="1089"/>
      <c r="AW122" s="1089"/>
      <c r="AX122" s="1089"/>
      <c r="AY122" s="1090"/>
      <c r="AZ122" s="1070" t="s">
        <v>481</v>
      </c>
      <c r="BA122" s="1061"/>
      <c r="BB122" s="1061"/>
      <c r="BC122" s="1061"/>
      <c r="BD122" s="1061"/>
      <c r="BE122" s="1061"/>
      <c r="BF122" s="1061"/>
      <c r="BG122" s="1061"/>
      <c r="BH122" s="1061"/>
      <c r="BI122" s="1061"/>
      <c r="BJ122" s="1061"/>
      <c r="BK122" s="1061"/>
      <c r="BL122" s="1061"/>
      <c r="BM122" s="1061"/>
      <c r="BN122" s="1061"/>
      <c r="BO122" s="1061"/>
      <c r="BP122" s="1062"/>
      <c r="BQ122" s="1093">
        <v>6567931</v>
      </c>
      <c r="BR122" s="1094"/>
      <c r="BS122" s="1094"/>
      <c r="BT122" s="1094"/>
      <c r="BU122" s="1094"/>
      <c r="BV122" s="1094">
        <v>6791652</v>
      </c>
      <c r="BW122" s="1094"/>
      <c r="BX122" s="1094"/>
      <c r="BY122" s="1094"/>
      <c r="BZ122" s="1094"/>
      <c r="CA122" s="1094">
        <v>7048524</v>
      </c>
      <c r="CB122" s="1094"/>
      <c r="CC122" s="1094"/>
      <c r="CD122" s="1094"/>
      <c r="CE122" s="1094"/>
      <c r="CF122" s="1114">
        <v>239.7</v>
      </c>
      <c r="CG122" s="1115"/>
      <c r="CH122" s="1115"/>
      <c r="CI122" s="1115"/>
      <c r="CJ122" s="1115"/>
      <c r="CK122" s="1106"/>
      <c r="CL122" s="1107"/>
      <c r="CM122" s="1107"/>
      <c r="CN122" s="1107"/>
      <c r="CO122" s="1108"/>
      <c r="CP122" s="1116" t="s">
        <v>482</v>
      </c>
      <c r="CQ122" s="1117"/>
      <c r="CR122" s="1117"/>
      <c r="CS122" s="1117"/>
      <c r="CT122" s="1117"/>
      <c r="CU122" s="1117"/>
      <c r="CV122" s="1117"/>
      <c r="CW122" s="1117"/>
      <c r="CX122" s="1117"/>
      <c r="CY122" s="1117"/>
      <c r="CZ122" s="1117"/>
      <c r="DA122" s="1117"/>
      <c r="DB122" s="1117"/>
      <c r="DC122" s="1117"/>
      <c r="DD122" s="1117"/>
      <c r="DE122" s="1117"/>
      <c r="DF122" s="1118"/>
      <c r="DG122" s="1015">
        <v>12227</v>
      </c>
      <c r="DH122" s="1016"/>
      <c r="DI122" s="1016"/>
      <c r="DJ122" s="1016"/>
      <c r="DK122" s="1016"/>
      <c r="DL122" s="1016">
        <v>13255</v>
      </c>
      <c r="DM122" s="1016"/>
      <c r="DN122" s="1016"/>
      <c r="DO122" s="1016"/>
      <c r="DP122" s="1016"/>
      <c r="DQ122" s="1016">
        <v>12639</v>
      </c>
      <c r="DR122" s="1016"/>
      <c r="DS122" s="1016"/>
      <c r="DT122" s="1016"/>
      <c r="DU122" s="1016"/>
      <c r="DV122" s="1017">
        <v>0.4</v>
      </c>
      <c r="DW122" s="1017"/>
      <c r="DX122" s="1017"/>
      <c r="DY122" s="1017"/>
      <c r="DZ122" s="1018"/>
    </row>
    <row r="123" spans="1:130" s="248" customFormat="1" ht="26.25" customHeight="1" x14ac:dyDescent="0.2">
      <c r="A123" s="1155"/>
      <c r="B123" s="1042"/>
      <c r="C123" s="1012" t="s">
        <v>467</v>
      </c>
      <c r="D123" s="1013"/>
      <c r="E123" s="1013"/>
      <c r="F123" s="1013"/>
      <c r="G123" s="1013"/>
      <c r="H123" s="1013"/>
      <c r="I123" s="1013"/>
      <c r="J123" s="1013"/>
      <c r="K123" s="1013"/>
      <c r="L123" s="1013"/>
      <c r="M123" s="1013"/>
      <c r="N123" s="1013"/>
      <c r="O123" s="1013"/>
      <c r="P123" s="1013"/>
      <c r="Q123" s="1013"/>
      <c r="R123" s="1013"/>
      <c r="S123" s="1013"/>
      <c r="T123" s="1013"/>
      <c r="U123" s="1013"/>
      <c r="V123" s="1013"/>
      <c r="W123" s="1013"/>
      <c r="X123" s="1013"/>
      <c r="Y123" s="1013"/>
      <c r="Z123" s="1014"/>
      <c r="AA123" s="1054" t="s">
        <v>458</v>
      </c>
      <c r="AB123" s="1055"/>
      <c r="AC123" s="1055"/>
      <c r="AD123" s="1055"/>
      <c r="AE123" s="1056"/>
      <c r="AF123" s="1057" t="s">
        <v>130</v>
      </c>
      <c r="AG123" s="1055"/>
      <c r="AH123" s="1055"/>
      <c r="AI123" s="1055"/>
      <c r="AJ123" s="1056"/>
      <c r="AK123" s="1057" t="s">
        <v>130</v>
      </c>
      <c r="AL123" s="1055"/>
      <c r="AM123" s="1055"/>
      <c r="AN123" s="1055"/>
      <c r="AO123" s="1056"/>
      <c r="AP123" s="1058" t="s">
        <v>445</v>
      </c>
      <c r="AQ123" s="1059"/>
      <c r="AR123" s="1059"/>
      <c r="AS123" s="1059"/>
      <c r="AT123" s="1060"/>
      <c r="AU123" s="1091"/>
      <c r="AV123" s="1092"/>
      <c r="AW123" s="1092"/>
      <c r="AX123" s="1092"/>
      <c r="AY123" s="1092"/>
      <c r="AZ123" s="279" t="s">
        <v>191</v>
      </c>
      <c r="BA123" s="279"/>
      <c r="BB123" s="279"/>
      <c r="BC123" s="279"/>
      <c r="BD123" s="279"/>
      <c r="BE123" s="279"/>
      <c r="BF123" s="279"/>
      <c r="BG123" s="279"/>
      <c r="BH123" s="279"/>
      <c r="BI123" s="279"/>
      <c r="BJ123" s="279"/>
      <c r="BK123" s="279"/>
      <c r="BL123" s="279"/>
      <c r="BM123" s="279"/>
      <c r="BN123" s="279"/>
      <c r="BO123" s="1071" t="s">
        <v>483</v>
      </c>
      <c r="BP123" s="1102"/>
      <c r="BQ123" s="1161">
        <v>11817100</v>
      </c>
      <c r="BR123" s="1162"/>
      <c r="BS123" s="1162"/>
      <c r="BT123" s="1162"/>
      <c r="BU123" s="1162"/>
      <c r="BV123" s="1162">
        <v>12476604</v>
      </c>
      <c r="BW123" s="1162"/>
      <c r="BX123" s="1162"/>
      <c r="BY123" s="1162"/>
      <c r="BZ123" s="1162"/>
      <c r="CA123" s="1162">
        <v>13001558</v>
      </c>
      <c r="CB123" s="1162"/>
      <c r="CC123" s="1162"/>
      <c r="CD123" s="1162"/>
      <c r="CE123" s="1162"/>
      <c r="CF123" s="1095"/>
      <c r="CG123" s="1096"/>
      <c r="CH123" s="1096"/>
      <c r="CI123" s="1096"/>
      <c r="CJ123" s="1097"/>
      <c r="CK123" s="1106"/>
      <c r="CL123" s="1107"/>
      <c r="CM123" s="1107"/>
      <c r="CN123" s="1107"/>
      <c r="CO123" s="1108"/>
      <c r="CP123" s="1116" t="s">
        <v>484</v>
      </c>
      <c r="CQ123" s="1117"/>
      <c r="CR123" s="1117"/>
      <c r="CS123" s="1117"/>
      <c r="CT123" s="1117"/>
      <c r="CU123" s="1117"/>
      <c r="CV123" s="1117"/>
      <c r="CW123" s="1117"/>
      <c r="CX123" s="1117"/>
      <c r="CY123" s="1117"/>
      <c r="CZ123" s="1117"/>
      <c r="DA123" s="1117"/>
      <c r="DB123" s="1117"/>
      <c r="DC123" s="1117"/>
      <c r="DD123" s="1117"/>
      <c r="DE123" s="1117"/>
      <c r="DF123" s="1118"/>
      <c r="DG123" s="1054">
        <v>566</v>
      </c>
      <c r="DH123" s="1055"/>
      <c r="DI123" s="1055"/>
      <c r="DJ123" s="1055"/>
      <c r="DK123" s="1056"/>
      <c r="DL123" s="1057">
        <v>5083</v>
      </c>
      <c r="DM123" s="1055"/>
      <c r="DN123" s="1055"/>
      <c r="DO123" s="1055"/>
      <c r="DP123" s="1056"/>
      <c r="DQ123" s="1057">
        <v>2856</v>
      </c>
      <c r="DR123" s="1055"/>
      <c r="DS123" s="1055"/>
      <c r="DT123" s="1055"/>
      <c r="DU123" s="1056"/>
      <c r="DV123" s="1058">
        <v>0.1</v>
      </c>
      <c r="DW123" s="1059"/>
      <c r="DX123" s="1059"/>
      <c r="DY123" s="1059"/>
      <c r="DZ123" s="1060"/>
    </row>
    <row r="124" spans="1:130" s="248" customFormat="1" ht="26.25" customHeight="1" thickBot="1" x14ac:dyDescent="0.25">
      <c r="A124" s="1155"/>
      <c r="B124" s="1042"/>
      <c r="C124" s="1012" t="s">
        <v>470</v>
      </c>
      <c r="D124" s="1013"/>
      <c r="E124" s="1013"/>
      <c r="F124" s="1013"/>
      <c r="G124" s="1013"/>
      <c r="H124" s="1013"/>
      <c r="I124" s="1013"/>
      <c r="J124" s="1013"/>
      <c r="K124" s="1013"/>
      <c r="L124" s="1013"/>
      <c r="M124" s="1013"/>
      <c r="N124" s="1013"/>
      <c r="O124" s="1013"/>
      <c r="P124" s="1013"/>
      <c r="Q124" s="1013"/>
      <c r="R124" s="1013"/>
      <c r="S124" s="1013"/>
      <c r="T124" s="1013"/>
      <c r="U124" s="1013"/>
      <c r="V124" s="1013"/>
      <c r="W124" s="1013"/>
      <c r="X124" s="1013"/>
      <c r="Y124" s="1013"/>
      <c r="Z124" s="1014"/>
      <c r="AA124" s="1054" t="s">
        <v>445</v>
      </c>
      <c r="AB124" s="1055"/>
      <c r="AC124" s="1055"/>
      <c r="AD124" s="1055"/>
      <c r="AE124" s="1056"/>
      <c r="AF124" s="1057" t="s">
        <v>445</v>
      </c>
      <c r="AG124" s="1055"/>
      <c r="AH124" s="1055"/>
      <c r="AI124" s="1055"/>
      <c r="AJ124" s="1056"/>
      <c r="AK124" s="1057" t="s">
        <v>458</v>
      </c>
      <c r="AL124" s="1055"/>
      <c r="AM124" s="1055"/>
      <c r="AN124" s="1055"/>
      <c r="AO124" s="1056"/>
      <c r="AP124" s="1058" t="s">
        <v>445</v>
      </c>
      <c r="AQ124" s="1059"/>
      <c r="AR124" s="1059"/>
      <c r="AS124" s="1059"/>
      <c r="AT124" s="1060"/>
      <c r="AU124" s="1157" t="s">
        <v>485</v>
      </c>
      <c r="AV124" s="1158"/>
      <c r="AW124" s="1158"/>
      <c r="AX124" s="1158"/>
      <c r="AY124" s="1158"/>
      <c r="AZ124" s="1158"/>
      <c r="BA124" s="1158"/>
      <c r="BB124" s="1158"/>
      <c r="BC124" s="1158"/>
      <c r="BD124" s="1158"/>
      <c r="BE124" s="1158"/>
      <c r="BF124" s="1158"/>
      <c r="BG124" s="1158"/>
      <c r="BH124" s="1158"/>
      <c r="BI124" s="1158"/>
      <c r="BJ124" s="1158"/>
      <c r="BK124" s="1158"/>
      <c r="BL124" s="1158"/>
      <c r="BM124" s="1158"/>
      <c r="BN124" s="1158"/>
      <c r="BO124" s="1158"/>
      <c r="BP124" s="1159"/>
      <c r="BQ124" s="1160" t="s">
        <v>445</v>
      </c>
      <c r="BR124" s="1124"/>
      <c r="BS124" s="1124"/>
      <c r="BT124" s="1124"/>
      <c r="BU124" s="1124"/>
      <c r="BV124" s="1124" t="s">
        <v>445</v>
      </c>
      <c r="BW124" s="1124"/>
      <c r="BX124" s="1124"/>
      <c r="BY124" s="1124"/>
      <c r="BZ124" s="1124"/>
      <c r="CA124" s="1124" t="s">
        <v>130</v>
      </c>
      <c r="CB124" s="1124"/>
      <c r="CC124" s="1124"/>
      <c r="CD124" s="1124"/>
      <c r="CE124" s="1124"/>
      <c r="CF124" s="1125"/>
      <c r="CG124" s="1126"/>
      <c r="CH124" s="1126"/>
      <c r="CI124" s="1126"/>
      <c r="CJ124" s="1127"/>
      <c r="CK124" s="1109"/>
      <c r="CL124" s="1109"/>
      <c r="CM124" s="1109"/>
      <c r="CN124" s="1109"/>
      <c r="CO124" s="1110"/>
      <c r="CP124" s="1116" t="s">
        <v>486</v>
      </c>
      <c r="CQ124" s="1117"/>
      <c r="CR124" s="1117"/>
      <c r="CS124" s="1117"/>
      <c r="CT124" s="1117"/>
      <c r="CU124" s="1117"/>
      <c r="CV124" s="1117"/>
      <c r="CW124" s="1117"/>
      <c r="CX124" s="1117"/>
      <c r="CY124" s="1117"/>
      <c r="CZ124" s="1117"/>
      <c r="DA124" s="1117"/>
      <c r="DB124" s="1117"/>
      <c r="DC124" s="1117"/>
      <c r="DD124" s="1117"/>
      <c r="DE124" s="1117"/>
      <c r="DF124" s="1118"/>
      <c r="DG124" s="1101" t="s">
        <v>130</v>
      </c>
      <c r="DH124" s="1080"/>
      <c r="DI124" s="1080"/>
      <c r="DJ124" s="1080"/>
      <c r="DK124" s="1081"/>
      <c r="DL124" s="1079" t="s">
        <v>130</v>
      </c>
      <c r="DM124" s="1080"/>
      <c r="DN124" s="1080"/>
      <c r="DO124" s="1080"/>
      <c r="DP124" s="1081"/>
      <c r="DQ124" s="1079" t="s">
        <v>130</v>
      </c>
      <c r="DR124" s="1080"/>
      <c r="DS124" s="1080"/>
      <c r="DT124" s="1080"/>
      <c r="DU124" s="1081"/>
      <c r="DV124" s="1082" t="s">
        <v>445</v>
      </c>
      <c r="DW124" s="1083"/>
      <c r="DX124" s="1083"/>
      <c r="DY124" s="1083"/>
      <c r="DZ124" s="1084"/>
    </row>
    <row r="125" spans="1:130" s="248" customFormat="1" ht="26.25" customHeight="1" x14ac:dyDescent="0.2">
      <c r="A125" s="1155"/>
      <c r="B125" s="1042"/>
      <c r="C125" s="1012" t="s">
        <v>472</v>
      </c>
      <c r="D125" s="1013"/>
      <c r="E125" s="1013"/>
      <c r="F125" s="1013"/>
      <c r="G125" s="1013"/>
      <c r="H125" s="1013"/>
      <c r="I125" s="1013"/>
      <c r="J125" s="1013"/>
      <c r="K125" s="1013"/>
      <c r="L125" s="1013"/>
      <c r="M125" s="1013"/>
      <c r="N125" s="1013"/>
      <c r="O125" s="1013"/>
      <c r="P125" s="1013"/>
      <c r="Q125" s="1013"/>
      <c r="R125" s="1013"/>
      <c r="S125" s="1013"/>
      <c r="T125" s="1013"/>
      <c r="U125" s="1013"/>
      <c r="V125" s="1013"/>
      <c r="W125" s="1013"/>
      <c r="X125" s="1013"/>
      <c r="Y125" s="1013"/>
      <c r="Z125" s="1014"/>
      <c r="AA125" s="1054" t="s">
        <v>445</v>
      </c>
      <c r="AB125" s="1055"/>
      <c r="AC125" s="1055"/>
      <c r="AD125" s="1055"/>
      <c r="AE125" s="1056"/>
      <c r="AF125" s="1057" t="s">
        <v>458</v>
      </c>
      <c r="AG125" s="1055"/>
      <c r="AH125" s="1055"/>
      <c r="AI125" s="1055"/>
      <c r="AJ125" s="1056"/>
      <c r="AK125" s="1057" t="s">
        <v>130</v>
      </c>
      <c r="AL125" s="1055"/>
      <c r="AM125" s="1055"/>
      <c r="AN125" s="1055"/>
      <c r="AO125" s="1056"/>
      <c r="AP125" s="1058" t="s">
        <v>445</v>
      </c>
      <c r="AQ125" s="1059"/>
      <c r="AR125" s="1059"/>
      <c r="AS125" s="1059"/>
      <c r="AT125" s="1060"/>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1119" t="s">
        <v>487</v>
      </c>
      <c r="CL125" s="1104"/>
      <c r="CM125" s="1104"/>
      <c r="CN125" s="1104"/>
      <c r="CO125" s="1105"/>
      <c r="CP125" s="1036" t="s">
        <v>488</v>
      </c>
      <c r="CQ125" s="985"/>
      <c r="CR125" s="985"/>
      <c r="CS125" s="985"/>
      <c r="CT125" s="985"/>
      <c r="CU125" s="985"/>
      <c r="CV125" s="985"/>
      <c r="CW125" s="985"/>
      <c r="CX125" s="985"/>
      <c r="CY125" s="985"/>
      <c r="CZ125" s="985"/>
      <c r="DA125" s="985"/>
      <c r="DB125" s="985"/>
      <c r="DC125" s="985"/>
      <c r="DD125" s="985"/>
      <c r="DE125" s="985"/>
      <c r="DF125" s="986"/>
      <c r="DG125" s="1022" t="s">
        <v>130</v>
      </c>
      <c r="DH125" s="1023"/>
      <c r="DI125" s="1023"/>
      <c r="DJ125" s="1023"/>
      <c r="DK125" s="1023"/>
      <c r="DL125" s="1023" t="s">
        <v>445</v>
      </c>
      <c r="DM125" s="1023"/>
      <c r="DN125" s="1023"/>
      <c r="DO125" s="1023"/>
      <c r="DP125" s="1023"/>
      <c r="DQ125" s="1023" t="s">
        <v>130</v>
      </c>
      <c r="DR125" s="1023"/>
      <c r="DS125" s="1023"/>
      <c r="DT125" s="1023"/>
      <c r="DU125" s="1023"/>
      <c r="DV125" s="1024" t="s">
        <v>445</v>
      </c>
      <c r="DW125" s="1024"/>
      <c r="DX125" s="1024"/>
      <c r="DY125" s="1024"/>
      <c r="DZ125" s="1025"/>
    </row>
    <row r="126" spans="1:130" s="248" customFormat="1" ht="26.25" customHeight="1" thickBot="1" x14ac:dyDescent="0.25">
      <c r="A126" s="1155"/>
      <c r="B126" s="1042"/>
      <c r="C126" s="1012" t="s">
        <v>474</v>
      </c>
      <c r="D126" s="1013"/>
      <c r="E126" s="1013"/>
      <c r="F126" s="1013"/>
      <c r="G126" s="1013"/>
      <c r="H126" s="1013"/>
      <c r="I126" s="1013"/>
      <c r="J126" s="1013"/>
      <c r="K126" s="1013"/>
      <c r="L126" s="1013"/>
      <c r="M126" s="1013"/>
      <c r="N126" s="1013"/>
      <c r="O126" s="1013"/>
      <c r="P126" s="1013"/>
      <c r="Q126" s="1013"/>
      <c r="R126" s="1013"/>
      <c r="S126" s="1013"/>
      <c r="T126" s="1013"/>
      <c r="U126" s="1013"/>
      <c r="V126" s="1013"/>
      <c r="W126" s="1013"/>
      <c r="X126" s="1013"/>
      <c r="Y126" s="1013"/>
      <c r="Z126" s="1014"/>
      <c r="AA126" s="1054" t="s">
        <v>445</v>
      </c>
      <c r="AB126" s="1055"/>
      <c r="AC126" s="1055"/>
      <c r="AD126" s="1055"/>
      <c r="AE126" s="1056"/>
      <c r="AF126" s="1057" t="s">
        <v>130</v>
      </c>
      <c r="AG126" s="1055"/>
      <c r="AH126" s="1055"/>
      <c r="AI126" s="1055"/>
      <c r="AJ126" s="1056"/>
      <c r="AK126" s="1057" t="s">
        <v>445</v>
      </c>
      <c r="AL126" s="1055"/>
      <c r="AM126" s="1055"/>
      <c r="AN126" s="1055"/>
      <c r="AO126" s="1056"/>
      <c r="AP126" s="1058" t="s">
        <v>130</v>
      </c>
      <c r="AQ126" s="1059"/>
      <c r="AR126" s="1059"/>
      <c r="AS126" s="1059"/>
      <c r="AT126" s="1060"/>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1120"/>
      <c r="CL126" s="1107"/>
      <c r="CM126" s="1107"/>
      <c r="CN126" s="1107"/>
      <c r="CO126" s="1108"/>
      <c r="CP126" s="1045" t="s">
        <v>489</v>
      </c>
      <c r="CQ126" s="1046"/>
      <c r="CR126" s="1046"/>
      <c r="CS126" s="1046"/>
      <c r="CT126" s="1046"/>
      <c r="CU126" s="1046"/>
      <c r="CV126" s="1046"/>
      <c r="CW126" s="1046"/>
      <c r="CX126" s="1046"/>
      <c r="CY126" s="1046"/>
      <c r="CZ126" s="1046"/>
      <c r="DA126" s="1046"/>
      <c r="DB126" s="1046"/>
      <c r="DC126" s="1046"/>
      <c r="DD126" s="1046"/>
      <c r="DE126" s="1046"/>
      <c r="DF126" s="1047"/>
      <c r="DG126" s="1015" t="s">
        <v>445</v>
      </c>
      <c r="DH126" s="1016"/>
      <c r="DI126" s="1016"/>
      <c r="DJ126" s="1016"/>
      <c r="DK126" s="1016"/>
      <c r="DL126" s="1016" t="s">
        <v>130</v>
      </c>
      <c r="DM126" s="1016"/>
      <c r="DN126" s="1016"/>
      <c r="DO126" s="1016"/>
      <c r="DP126" s="1016"/>
      <c r="DQ126" s="1016" t="s">
        <v>445</v>
      </c>
      <c r="DR126" s="1016"/>
      <c r="DS126" s="1016"/>
      <c r="DT126" s="1016"/>
      <c r="DU126" s="1016"/>
      <c r="DV126" s="1017" t="s">
        <v>130</v>
      </c>
      <c r="DW126" s="1017"/>
      <c r="DX126" s="1017"/>
      <c r="DY126" s="1017"/>
      <c r="DZ126" s="1018"/>
    </row>
    <row r="127" spans="1:130" s="248" customFormat="1" ht="26.25" customHeight="1" x14ac:dyDescent="0.2">
      <c r="A127" s="1156"/>
      <c r="B127" s="1044"/>
      <c r="C127" s="1098" t="s">
        <v>490</v>
      </c>
      <c r="D127" s="1099"/>
      <c r="E127" s="1099"/>
      <c r="F127" s="1099"/>
      <c r="G127" s="1099"/>
      <c r="H127" s="1099"/>
      <c r="I127" s="1099"/>
      <c r="J127" s="1099"/>
      <c r="K127" s="1099"/>
      <c r="L127" s="1099"/>
      <c r="M127" s="1099"/>
      <c r="N127" s="1099"/>
      <c r="O127" s="1099"/>
      <c r="P127" s="1099"/>
      <c r="Q127" s="1099"/>
      <c r="R127" s="1099"/>
      <c r="S127" s="1099"/>
      <c r="T127" s="1099"/>
      <c r="U127" s="1099"/>
      <c r="V127" s="1099"/>
      <c r="W127" s="1099"/>
      <c r="X127" s="1099"/>
      <c r="Y127" s="1099"/>
      <c r="Z127" s="1100"/>
      <c r="AA127" s="1054">
        <v>1606</v>
      </c>
      <c r="AB127" s="1055"/>
      <c r="AC127" s="1055"/>
      <c r="AD127" s="1055"/>
      <c r="AE127" s="1056"/>
      <c r="AF127" s="1057">
        <v>1182</v>
      </c>
      <c r="AG127" s="1055"/>
      <c r="AH127" s="1055"/>
      <c r="AI127" s="1055"/>
      <c r="AJ127" s="1056"/>
      <c r="AK127" s="1057">
        <v>1019</v>
      </c>
      <c r="AL127" s="1055"/>
      <c r="AM127" s="1055"/>
      <c r="AN127" s="1055"/>
      <c r="AO127" s="1056"/>
      <c r="AP127" s="1058">
        <v>0</v>
      </c>
      <c r="AQ127" s="1059"/>
      <c r="AR127" s="1059"/>
      <c r="AS127" s="1059"/>
      <c r="AT127" s="1060"/>
      <c r="AU127" s="284"/>
      <c r="AV127" s="284"/>
      <c r="AW127" s="284"/>
      <c r="AX127" s="1128" t="s">
        <v>491</v>
      </c>
      <c r="AY127" s="1129"/>
      <c r="AZ127" s="1129"/>
      <c r="BA127" s="1129"/>
      <c r="BB127" s="1129"/>
      <c r="BC127" s="1129"/>
      <c r="BD127" s="1129"/>
      <c r="BE127" s="1130"/>
      <c r="BF127" s="1131" t="s">
        <v>492</v>
      </c>
      <c r="BG127" s="1129"/>
      <c r="BH127" s="1129"/>
      <c r="BI127" s="1129"/>
      <c r="BJ127" s="1129"/>
      <c r="BK127" s="1129"/>
      <c r="BL127" s="1130"/>
      <c r="BM127" s="1131" t="s">
        <v>493</v>
      </c>
      <c r="BN127" s="1129"/>
      <c r="BO127" s="1129"/>
      <c r="BP127" s="1129"/>
      <c r="BQ127" s="1129"/>
      <c r="BR127" s="1129"/>
      <c r="BS127" s="1130"/>
      <c r="BT127" s="1131" t="s">
        <v>494</v>
      </c>
      <c r="BU127" s="1129"/>
      <c r="BV127" s="1129"/>
      <c r="BW127" s="1129"/>
      <c r="BX127" s="1129"/>
      <c r="BY127" s="1129"/>
      <c r="BZ127" s="1153"/>
      <c r="CA127" s="284"/>
      <c r="CB127" s="284"/>
      <c r="CC127" s="284"/>
      <c r="CD127" s="285"/>
      <c r="CE127" s="285"/>
      <c r="CF127" s="285"/>
      <c r="CG127" s="282"/>
      <c r="CH127" s="282"/>
      <c r="CI127" s="282"/>
      <c r="CJ127" s="283"/>
      <c r="CK127" s="1120"/>
      <c r="CL127" s="1107"/>
      <c r="CM127" s="1107"/>
      <c r="CN127" s="1107"/>
      <c r="CO127" s="1108"/>
      <c r="CP127" s="1045" t="s">
        <v>495</v>
      </c>
      <c r="CQ127" s="1046"/>
      <c r="CR127" s="1046"/>
      <c r="CS127" s="1046"/>
      <c r="CT127" s="1046"/>
      <c r="CU127" s="1046"/>
      <c r="CV127" s="1046"/>
      <c r="CW127" s="1046"/>
      <c r="CX127" s="1046"/>
      <c r="CY127" s="1046"/>
      <c r="CZ127" s="1046"/>
      <c r="DA127" s="1046"/>
      <c r="DB127" s="1046"/>
      <c r="DC127" s="1046"/>
      <c r="DD127" s="1046"/>
      <c r="DE127" s="1046"/>
      <c r="DF127" s="1047"/>
      <c r="DG127" s="1015" t="s">
        <v>458</v>
      </c>
      <c r="DH127" s="1016"/>
      <c r="DI127" s="1016"/>
      <c r="DJ127" s="1016"/>
      <c r="DK127" s="1016"/>
      <c r="DL127" s="1016" t="s">
        <v>445</v>
      </c>
      <c r="DM127" s="1016"/>
      <c r="DN127" s="1016"/>
      <c r="DO127" s="1016"/>
      <c r="DP127" s="1016"/>
      <c r="DQ127" s="1016" t="s">
        <v>445</v>
      </c>
      <c r="DR127" s="1016"/>
      <c r="DS127" s="1016"/>
      <c r="DT127" s="1016"/>
      <c r="DU127" s="1016"/>
      <c r="DV127" s="1017" t="s">
        <v>458</v>
      </c>
      <c r="DW127" s="1017"/>
      <c r="DX127" s="1017"/>
      <c r="DY127" s="1017"/>
      <c r="DZ127" s="1018"/>
    </row>
    <row r="128" spans="1:130" s="248" customFormat="1" ht="26.25" customHeight="1" thickBot="1" x14ac:dyDescent="0.25">
      <c r="A128" s="1139" t="s">
        <v>496</v>
      </c>
      <c r="B128" s="1140"/>
      <c r="C128" s="1140"/>
      <c r="D128" s="1140"/>
      <c r="E128" s="1140"/>
      <c r="F128" s="1140"/>
      <c r="G128" s="1140"/>
      <c r="H128" s="1140"/>
      <c r="I128" s="1140"/>
      <c r="J128" s="1140"/>
      <c r="K128" s="1140"/>
      <c r="L128" s="1140"/>
      <c r="M128" s="1140"/>
      <c r="N128" s="1140"/>
      <c r="O128" s="1140"/>
      <c r="P128" s="1140"/>
      <c r="Q128" s="1140"/>
      <c r="R128" s="1140"/>
      <c r="S128" s="1140"/>
      <c r="T128" s="1140"/>
      <c r="U128" s="1140"/>
      <c r="V128" s="1140"/>
      <c r="W128" s="1141" t="s">
        <v>497</v>
      </c>
      <c r="X128" s="1141"/>
      <c r="Y128" s="1141"/>
      <c r="Z128" s="1142"/>
      <c r="AA128" s="1143">
        <v>3902</v>
      </c>
      <c r="AB128" s="1144"/>
      <c r="AC128" s="1144"/>
      <c r="AD128" s="1144"/>
      <c r="AE128" s="1145"/>
      <c r="AF128" s="1146">
        <v>5132</v>
      </c>
      <c r="AG128" s="1144"/>
      <c r="AH128" s="1144"/>
      <c r="AI128" s="1144"/>
      <c r="AJ128" s="1145"/>
      <c r="AK128" s="1146">
        <v>6194</v>
      </c>
      <c r="AL128" s="1144"/>
      <c r="AM128" s="1144"/>
      <c r="AN128" s="1144"/>
      <c r="AO128" s="1145"/>
      <c r="AP128" s="1147"/>
      <c r="AQ128" s="1148"/>
      <c r="AR128" s="1148"/>
      <c r="AS128" s="1148"/>
      <c r="AT128" s="1149"/>
      <c r="AU128" s="284"/>
      <c r="AV128" s="284"/>
      <c r="AW128" s="284"/>
      <c r="AX128" s="984" t="s">
        <v>498</v>
      </c>
      <c r="AY128" s="985"/>
      <c r="AZ128" s="985"/>
      <c r="BA128" s="985"/>
      <c r="BB128" s="985"/>
      <c r="BC128" s="985"/>
      <c r="BD128" s="985"/>
      <c r="BE128" s="986"/>
      <c r="BF128" s="1150" t="s">
        <v>458</v>
      </c>
      <c r="BG128" s="1151"/>
      <c r="BH128" s="1151"/>
      <c r="BI128" s="1151"/>
      <c r="BJ128" s="1151"/>
      <c r="BK128" s="1151"/>
      <c r="BL128" s="1152"/>
      <c r="BM128" s="1150">
        <v>15</v>
      </c>
      <c r="BN128" s="1151"/>
      <c r="BO128" s="1151"/>
      <c r="BP128" s="1151"/>
      <c r="BQ128" s="1151"/>
      <c r="BR128" s="1151"/>
      <c r="BS128" s="1152"/>
      <c r="BT128" s="1150">
        <v>20</v>
      </c>
      <c r="BU128" s="1151"/>
      <c r="BV128" s="1151"/>
      <c r="BW128" s="1151"/>
      <c r="BX128" s="1151"/>
      <c r="BY128" s="1151"/>
      <c r="BZ128" s="1175"/>
      <c r="CA128" s="285"/>
      <c r="CB128" s="285"/>
      <c r="CC128" s="285"/>
      <c r="CD128" s="285"/>
      <c r="CE128" s="285"/>
      <c r="CF128" s="285"/>
      <c r="CG128" s="282"/>
      <c r="CH128" s="282"/>
      <c r="CI128" s="282"/>
      <c r="CJ128" s="283"/>
      <c r="CK128" s="1121"/>
      <c r="CL128" s="1122"/>
      <c r="CM128" s="1122"/>
      <c r="CN128" s="1122"/>
      <c r="CO128" s="1123"/>
      <c r="CP128" s="1132" t="s">
        <v>499</v>
      </c>
      <c r="CQ128" s="1133"/>
      <c r="CR128" s="1133"/>
      <c r="CS128" s="1133"/>
      <c r="CT128" s="1133"/>
      <c r="CU128" s="1133"/>
      <c r="CV128" s="1133"/>
      <c r="CW128" s="1133"/>
      <c r="CX128" s="1133"/>
      <c r="CY128" s="1133"/>
      <c r="CZ128" s="1133"/>
      <c r="DA128" s="1133"/>
      <c r="DB128" s="1133"/>
      <c r="DC128" s="1133"/>
      <c r="DD128" s="1133"/>
      <c r="DE128" s="1133"/>
      <c r="DF128" s="1134"/>
      <c r="DG128" s="1135" t="s">
        <v>445</v>
      </c>
      <c r="DH128" s="1136"/>
      <c r="DI128" s="1136"/>
      <c r="DJ128" s="1136"/>
      <c r="DK128" s="1136"/>
      <c r="DL128" s="1136" t="s">
        <v>130</v>
      </c>
      <c r="DM128" s="1136"/>
      <c r="DN128" s="1136"/>
      <c r="DO128" s="1136"/>
      <c r="DP128" s="1136"/>
      <c r="DQ128" s="1136" t="s">
        <v>500</v>
      </c>
      <c r="DR128" s="1136"/>
      <c r="DS128" s="1136"/>
      <c r="DT128" s="1136"/>
      <c r="DU128" s="1136"/>
      <c r="DV128" s="1137" t="s">
        <v>500</v>
      </c>
      <c r="DW128" s="1137"/>
      <c r="DX128" s="1137"/>
      <c r="DY128" s="1137"/>
      <c r="DZ128" s="1138"/>
    </row>
    <row r="129" spans="1:131" s="248" customFormat="1" ht="26.25" customHeight="1" x14ac:dyDescent="0.2">
      <c r="A129" s="1026" t="s">
        <v>106</v>
      </c>
      <c r="B129" s="1027"/>
      <c r="C129" s="1027"/>
      <c r="D129" s="1027"/>
      <c r="E129" s="1027"/>
      <c r="F129" s="1027"/>
      <c r="G129" s="1027"/>
      <c r="H129" s="1027"/>
      <c r="I129" s="1027"/>
      <c r="J129" s="1027"/>
      <c r="K129" s="1027"/>
      <c r="L129" s="1027"/>
      <c r="M129" s="1027"/>
      <c r="N129" s="1027"/>
      <c r="O129" s="1027"/>
      <c r="P129" s="1027"/>
      <c r="Q129" s="1027"/>
      <c r="R129" s="1027"/>
      <c r="S129" s="1027"/>
      <c r="T129" s="1027"/>
      <c r="U129" s="1027"/>
      <c r="V129" s="1027"/>
      <c r="W129" s="1169" t="s">
        <v>501</v>
      </c>
      <c r="X129" s="1170"/>
      <c r="Y129" s="1170"/>
      <c r="Z129" s="1171"/>
      <c r="AA129" s="1054">
        <v>3406910</v>
      </c>
      <c r="AB129" s="1055"/>
      <c r="AC129" s="1055"/>
      <c r="AD129" s="1055"/>
      <c r="AE129" s="1056"/>
      <c r="AF129" s="1057">
        <v>3357671</v>
      </c>
      <c r="AG129" s="1055"/>
      <c r="AH129" s="1055"/>
      <c r="AI129" s="1055"/>
      <c r="AJ129" s="1056"/>
      <c r="AK129" s="1057">
        <v>3513588</v>
      </c>
      <c r="AL129" s="1055"/>
      <c r="AM129" s="1055"/>
      <c r="AN129" s="1055"/>
      <c r="AO129" s="1056"/>
      <c r="AP129" s="1172"/>
      <c r="AQ129" s="1173"/>
      <c r="AR129" s="1173"/>
      <c r="AS129" s="1173"/>
      <c r="AT129" s="1174"/>
      <c r="AU129" s="286"/>
      <c r="AV129" s="286"/>
      <c r="AW129" s="286"/>
      <c r="AX129" s="1163" t="s">
        <v>502</v>
      </c>
      <c r="AY129" s="1046"/>
      <c r="AZ129" s="1046"/>
      <c r="BA129" s="1046"/>
      <c r="BB129" s="1046"/>
      <c r="BC129" s="1046"/>
      <c r="BD129" s="1046"/>
      <c r="BE129" s="1047"/>
      <c r="BF129" s="1164" t="s">
        <v>130</v>
      </c>
      <c r="BG129" s="1165"/>
      <c r="BH129" s="1165"/>
      <c r="BI129" s="1165"/>
      <c r="BJ129" s="1165"/>
      <c r="BK129" s="1165"/>
      <c r="BL129" s="1166"/>
      <c r="BM129" s="1164">
        <v>20</v>
      </c>
      <c r="BN129" s="1165"/>
      <c r="BO129" s="1165"/>
      <c r="BP129" s="1165"/>
      <c r="BQ129" s="1165"/>
      <c r="BR129" s="1165"/>
      <c r="BS129" s="1166"/>
      <c r="BT129" s="1164">
        <v>30</v>
      </c>
      <c r="BU129" s="1167"/>
      <c r="BV129" s="1167"/>
      <c r="BW129" s="1167"/>
      <c r="BX129" s="1167"/>
      <c r="BY129" s="1167"/>
      <c r="BZ129" s="1168"/>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2">
      <c r="A130" s="1026" t="s">
        <v>503</v>
      </c>
      <c r="B130" s="1027"/>
      <c r="C130" s="1027"/>
      <c r="D130" s="1027"/>
      <c r="E130" s="1027"/>
      <c r="F130" s="1027"/>
      <c r="G130" s="1027"/>
      <c r="H130" s="1027"/>
      <c r="I130" s="1027"/>
      <c r="J130" s="1027"/>
      <c r="K130" s="1027"/>
      <c r="L130" s="1027"/>
      <c r="M130" s="1027"/>
      <c r="N130" s="1027"/>
      <c r="O130" s="1027"/>
      <c r="P130" s="1027"/>
      <c r="Q130" s="1027"/>
      <c r="R130" s="1027"/>
      <c r="S130" s="1027"/>
      <c r="T130" s="1027"/>
      <c r="U130" s="1027"/>
      <c r="V130" s="1027"/>
      <c r="W130" s="1169" t="s">
        <v>504</v>
      </c>
      <c r="X130" s="1170"/>
      <c r="Y130" s="1170"/>
      <c r="Z130" s="1171"/>
      <c r="AA130" s="1054">
        <v>602120</v>
      </c>
      <c r="AB130" s="1055"/>
      <c r="AC130" s="1055"/>
      <c r="AD130" s="1055"/>
      <c r="AE130" s="1056"/>
      <c r="AF130" s="1057">
        <v>554806</v>
      </c>
      <c r="AG130" s="1055"/>
      <c r="AH130" s="1055"/>
      <c r="AI130" s="1055"/>
      <c r="AJ130" s="1056"/>
      <c r="AK130" s="1057">
        <v>572740</v>
      </c>
      <c r="AL130" s="1055"/>
      <c r="AM130" s="1055"/>
      <c r="AN130" s="1055"/>
      <c r="AO130" s="1056"/>
      <c r="AP130" s="1172"/>
      <c r="AQ130" s="1173"/>
      <c r="AR130" s="1173"/>
      <c r="AS130" s="1173"/>
      <c r="AT130" s="1174"/>
      <c r="AU130" s="286"/>
      <c r="AV130" s="286"/>
      <c r="AW130" s="286"/>
      <c r="AX130" s="1163" t="s">
        <v>505</v>
      </c>
      <c r="AY130" s="1046"/>
      <c r="AZ130" s="1046"/>
      <c r="BA130" s="1046"/>
      <c r="BB130" s="1046"/>
      <c r="BC130" s="1046"/>
      <c r="BD130" s="1046"/>
      <c r="BE130" s="1047"/>
      <c r="BF130" s="1200">
        <v>3</v>
      </c>
      <c r="BG130" s="1201"/>
      <c r="BH130" s="1201"/>
      <c r="BI130" s="1201"/>
      <c r="BJ130" s="1201"/>
      <c r="BK130" s="1201"/>
      <c r="BL130" s="1202"/>
      <c r="BM130" s="1200">
        <v>25</v>
      </c>
      <c r="BN130" s="1201"/>
      <c r="BO130" s="1201"/>
      <c r="BP130" s="1201"/>
      <c r="BQ130" s="1201"/>
      <c r="BR130" s="1201"/>
      <c r="BS130" s="1202"/>
      <c r="BT130" s="1200">
        <v>35</v>
      </c>
      <c r="BU130" s="1203"/>
      <c r="BV130" s="1203"/>
      <c r="BW130" s="1203"/>
      <c r="BX130" s="1203"/>
      <c r="BY130" s="1203"/>
      <c r="BZ130" s="1204"/>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5">
      <c r="A131" s="1205"/>
      <c r="B131" s="1206"/>
      <c r="C131" s="1206"/>
      <c r="D131" s="1206"/>
      <c r="E131" s="1206"/>
      <c r="F131" s="1206"/>
      <c r="G131" s="1206"/>
      <c r="H131" s="1206"/>
      <c r="I131" s="1206"/>
      <c r="J131" s="1206"/>
      <c r="K131" s="1206"/>
      <c r="L131" s="1206"/>
      <c r="M131" s="1206"/>
      <c r="N131" s="1206"/>
      <c r="O131" s="1206"/>
      <c r="P131" s="1206"/>
      <c r="Q131" s="1206"/>
      <c r="R131" s="1206"/>
      <c r="S131" s="1206"/>
      <c r="T131" s="1206"/>
      <c r="U131" s="1206"/>
      <c r="V131" s="1206"/>
      <c r="W131" s="1207" t="s">
        <v>506</v>
      </c>
      <c r="X131" s="1208"/>
      <c r="Y131" s="1208"/>
      <c r="Z131" s="1209"/>
      <c r="AA131" s="1101">
        <v>2804790</v>
      </c>
      <c r="AB131" s="1080"/>
      <c r="AC131" s="1080"/>
      <c r="AD131" s="1080"/>
      <c r="AE131" s="1081"/>
      <c r="AF131" s="1079">
        <v>2802865</v>
      </c>
      <c r="AG131" s="1080"/>
      <c r="AH131" s="1080"/>
      <c r="AI131" s="1080"/>
      <c r="AJ131" s="1081"/>
      <c r="AK131" s="1079">
        <v>2940848</v>
      </c>
      <c r="AL131" s="1080"/>
      <c r="AM131" s="1080"/>
      <c r="AN131" s="1080"/>
      <c r="AO131" s="1081"/>
      <c r="AP131" s="1210"/>
      <c r="AQ131" s="1211"/>
      <c r="AR131" s="1211"/>
      <c r="AS131" s="1211"/>
      <c r="AT131" s="1212"/>
      <c r="AU131" s="286"/>
      <c r="AV131" s="286"/>
      <c r="AW131" s="286"/>
      <c r="AX131" s="1182" t="s">
        <v>507</v>
      </c>
      <c r="AY131" s="1133"/>
      <c r="AZ131" s="1133"/>
      <c r="BA131" s="1133"/>
      <c r="BB131" s="1133"/>
      <c r="BC131" s="1133"/>
      <c r="BD131" s="1133"/>
      <c r="BE131" s="1134"/>
      <c r="BF131" s="1183" t="s">
        <v>130</v>
      </c>
      <c r="BG131" s="1184"/>
      <c r="BH131" s="1184"/>
      <c r="BI131" s="1184"/>
      <c r="BJ131" s="1184"/>
      <c r="BK131" s="1184"/>
      <c r="BL131" s="1185"/>
      <c r="BM131" s="1183">
        <v>350</v>
      </c>
      <c r="BN131" s="1184"/>
      <c r="BO131" s="1184"/>
      <c r="BP131" s="1184"/>
      <c r="BQ131" s="1184"/>
      <c r="BR131" s="1184"/>
      <c r="BS131" s="1185"/>
      <c r="BT131" s="1186"/>
      <c r="BU131" s="1187"/>
      <c r="BV131" s="1187"/>
      <c r="BW131" s="1187"/>
      <c r="BX131" s="1187"/>
      <c r="BY131" s="1187"/>
      <c r="BZ131" s="1188"/>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2">
      <c r="A132" s="1189" t="s">
        <v>508</v>
      </c>
      <c r="B132" s="1190"/>
      <c r="C132" s="1190"/>
      <c r="D132" s="1190"/>
      <c r="E132" s="1190"/>
      <c r="F132" s="1190"/>
      <c r="G132" s="1190"/>
      <c r="H132" s="1190"/>
      <c r="I132" s="1190"/>
      <c r="J132" s="1190"/>
      <c r="K132" s="1190"/>
      <c r="L132" s="1190"/>
      <c r="M132" s="1190"/>
      <c r="N132" s="1190"/>
      <c r="O132" s="1190"/>
      <c r="P132" s="1190"/>
      <c r="Q132" s="1190"/>
      <c r="R132" s="1190"/>
      <c r="S132" s="1190"/>
      <c r="T132" s="1190"/>
      <c r="U132" s="1190"/>
      <c r="V132" s="1193" t="s">
        <v>509</v>
      </c>
      <c r="W132" s="1193"/>
      <c r="X132" s="1193"/>
      <c r="Y132" s="1193"/>
      <c r="Z132" s="1194"/>
      <c r="AA132" s="1195">
        <v>2.4676357229999999</v>
      </c>
      <c r="AB132" s="1196"/>
      <c r="AC132" s="1196"/>
      <c r="AD132" s="1196"/>
      <c r="AE132" s="1197"/>
      <c r="AF132" s="1198">
        <v>3.0779220550000002</v>
      </c>
      <c r="AG132" s="1196"/>
      <c r="AH132" s="1196"/>
      <c r="AI132" s="1196"/>
      <c r="AJ132" s="1197"/>
      <c r="AK132" s="1198">
        <v>3.5871966180000001</v>
      </c>
      <c r="AL132" s="1196"/>
      <c r="AM132" s="1196"/>
      <c r="AN132" s="1196"/>
      <c r="AO132" s="1197"/>
      <c r="AP132" s="1095"/>
      <c r="AQ132" s="1096"/>
      <c r="AR132" s="1096"/>
      <c r="AS132" s="1096"/>
      <c r="AT132" s="1199"/>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5">
      <c r="A133" s="1191"/>
      <c r="B133" s="1192"/>
      <c r="C133" s="1192"/>
      <c r="D133" s="1192"/>
      <c r="E133" s="1192"/>
      <c r="F133" s="1192"/>
      <c r="G133" s="1192"/>
      <c r="H133" s="1192"/>
      <c r="I133" s="1192"/>
      <c r="J133" s="1192"/>
      <c r="K133" s="1192"/>
      <c r="L133" s="1192"/>
      <c r="M133" s="1192"/>
      <c r="N133" s="1192"/>
      <c r="O133" s="1192"/>
      <c r="P133" s="1192"/>
      <c r="Q133" s="1192"/>
      <c r="R133" s="1192"/>
      <c r="S133" s="1192"/>
      <c r="T133" s="1192"/>
      <c r="U133" s="1192"/>
      <c r="V133" s="1176" t="s">
        <v>510</v>
      </c>
      <c r="W133" s="1176"/>
      <c r="X133" s="1176"/>
      <c r="Y133" s="1176"/>
      <c r="Z133" s="1177"/>
      <c r="AA133" s="1178">
        <v>3.2</v>
      </c>
      <c r="AB133" s="1179"/>
      <c r="AC133" s="1179"/>
      <c r="AD133" s="1179"/>
      <c r="AE133" s="1180"/>
      <c r="AF133" s="1178">
        <v>3</v>
      </c>
      <c r="AG133" s="1179"/>
      <c r="AH133" s="1179"/>
      <c r="AI133" s="1179"/>
      <c r="AJ133" s="1180"/>
      <c r="AK133" s="1178">
        <v>3</v>
      </c>
      <c r="AL133" s="1179"/>
      <c r="AM133" s="1179"/>
      <c r="AN133" s="1179"/>
      <c r="AO133" s="1180"/>
      <c r="AP133" s="1125"/>
      <c r="AQ133" s="1126"/>
      <c r="AR133" s="1126"/>
      <c r="AS133" s="1126"/>
      <c r="AT133" s="1181"/>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2">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4" hidden="1" x14ac:dyDescent="0.2">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XRYAdJ8TuWaymUx8FZBbfo/GCzpxlyPFLEoCkLqnQeyiF+p0TeNHjEugq9xl3gMhQh8w/eQCN8togPJFCtN+Iw==" saltValue="k/uG6c6Z3MhzyV24djyHzw=="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93" customWidth="1"/>
    <col min="121" max="121" width="0" style="292" hidden="1" customWidth="1"/>
    <col min="122" max="16384" width="9" style="292" hidden="1"/>
  </cols>
  <sheetData>
    <row r="1" spans="1:120" ht="13.2" x14ac:dyDescent="0.2">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92"/>
    </row>
    <row r="17" spans="119:120" ht="13.2" x14ac:dyDescent="0.2">
      <c r="DP17" s="292"/>
    </row>
    <row r="18" spans="119:120" ht="13.2" x14ac:dyDescent="0.2"/>
    <row r="19" spans="119:120" ht="13.2" x14ac:dyDescent="0.2"/>
    <row r="20" spans="119:120" ht="13.2" x14ac:dyDescent="0.2">
      <c r="DO20" s="292"/>
      <c r="DP20" s="292"/>
    </row>
    <row r="21" spans="119:120" ht="13.2" x14ac:dyDescent="0.2">
      <c r="DP21" s="292"/>
    </row>
    <row r="22" spans="119:120" ht="13.2" x14ac:dyDescent="0.2"/>
    <row r="23" spans="119:120" ht="13.2" x14ac:dyDescent="0.2">
      <c r="DO23" s="292"/>
      <c r="DP23" s="292"/>
    </row>
    <row r="24" spans="119:120" ht="13.2" x14ac:dyDescent="0.2">
      <c r="DP24" s="292"/>
    </row>
    <row r="25" spans="119:120" ht="13.2" x14ac:dyDescent="0.2">
      <c r="DP25" s="292"/>
    </row>
    <row r="26" spans="119:120" ht="13.2" x14ac:dyDescent="0.2">
      <c r="DO26" s="292"/>
      <c r="DP26" s="292"/>
    </row>
    <row r="27" spans="119:120" ht="13.2" x14ac:dyDescent="0.2"/>
    <row r="28" spans="119:120" ht="13.2" x14ac:dyDescent="0.2">
      <c r="DO28" s="292"/>
      <c r="DP28" s="292"/>
    </row>
    <row r="29" spans="119:120" ht="13.2" x14ac:dyDescent="0.2">
      <c r="DP29" s="292"/>
    </row>
    <row r="30" spans="119:120" ht="13.2" x14ac:dyDescent="0.2"/>
    <row r="31" spans="119:120" ht="13.2" x14ac:dyDescent="0.2">
      <c r="DO31" s="292"/>
      <c r="DP31" s="292"/>
    </row>
    <row r="32" spans="119:120" ht="13.2" x14ac:dyDescent="0.2"/>
    <row r="33" spans="98:120" ht="13.2" x14ac:dyDescent="0.2">
      <c r="DO33" s="292"/>
      <c r="DP33" s="292"/>
    </row>
    <row r="34" spans="98:120" ht="13.2" x14ac:dyDescent="0.2">
      <c r="DM34" s="292"/>
    </row>
    <row r="35" spans="98:120" ht="13.2" x14ac:dyDescent="0.2">
      <c r="CT35" s="292"/>
      <c r="CU35" s="292"/>
      <c r="CV35" s="292"/>
      <c r="CY35" s="292"/>
      <c r="CZ35" s="292"/>
      <c r="DA35" s="292"/>
      <c r="DD35" s="292"/>
      <c r="DE35" s="292"/>
      <c r="DF35" s="292"/>
      <c r="DI35" s="292"/>
      <c r="DJ35" s="292"/>
      <c r="DK35" s="292"/>
      <c r="DM35" s="292"/>
      <c r="DN35" s="292"/>
      <c r="DO35" s="292"/>
      <c r="DP35" s="292"/>
    </row>
    <row r="36" spans="98:120" ht="13.2" x14ac:dyDescent="0.2"/>
    <row r="37" spans="98:120" ht="13.2" x14ac:dyDescent="0.2">
      <c r="CW37" s="292"/>
      <c r="DB37" s="292"/>
      <c r="DG37" s="292"/>
      <c r="DL37" s="292"/>
      <c r="DP37" s="292"/>
    </row>
    <row r="38" spans="98:120" ht="13.2" x14ac:dyDescent="0.2">
      <c r="CT38" s="292"/>
      <c r="CU38" s="292"/>
      <c r="CV38" s="292"/>
      <c r="CW38" s="292"/>
      <c r="CY38" s="292"/>
      <c r="CZ38" s="292"/>
      <c r="DA38" s="292"/>
      <c r="DB38" s="292"/>
      <c r="DD38" s="292"/>
      <c r="DE38" s="292"/>
      <c r="DF38" s="292"/>
      <c r="DG38" s="292"/>
      <c r="DI38" s="292"/>
      <c r="DJ38" s="292"/>
      <c r="DK38" s="292"/>
      <c r="DL38" s="292"/>
      <c r="DN38" s="292"/>
      <c r="DO38" s="292"/>
      <c r="DP38" s="292"/>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92"/>
      <c r="DO49" s="292"/>
      <c r="DP49" s="292"/>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92"/>
      <c r="CS63" s="292"/>
      <c r="CX63" s="292"/>
      <c r="DC63" s="292"/>
      <c r="DH63" s="292"/>
    </row>
    <row r="64" spans="22:120" ht="13.2" x14ac:dyDescent="0.2">
      <c r="V64" s="292"/>
    </row>
    <row r="65" spans="15:120" ht="13.2" x14ac:dyDescent="0.2">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ht="13.2" x14ac:dyDescent="0.2">
      <c r="Q66" s="292"/>
      <c r="S66" s="292"/>
      <c r="U66" s="292"/>
      <c r="DM66" s="292"/>
    </row>
    <row r="67" spans="15:120" ht="13.2" x14ac:dyDescent="0.2">
      <c r="O67" s="292"/>
      <c r="P67" s="292"/>
      <c r="R67" s="292"/>
      <c r="T67" s="292"/>
      <c r="Y67" s="292"/>
      <c r="CT67" s="292"/>
      <c r="CV67" s="292"/>
      <c r="CW67" s="292"/>
      <c r="CY67" s="292"/>
      <c r="DA67" s="292"/>
      <c r="DB67" s="292"/>
      <c r="DD67" s="292"/>
      <c r="DF67" s="292"/>
      <c r="DG67" s="292"/>
      <c r="DI67" s="292"/>
      <c r="DK67" s="292"/>
      <c r="DL67" s="292"/>
      <c r="DN67" s="292"/>
      <c r="DO67" s="292"/>
      <c r="DP67" s="292"/>
    </row>
    <row r="68" spans="15:120" ht="13.2" x14ac:dyDescent="0.2"/>
    <row r="69" spans="15:120" ht="13.2" x14ac:dyDescent="0.2"/>
    <row r="70" spans="15:120" ht="13.2" x14ac:dyDescent="0.2"/>
    <row r="71" spans="15:120" ht="13.2" x14ac:dyDescent="0.2"/>
    <row r="72" spans="15:120" ht="13.2" x14ac:dyDescent="0.2">
      <c r="DP72" s="292"/>
    </row>
    <row r="73" spans="15:120" ht="13.2" x14ac:dyDescent="0.2">
      <c r="DP73" s="292"/>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92"/>
      <c r="CX96" s="292"/>
      <c r="DC96" s="292"/>
      <c r="DH96" s="292"/>
    </row>
    <row r="97" spans="24:120" ht="13.2" x14ac:dyDescent="0.2">
      <c r="CS97" s="292"/>
      <c r="CX97" s="292"/>
      <c r="DC97" s="292"/>
      <c r="DH97" s="292"/>
      <c r="DP97" s="293" t="s">
        <v>511</v>
      </c>
    </row>
    <row r="98" spans="24:120" ht="13.2" hidden="1" x14ac:dyDescent="0.2">
      <c r="CS98" s="292"/>
      <c r="CX98" s="292"/>
      <c r="DC98" s="292"/>
      <c r="DH98" s="292"/>
    </row>
    <row r="99" spans="24:120" ht="13.2" hidden="1" x14ac:dyDescent="0.2">
      <c r="CS99" s="292"/>
      <c r="CX99" s="292"/>
      <c r="DC99" s="292"/>
      <c r="DH99" s="292"/>
    </row>
    <row r="101" spans="24:120" ht="12" hidden="1" customHeight="1" x14ac:dyDescent="0.2">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2">
      <c r="CU102" s="292"/>
      <c r="CZ102" s="292"/>
      <c r="DE102" s="292"/>
      <c r="DJ102" s="292"/>
      <c r="DM102" s="292"/>
    </row>
    <row r="103" spans="24:120" ht="13.2" hidden="1" x14ac:dyDescent="0.2">
      <c r="CT103" s="292"/>
      <c r="CV103" s="292"/>
      <c r="CW103" s="292"/>
      <c r="CY103" s="292"/>
      <c r="DA103" s="292"/>
      <c r="DB103" s="292"/>
      <c r="DD103" s="292"/>
      <c r="DF103" s="292"/>
      <c r="DG103" s="292"/>
      <c r="DI103" s="292"/>
      <c r="DK103" s="292"/>
      <c r="DL103" s="292"/>
      <c r="DM103" s="292"/>
      <c r="DN103" s="292"/>
      <c r="DO103" s="292"/>
      <c r="DP103" s="292"/>
    </row>
    <row r="104" spans="24:120" ht="13.2" hidden="1" x14ac:dyDescent="0.2">
      <c r="CV104" s="292"/>
      <c r="CW104" s="292"/>
      <c r="DA104" s="292"/>
      <c r="DB104" s="292"/>
      <c r="DF104" s="292"/>
      <c r="DG104" s="292"/>
      <c r="DK104" s="292"/>
      <c r="DL104" s="292"/>
      <c r="DN104" s="292"/>
      <c r="DO104" s="292"/>
      <c r="DP104" s="292"/>
    </row>
    <row r="105" spans="24:120" ht="12.75" hidden="1" customHeight="1" x14ac:dyDescent="0.2"/>
  </sheetData>
  <sheetProtection algorithmName="SHA-512" hashValue="hsJDIofABjn7THXjWHUBAd/zu15im2vJ/uZn2PHtHsQnj7+VxTrpanajre81ceq0Rql76KOTRt9R8v06hf6fYA==" saltValue="xGEQdPpEnQIGjrSHOePxu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93" customWidth="1"/>
    <col min="117" max="16384" width="9" style="292" hidden="1"/>
  </cols>
  <sheetData>
    <row r="1" spans="2:116" ht="13.2" x14ac:dyDescent="0.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ht="13.2" x14ac:dyDescent="0.2"/>
    <row r="3" spans="2:116" ht="13.2" x14ac:dyDescent="0.2"/>
    <row r="4" spans="2:116" ht="13.2" x14ac:dyDescent="0.2">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ht="13.2" x14ac:dyDescent="0.2">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ht="13.2" x14ac:dyDescent="0.2"/>
    <row r="20" spans="9:116" ht="13.2" x14ac:dyDescent="0.2"/>
    <row r="21" spans="9:116" ht="13.2" x14ac:dyDescent="0.2">
      <c r="DL21" s="292"/>
    </row>
    <row r="22" spans="9:116" ht="13.2" x14ac:dyDescent="0.2">
      <c r="DI22" s="292"/>
      <c r="DJ22" s="292"/>
      <c r="DK22" s="292"/>
      <c r="DL22" s="292"/>
    </row>
    <row r="23" spans="9:116" ht="13.2" x14ac:dyDescent="0.2">
      <c r="CY23" s="292"/>
      <c r="CZ23" s="292"/>
      <c r="DA23" s="292"/>
      <c r="DB23" s="292"/>
      <c r="DC23" s="292"/>
      <c r="DD23" s="292"/>
      <c r="DE23" s="292"/>
      <c r="DF23" s="292"/>
      <c r="DG23" s="292"/>
      <c r="DH23" s="292"/>
      <c r="DI23" s="292"/>
      <c r="DJ23" s="292"/>
      <c r="DK23" s="292"/>
      <c r="DL23" s="292"/>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92"/>
      <c r="DA35" s="292"/>
      <c r="DB35" s="292"/>
      <c r="DC35" s="292"/>
      <c r="DD35" s="292"/>
      <c r="DE35" s="292"/>
      <c r="DF35" s="292"/>
      <c r="DG35" s="292"/>
      <c r="DH35" s="292"/>
      <c r="DI35" s="292"/>
      <c r="DJ35" s="292"/>
      <c r="DK35" s="292"/>
      <c r="DL35" s="292"/>
    </row>
    <row r="36" spans="15:116" ht="13.2" x14ac:dyDescent="0.2"/>
    <row r="37" spans="15:116" ht="13.2" x14ac:dyDescent="0.2">
      <c r="DL37" s="292"/>
    </row>
    <row r="38" spans="15:116" ht="13.2" x14ac:dyDescent="0.2">
      <c r="DI38" s="292"/>
      <c r="DJ38" s="292"/>
      <c r="DK38" s="292"/>
      <c r="DL38" s="292"/>
    </row>
    <row r="39" spans="15:116" ht="13.2" x14ac:dyDescent="0.2"/>
    <row r="40" spans="15:116" ht="13.2" x14ac:dyDescent="0.2"/>
    <row r="41" spans="15:116" ht="13.2" x14ac:dyDescent="0.2"/>
    <row r="42" spans="15:116" ht="13.2" x14ac:dyDescent="0.2"/>
    <row r="43" spans="15:116" ht="13.2" x14ac:dyDescent="0.2">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ht="13.2" x14ac:dyDescent="0.2">
      <c r="DL44" s="292"/>
    </row>
    <row r="45" spans="15:116" ht="13.2" x14ac:dyDescent="0.2"/>
    <row r="46" spans="15:116" ht="13.2" x14ac:dyDescent="0.2">
      <c r="DA46" s="292"/>
      <c r="DB46" s="292"/>
      <c r="DC46" s="292"/>
      <c r="DD46" s="292"/>
      <c r="DE46" s="292"/>
      <c r="DF46" s="292"/>
      <c r="DG46" s="292"/>
      <c r="DH46" s="292"/>
      <c r="DI46" s="292"/>
      <c r="DJ46" s="292"/>
      <c r="DK46" s="292"/>
      <c r="DL46" s="292"/>
    </row>
    <row r="47" spans="15:116" ht="13.2" x14ac:dyDescent="0.2"/>
    <row r="48" spans="15:116" ht="13.2" x14ac:dyDescent="0.2"/>
    <row r="49" spans="104:116" ht="13.2" x14ac:dyDescent="0.2"/>
    <row r="50" spans="104:116" ht="13.2" x14ac:dyDescent="0.2">
      <c r="CZ50" s="292"/>
      <c r="DA50" s="292"/>
      <c r="DB50" s="292"/>
      <c r="DC50" s="292"/>
      <c r="DD50" s="292"/>
      <c r="DE50" s="292"/>
      <c r="DF50" s="292"/>
      <c r="DG50" s="292"/>
      <c r="DH50" s="292"/>
      <c r="DI50" s="292"/>
      <c r="DJ50" s="292"/>
      <c r="DK50" s="292"/>
      <c r="DL50" s="292"/>
    </row>
    <row r="51" spans="104:116" ht="13.2" x14ac:dyDescent="0.2"/>
    <row r="52" spans="104:116" ht="13.2" x14ac:dyDescent="0.2"/>
    <row r="53" spans="104:116" ht="13.2" x14ac:dyDescent="0.2">
      <c r="DL53" s="292"/>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92"/>
      <c r="DD67" s="292"/>
      <c r="DE67" s="292"/>
      <c r="DF67" s="292"/>
      <c r="DG67" s="292"/>
      <c r="DH67" s="292"/>
      <c r="DI67" s="292"/>
      <c r="DJ67" s="292"/>
      <c r="DK67" s="292"/>
      <c r="DL67" s="292"/>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81ojEsEWb2Sfg5EOn4UJethBQ7zBgSbpBAqHiel4OGWoI1ZO2PilAT140gEbDujD2HsMAwET3IsY+c7e44IWQ==" saltValue="tNOE5jpJWTCOPYRkPNJ9bw=="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2"/>
  <cols>
    <col min="1" max="36" width="2.44140625" style="294" customWidth="1"/>
    <col min="37" max="44" width="17" style="294" customWidth="1"/>
    <col min="45" max="45" width="6.109375" style="301" customWidth="1"/>
    <col min="46" max="46" width="3" style="299" customWidth="1"/>
    <col min="47" max="47" width="19.109375" style="294" hidden="1" customWidth="1"/>
    <col min="48" max="52" width="12.6640625" style="294" hidden="1" customWidth="1"/>
    <col min="53" max="16384" width="8.6640625" style="294" hidden="1"/>
  </cols>
  <sheetData>
    <row r="1" spans="1:46" ht="13.2" x14ac:dyDescent="0.2">
      <c r="AS1" s="295"/>
      <c r="AT1" s="295"/>
    </row>
    <row r="2" spans="1:46" ht="13.2" x14ac:dyDescent="0.2">
      <c r="AS2" s="295"/>
      <c r="AT2" s="295"/>
    </row>
    <row r="3" spans="1:46" ht="13.2" x14ac:dyDescent="0.2">
      <c r="AS3" s="295"/>
      <c r="AT3" s="295"/>
    </row>
    <row r="4" spans="1:46" ht="13.2" x14ac:dyDescent="0.2">
      <c r="AS4" s="295"/>
      <c r="AT4" s="295"/>
    </row>
    <row r="5" spans="1:46" ht="16.2" x14ac:dyDescent="0.2">
      <c r="A5" s="296" t="s">
        <v>512</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ht="13.2" x14ac:dyDescent="0.2">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513</v>
      </c>
      <c r="AL6" s="300"/>
      <c r="AM6" s="300"/>
      <c r="AN6" s="300"/>
      <c r="AO6" s="295"/>
      <c r="AP6" s="295"/>
      <c r="AQ6" s="295"/>
      <c r="AR6" s="295"/>
    </row>
    <row r="7" spans="1:46" ht="13.5" customHeight="1" x14ac:dyDescent="0.2">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13" t="s">
        <v>514</v>
      </c>
      <c r="AP7" s="305"/>
      <c r="AQ7" s="306" t="s">
        <v>515</v>
      </c>
      <c r="AR7" s="307"/>
    </row>
    <row r="8" spans="1:46" ht="13.2" x14ac:dyDescent="0.2">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14"/>
      <c r="AP8" s="311" t="s">
        <v>516</v>
      </c>
      <c r="AQ8" s="312" t="s">
        <v>517</v>
      </c>
      <c r="AR8" s="313" t="s">
        <v>518</v>
      </c>
    </row>
    <row r="9" spans="1:46" ht="13.2" x14ac:dyDescent="0.2">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15" t="s">
        <v>519</v>
      </c>
      <c r="AL9" s="1216"/>
      <c r="AM9" s="1216"/>
      <c r="AN9" s="1217"/>
      <c r="AO9" s="314">
        <v>859342</v>
      </c>
      <c r="AP9" s="314">
        <v>205683</v>
      </c>
      <c r="AQ9" s="315">
        <v>199723</v>
      </c>
      <c r="AR9" s="316">
        <v>3</v>
      </c>
    </row>
    <row r="10" spans="1:46" ht="13.5" customHeight="1" x14ac:dyDescent="0.2">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15" t="s">
        <v>520</v>
      </c>
      <c r="AL10" s="1216"/>
      <c r="AM10" s="1216"/>
      <c r="AN10" s="1217"/>
      <c r="AO10" s="317">
        <v>95830</v>
      </c>
      <c r="AP10" s="317">
        <v>22937</v>
      </c>
      <c r="AQ10" s="318">
        <v>26472</v>
      </c>
      <c r="AR10" s="319">
        <v>-13.4</v>
      </c>
    </row>
    <row r="11" spans="1:46" ht="13.5" customHeight="1" x14ac:dyDescent="0.2">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15" t="s">
        <v>521</v>
      </c>
      <c r="AL11" s="1216"/>
      <c r="AM11" s="1216"/>
      <c r="AN11" s="1217"/>
      <c r="AO11" s="317" t="s">
        <v>522</v>
      </c>
      <c r="AP11" s="317" t="s">
        <v>522</v>
      </c>
      <c r="AQ11" s="318">
        <v>1310</v>
      </c>
      <c r="AR11" s="319" t="s">
        <v>522</v>
      </c>
    </row>
    <row r="12" spans="1:46" ht="13.5" customHeight="1" x14ac:dyDescent="0.2">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15" t="s">
        <v>523</v>
      </c>
      <c r="AL12" s="1216"/>
      <c r="AM12" s="1216"/>
      <c r="AN12" s="1217"/>
      <c r="AO12" s="317" t="s">
        <v>522</v>
      </c>
      <c r="AP12" s="317" t="s">
        <v>522</v>
      </c>
      <c r="AQ12" s="318" t="s">
        <v>522</v>
      </c>
      <c r="AR12" s="319" t="s">
        <v>522</v>
      </c>
    </row>
    <row r="13" spans="1:46" ht="13.5" customHeight="1" x14ac:dyDescent="0.2">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15" t="s">
        <v>524</v>
      </c>
      <c r="AL13" s="1216"/>
      <c r="AM13" s="1216"/>
      <c r="AN13" s="1217"/>
      <c r="AO13" s="317">
        <v>3081</v>
      </c>
      <c r="AP13" s="317">
        <v>737</v>
      </c>
      <c r="AQ13" s="318">
        <v>7770</v>
      </c>
      <c r="AR13" s="319">
        <v>-90.5</v>
      </c>
    </row>
    <row r="14" spans="1:46" ht="13.5" customHeight="1" x14ac:dyDescent="0.2">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15" t="s">
        <v>525</v>
      </c>
      <c r="AL14" s="1216"/>
      <c r="AM14" s="1216"/>
      <c r="AN14" s="1217"/>
      <c r="AO14" s="317">
        <v>13820</v>
      </c>
      <c r="AP14" s="317">
        <v>3308</v>
      </c>
      <c r="AQ14" s="318">
        <v>5092</v>
      </c>
      <c r="AR14" s="319">
        <v>-35</v>
      </c>
    </row>
    <row r="15" spans="1:46" ht="13.5" customHeight="1" x14ac:dyDescent="0.2">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21" t="s">
        <v>526</v>
      </c>
      <c r="AL15" s="1222"/>
      <c r="AM15" s="1222"/>
      <c r="AN15" s="1223"/>
      <c r="AO15" s="317">
        <v>-58798</v>
      </c>
      <c r="AP15" s="317">
        <v>-14073</v>
      </c>
      <c r="AQ15" s="318">
        <v>-15881</v>
      </c>
      <c r="AR15" s="319">
        <v>-11.4</v>
      </c>
    </row>
    <row r="16" spans="1:46" ht="13.2" x14ac:dyDescent="0.2">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21" t="s">
        <v>191</v>
      </c>
      <c r="AL16" s="1222"/>
      <c r="AM16" s="1222"/>
      <c r="AN16" s="1223"/>
      <c r="AO16" s="317">
        <v>913275</v>
      </c>
      <c r="AP16" s="317">
        <v>218591</v>
      </c>
      <c r="AQ16" s="318">
        <v>224486</v>
      </c>
      <c r="AR16" s="319">
        <v>-2.6</v>
      </c>
    </row>
    <row r="17" spans="1:46" ht="13.2" x14ac:dyDescent="0.2">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ht="13.2" x14ac:dyDescent="0.2">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ht="13.2" x14ac:dyDescent="0.2">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527</v>
      </c>
      <c r="AL19" s="295"/>
      <c r="AM19" s="295"/>
      <c r="AN19" s="295"/>
      <c r="AO19" s="295"/>
      <c r="AP19" s="295"/>
      <c r="AQ19" s="295"/>
      <c r="AR19" s="295"/>
    </row>
    <row r="20" spans="1:46" ht="13.2" x14ac:dyDescent="0.2">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528</v>
      </c>
      <c r="AP20" s="326" t="s">
        <v>529</v>
      </c>
      <c r="AQ20" s="327" t="s">
        <v>530</v>
      </c>
      <c r="AR20" s="328"/>
    </row>
    <row r="21" spans="1:46" s="334" customFormat="1" ht="13.2" x14ac:dyDescent="0.2">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24" t="s">
        <v>531</v>
      </c>
      <c r="AL21" s="1225"/>
      <c r="AM21" s="1225"/>
      <c r="AN21" s="1226"/>
      <c r="AO21" s="330">
        <v>18.91</v>
      </c>
      <c r="AP21" s="331">
        <v>20.23</v>
      </c>
      <c r="AQ21" s="332">
        <v>-1.32</v>
      </c>
      <c r="AR21" s="300"/>
      <c r="AS21" s="333"/>
      <c r="AT21" s="329"/>
    </row>
    <row r="22" spans="1:46" s="334" customFormat="1" ht="13.2" x14ac:dyDescent="0.2">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24" t="s">
        <v>532</v>
      </c>
      <c r="AL22" s="1225"/>
      <c r="AM22" s="1225"/>
      <c r="AN22" s="1226"/>
      <c r="AO22" s="335">
        <v>98.1</v>
      </c>
      <c r="AP22" s="336">
        <v>95.4</v>
      </c>
      <c r="AQ22" s="337">
        <v>2.7</v>
      </c>
      <c r="AR22" s="321"/>
      <c r="AS22" s="333"/>
      <c r="AT22" s="329"/>
    </row>
    <row r="23" spans="1:46" s="334" customFormat="1" ht="13.2" x14ac:dyDescent="0.2">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ht="13.2" x14ac:dyDescent="0.2">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ht="13.2" x14ac:dyDescent="0.2">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ht="13.2" x14ac:dyDescent="0.2">
      <c r="A26" s="300" t="s">
        <v>533</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ht="13.2" x14ac:dyDescent="0.2">
      <c r="A27" s="342"/>
      <c r="AO27" s="295"/>
      <c r="AP27" s="295"/>
      <c r="AQ27" s="295"/>
      <c r="AR27" s="295"/>
      <c r="AS27" s="295"/>
      <c r="AT27" s="295"/>
    </row>
    <row r="28" spans="1:46" ht="16.2" x14ac:dyDescent="0.2">
      <c r="A28" s="296" t="s">
        <v>534</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ht="13.2" x14ac:dyDescent="0.2">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535</v>
      </c>
      <c r="AL29" s="300"/>
      <c r="AM29" s="300"/>
      <c r="AN29" s="300"/>
      <c r="AO29" s="295"/>
      <c r="AP29" s="295"/>
      <c r="AQ29" s="295"/>
      <c r="AR29" s="295"/>
      <c r="AS29" s="344"/>
    </row>
    <row r="30" spans="1:46" ht="13.5" customHeight="1" x14ac:dyDescent="0.2">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13" t="s">
        <v>514</v>
      </c>
      <c r="AP30" s="305"/>
      <c r="AQ30" s="306" t="s">
        <v>515</v>
      </c>
      <c r="AR30" s="307"/>
    </row>
    <row r="31" spans="1:46" ht="13.2" x14ac:dyDescent="0.2">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14"/>
      <c r="AP31" s="311" t="s">
        <v>516</v>
      </c>
      <c r="AQ31" s="312" t="s">
        <v>517</v>
      </c>
      <c r="AR31" s="313" t="s">
        <v>518</v>
      </c>
    </row>
    <row r="32" spans="1:46" ht="27" customHeight="1" x14ac:dyDescent="0.2">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18" t="s">
        <v>536</v>
      </c>
      <c r="AL32" s="1219"/>
      <c r="AM32" s="1219"/>
      <c r="AN32" s="1220"/>
      <c r="AO32" s="345">
        <v>519969</v>
      </c>
      <c r="AP32" s="345">
        <v>124454</v>
      </c>
      <c r="AQ32" s="346">
        <v>117380</v>
      </c>
      <c r="AR32" s="347">
        <v>6</v>
      </c>
    </row>
    <row r="33" spans="1:46" ht="13.5" customHeight="1" x14ac:dyDescent="0.2">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18" t="s">
        <v>537</v>
      </c>
      <c r="AL33" s="1219"/>
      <c r="AM33" s="1219"/>
      <c r="AN33" s="1220"/>
      <c r="AO33" s="345" t="s">
        <v>522</v>
      </c>
      <c r="AP33" s="345" t="s">
        <v>522</v>
      </c>
      <c r="AQ33" s="346" t="s">
        <v>522</v>
      </c>
      <c r="AR33" s="347" t="s">
        <v>522</v>
      </c>
    </row>
    <row r="34" spans="1:46" ht="27" customHeight="1" x14ac:dyDescent="0.2">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18" t="s">
        <v>538</v>
      </c>
      <c r="AL34" s="1219"/>
      <c r="AM34" s="1219"/>
      <c r="AN34" s="1220"/>
      <c r="AO34" s="345" t="s">
        <v>522</v>
      </c>
      <c r="AP34" s="345" t="s">
        <v>522</v>
      </c>
      <c r="AQ34" s="346" t="s">
        <v>522</v>
      </c>
      <c r="AR34" s="347" t="s">
        <v>522</v>
      </c>
    </row>
    <row r="35" spans="1:46" ht="27" customHeight="1" x14ac:dyDescent="0.2">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18" t="s">
        <v>539</v>
      </c>
      <c r="AL35" s="1219"/>
      <c r="AM35" s="1219"/>
      <c r="AN35" s="1220"/>
      <c r="AO35" s="345">
        <v>163401</v>
      </c>
      <c r="AP35" s="345">
        <v>39110</v>
      </c>
      <c r="AQ35" s="346">
        <v>31875</v>
      </c>
      <c r="AR35" s="347">
        <v>22.7</v>
      </c>
    </row>
    <row r="36" spans="1:46" ht="27" customHeight="1" x14ac:dyDescent="0.2">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18" t="s">
        <v>540</v>
      </c>
      <c r="AL36" s="1219"/>
      <c r="AM36" s="1219"/>
      <c r="AN36" s="1220"/>
      <c r="AO36" s="345" t="s">
        <v>522</v>
      </c>
      <c r="AP36" s="345" t="s">
        <v>522</v>
      </c>
      <c r="AQ36" s="346">
        <v>2465</v>
      </c>
      <c r="AR36" s="347" t="s">
        <v>522</v>
      </c>
    </row>
    <row r="37" spans="1:46" ht="13.5" customHeight="1" x14ac:dyDescent="0.2">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18" t="s">
        <v>541</v>
      </c>
      <c r="AL37" s="1219"/>
      <c r="AM37" s="1219"/>
      <c r="AN37" s="1220"/>
      <c r="AO37" s="345">
        <v>1019</v>
      </c>
      <c r="AP37" s="345">
        <v>244</v>
      </c>
      <c r="AQ37" s="346">
        <v>285</v>
      </c>
      <c r="AR37" s="347">
        <v>-14.4</v>
      </c>
    </row>
    <row r="38" spans="1:46" ht="27" customHeight="1" x14ac:dyDescent="0.2">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27" t="s">
        <v>542</v>
      </c>
      <c r="AL38" s="1228"/>
      <c r="AM38" s="1228"/>
      <c r="AN38" s="1229"/>
      <c r="AO38" s="348">
        <v>39</v>
      </c>
      <c r="AP38" s="348">
        <v>9</v>
      </c>
      <c r="AQ38" s="349">
        <v>17</v>
      </c>
      <c r="AR38" s="337">
        <v>-47.1</v>
      </c>
      <c r="AS38" s="344"/>
    </row>
    <row r="39" spans="1:46" ht="13.2" x14ac:dyDescent="0.2">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27" t="s">
        <v>543</v>
      </c>
      <c r="AL39" s="1228"/>
      <c r="AM39" s="1228"/>
      <c r="AN39" s="1229"/>
      <c r="AO39" s="345">
        <v>-6194</v>
      </c>
      <c r="AP39" s="345">
        <v>-1483</v>
      </c>
      <c r="AQ39" s="346">
        <v>-3552</v>
      </c>
      <c r="AR39" s="347">
        <v>-58.2</v>
      </c>
      <c r="AS39" s="344"/>
    </row>
    <row r="40" spans="1:46" ht="27" customHeight="1" x14ac:dyDescent="0.2">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18" t="s">
        <v>544</v>
      </c>
      <c r="AL40" s="1219"/>
      <c r="AM40" s="1219"/>
      <c r="AN40" s="1220"/>
      <c r="AO40" s="345">
        <v>-572740</v>
      </c>
      <c r="AP40" s="345">
        <v>-137085</v>
      </c>
      <c r="AQ40" s="346">
        <v>-113436</v>
      </c>
      <c r="AR40" s="347">
        <v>20.8</v>
      </c>
      <c r="AS40" s="344"/>
    </row>
    <row r="41" spans="1:46" ht="13.2" x14ac:dyDescent="0.2">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30" t="s">
        <v>305</v>
      </c>
      <c r="AL41" s="1231"/>
      <c r="AM41" s="1231"/>
      <c r="AN41" s="1232"/>
      <c r="AO41" s="345">
        <v>105494</v>
      </c>
      <c r="AP41" s="345">
        <v>25250</v>
      </c>
      <c r="AQ41" s="346">
        <v>35033</v>
      </c>
      <c r="AR41" s="347">
        <v>-27.9</v>
      </c>
      <c r="AS41" s="344"/>
    </row>
    <row r="42" spans="1:46" ht="13.2" x14ac:dyDescent="0.2">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545</v>
      </c>
      <c r="AL42" s="295"/>
      <c r="AM42" s="295"/>
      <c r="AN42" s="295"/>
      <c r="AO42" s="295"/>
      <c r="AP42" s="295"/>
      <c r="AQ42" s="321"/>
      <c r="AR42" s="321"/>
      <c r="AS42" s="344"/>
    </row>
    <row r="43" spans="1:46" ht="13.2" x14ac:dyDescent="0.2">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ht="13.2" x14ac:dyDescent="0.2">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ht="13.2" x14ac:dyDescent="0.2">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ht="13.2" x14ac:dyDescent="0.2">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2">
      <c r="A47" s="354" t="s">
        <v>546</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ht="13.2" x14ac:dyDescent="0.2">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547</v>
      </c>
      <c r="AL48" s="355"/>
      <c r="AM48" s="355"/>
      <c r="AN48" s="355"/>
      <c r="AO48" s="355"/>
      <c r="AP48" s="355"/>
      <c r="AQ48" s="356"/>
      <c r="AR48" s="355"/>
    </row>
    <row r="49" spans="1:44" ht="13.5" customHeight="1" x14ac:dyDescent="0.2">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33" t="s">
        <v>514</v>
      </c>
      <c r="AN49" s="1235" t="s">
        <v>548</v>
      </c>
      <c r="AO49" s="1236"/>
      <c r="AP49" s="1236"/>
      <c r="AQ49" s="1236"/>
      <c r="AR49" s="1237"/>
    </row>
    <row r="50" spans="1:44" ht="13.2" x14ac:dyDescent="0.2">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34"/>
      <c r="AN50" s="361" t="s">
        <v>549</v>
      </c>
      <c r="AO50" s="362" t="s">
        <v>550</v>
      </c>
      <c r="AP50" s="363" t="s">
        <v>551</v>
      </c>
      <c r="AQ50" s="364" t="s">
        <v>552</v>
      </c>
      <c r="AR50" s="365" t="s">
        <v>553</v>
      </c>
    </row>
    <row r="51" spans="1:44" ht="13.2" x14ac:dyDescent="0.2">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554</v>
      </c>
      <c r="AL51" s="358"/>
      <c r="AM51" s="366">
        <v>1588548</v>
      </c>
      <c r="AN51" s="367">
        <v>352072</v>
      </c>
      <c r="AO51" s="368">
        <v>64.7</v>
      </c>
      <c r="AP51" s="369">
        <v>237994</v>
      </c>
      <c r="AQ51" s="370">
        <v>-2.9</v>
      </c>
      <c r="AR51" s="371">
        <v>67.599999999999994</v>
      </c>
    </row>
    <row r="52" spans="1:44" ht="13.2" x14ac:dyDescent="0.2">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555</v>
      </c>
      <c r="AM52" s="374">
        <v>1336398</v>
      </c>
      <c r="AN52" s="375">
        <v>296188</v>
      </c>
      <c r="AO52" s="376">
        <v>86.3</v>
      </c>
      <c r="AP52" s="377">
        <v>110361</v>
      </c>
      <c r="AQ52" s="378">
        <v>1.3</v>
      </c>
      <c r="AR52" s="379">
        <v>85</v>
      </c>
    </row>
    <row r="53" spans="1:44" ht="13.2" x14ac:dyDescent="0.2">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556</v>
      </c>
      <c r="AL53" s="358"/>
      <c r="AM53" s="366">
        <v>801364</v>
      </c>
      <c r="AN53" s="367">
        <v>180203</v>
      </c>
      <c r="AO53" s="368">
        <v>-48.8</v>
      </c>
      <c r="AP53" s="369">
        <v>267911</v>
      </c>
      <c r="AQ53" s="370">
        <v>12.6</v>
      </c>
      <c r="AR53" s="371">
        <v>-61.4</v>
      </c>
    </row>
    <row r="54" spans="1:44" ht="13.2" x14ac:dyDescent="0.2">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555</v>
      </c>
      <c r="AM54" s="374">
        <v>551613</v>
      </c>
      <c r="AN54" s="375">
        <v>124042</v>
      </c>
      <c r="AO54" s="376">
        <v>-58.1</v>
      </c>
      <c r="AP54" s="377">
        <v>106425</v>
      </c>
      <c r="AQ54" s="378">
        <v>-3.6</v>
      </c>
      <c r="AR54" s="379">
        <v>-54.5</v>
      </c>
    </row>
    <row r="55" spans="1:44" ht="13.2" x14ac:dyDescent="0.2">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557</v>
      </c>
      <c r="AL55" s="358"/>
      <c r="AM55" s="366">
        <v>1350498</v>
      </c>
      <c r="AN55" s="367">
        <v>309322</v>
      </c>
      <c r="AO55" s="368">
        <v>71.7</v>
      </c>
      <c r="AP55" s="369">
        <v>228215</v>
      </c>
      <c r="AQ55" s="370">
        <v>-14.8</v>
      </c>
      <c r="AR55" s="371">
        <v>86.5</v>
      </c>
    </row>
    <row r="56" spans="1:44" ht="13.2" x14ac:dyDescent="0.2">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555</v>
      </c>
      <c r="AM56" s="374">
        <v>938735</v>
      </c>
      <c r="AN56" s="375">
        <v>215010</v>
      </c>
      <c r="AO56" s="376">
        <v>73.3</v>
      </c>
      <c r="AP56" s="377">
        <v>117571</v>
      </c>
      <c r="AQ56" s="378">
        <v>10.5</v>
      </c>
      <c r="AR56" s="379">
        <v>62.8</v>
      </c>
    </row>
    <row r="57" spans="1:44" ht="13.2" x14ac:dyDescent="0.2">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558</v>
      </c>
      <c r="AL57" s="358"/>
      <c r="AM57" s="366">
        <v>1342523</v>
      </c>
      <c r="AN57" s="367">
        <v>314040</v>
      </c>
      <c r="AO57" s="368">
        <v>1.5</v>
      </c>
      <c r="AP57" s="369">
        <v>264232</v>
      </c>
      <c r="AQ57" s="370">
        <v>15.8</v>
      </c>
      <c r="AR57" s="371">
        <v>-14.3</v>
      </c>
    </row>
    <row r="58" spans="1:44" ht="13.2" x14ac:dyDescent="0.2">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555</v>
      </c>
      <c r="AM58" s="374">
        <v>993489</v>
      </c>
      <c r="AN58" s="375">
        <v>232395</v>
      </c>
      <c r="AO58" s="376">
        <v>8.1</v>
      </c>
      <c r="AP58" s="377">
        <v>133959</v>
      </c>
      <c r="AQ58" s="378">
        <v>13.9</v>
      </c>
      <c r="AR58" s="379">
        <v>-5.8</v>
      </c>
    </row>
    <row r="59" spans="1:44" ht="13.2" x14ac:dyDescent="0.2">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559</v>
      </c>
      <c r="AL59" s="358"/>
      <c r="AM59" s="366">
        <v>1043605</v>
      </c>
      <c r="AN59" s="367">
        <v>249786</v>
      </c>
      <c r="AO59" s="368">
        <v>-20.5</v>
      </c>
      <c r="AP59" s="369">
        <v>263613</v>
      </c>
      <c r="AQ59" s="370">
        <v>-0.2</v>
      </c>
      <c r="AR59" s="371">
        <v>-20.3</v>
      </c>
    </row>
    <row r="60" spans="1:44" ht="13.2" x14ac:dyDescent="0.2">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555</v>
      </c>
      <c r="AM60" s="374">
        <v>397528</v>
      </c>
      <c r="AN60" s="375">
        <v>95148</v>
      </c>
      <c r="AO60" s="376">
        <v>-59.1</v>
      </c>
      <c r="AP60" s="377">
        <v>128823</v>
      </c>
      <c r="AQ60" s="378">
        <v>-3.8</v>
      </c>
      <c r="AR60" s="379">
        <v>-55.3</v>
      </c>
    </row>
    <row r="61" spans="1:44" ht="13.2" x14ac:dyDescent="0.2">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560</v>
      </c>
      <c r="AL61" s="380"/>
      <c r="AM61" s="381">
        <v>1225308</v>
      </c>
      <c r="AN61" s="382">
        <v>281085</v>
      </c>
      <c r="AO61" s="383">
        <v>13.7</v>
      </c>
      <c r="AP61" s="384">
        <v>252393</v>
      </c>
      <c r="AQ61" s="385">
        <v>2.1</v>
      </c>
      <c r="AR61" s="371">
        <v>11.6</v>
      </c>
    </row>
    <row r="62" spans="1:44" ht="13.2" x14ac:dyDescent="0.2">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555</v>
      </c>
      <c r="AM62" s="374">
        <v>843553</v>
      </c>
      <c r="AN62" s="375">
        <v>192557</v>
      </c>
      <c r="AO62" s="376">
        <v>10.1</v>
      </c>
      <c r="AP62" s="377">
        <v>119428</v>
      </c>
      <c r="AQ62" s="378">
        <v>3.7</v>
      </c>
      <c r="AR62" s="379">
        <v>6.4</v>
      </c>
    </row>
    <row r="63" spans="1:44" ht="13.2" x14ac:dyDescent="0.2">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ht="13.2" x14ac:dyDescent="0.2">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ht="13.2" x14ac:dyDescent="0.2">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ht="13.2" x14ac:dyDescent="0.2">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2">
      <c r="AK67" s="295"/>
      <c r="AL67" s="295"/>
      <c r="AM67" s="295"/>
      <c r="AN67" s="295"/>
      <c r="AO67" s="295"/>
      <c r="AP67" s="295"/>
      <c r="AQ67" s="295"/>
      <c r="AR67" s="295"/>
      <c r="AS67" s="295"/>
      <c r="AT67" s="295"/>
    </row>
    <row r="68" spans="1:46" ht="13.5" hidden="1" customHeight="1" x14ac:dyDescent="0.2">
      <c r="AK68" s="295"/>
      <c r="AL68" s="295"/>
      <c r="AM68" s="295"/>
      <c r="AN68" s="295"/>
      <c r="AO68" s="295"/>
      <c r="AP68" s="295"/>
      <c r="AQ68" s="295"/>
      <c r="AR68" s="295"/>
    </row>
    <row r="69" spans="1:46" ht="13.5" hidden="1" customHeight="1" x14ac:dyDescent="0.2">
      <c r="AK69" s="295"/>
      <c r="AL69" s="295"/>
      <c r="AM69" s="295"/>
      <c r="AN69" s="295"/>
      <c r="AO69" s="295"/>
      <c r="AP69" s="295"/>
      <c r="AQ69" s="295"/>
      <c r="AR69" s="295"/>
    </row>
    <row r="70" spans="1:46" ht="13.2" hidden="1" x14ac:dyDescent="0.2">
      <c r="AK70" s="295"/>
      <c r="AL70" s="295"/>
      <c r="AM70" s="295"/>
      <c r="AN70" s="295"/>
      <c r="AO70" s="295"/>
      <c r="AP70" s="295"/>
      <c r="AQ70" s="295"/>
      <c r="AR70" s="295"/>
    </row>
    <row r="71" spans="1:46" ht="13.2" hidden="1" x14ac:dyDescent="0.2">
      <c r="AK71" s="295"/>
      <c r="AL71" s="295"/>
      <c r="AM71" s="295"/>
      <c r="AN71" s="295"/>
      <c r="AO71" s="295"/>
      <c r="AP71" s="295"/>
      <c r="AQ71" s="295"/>
      <c r="AR71" s="295"/>
    </row>
    <row r="72" spans="1:46" ht="13.2" hidden="1" x14ac:dyDescent="0.2">
      <c r="AK72" s="295"/>
      <c r="AL72" s="295"/>
      <c r="AM72" s="295"/>
      <c r="AN72" s="295"/>
      <c r="AO72" s="295"/>
      <c r="AP72" s="295"/>
      <c r="AQ72" s="295"/>
      <c r="AR72" s="295"/>
    </row>
    <row r="73" spans="1:46" ht="13.2" hidden="1" x14ac:dyDescent="0.2">
      <c r="AK73" s="295"/>
      <c r="AL73" s="295"/>
      <c r="AM73" s="295"/>
      <c r="AN73" s="295"/>
      <c r="AO73" s="295"/>
      <c r="AP73" s="295"/>
      <c r="AQ73" s="295"/>
      <c r="AR73" s="295"/>
    </row>
  </sheetData>
  <sheetProtection algorithmName="SHA-512" hashValue="QfQXiBS/j5WKgRMwNYRG7t48Uio33nkpXyd6JYfErpeWEqqOoyNgwgyub+pk5GhoywQK/rVkatxoABywYn9HHA==" saltValue="MLBvlyMCl7avVm6CCFAWbA==" spinCount="100000" sheet="1" objects="1" scenarios="1"/>
  <mergeCells count="24">
    <mergeCell ref="AK38:AN38"/>
    <mergeCell ref="AK39:AN39"/>
    <mergeCell ref="AK40:AN40"/>
    <mergeCell ref="AK41:AN41"/>
    <mergeCell ref="AM49:AM50"/>
    <mergeCell ref="AN49:AR49"/>
    <mergeCell ref="AK37:AN37"/>
    <mergeCell ref="AK14:AN14"/>
    <mergeCell ref="AK15:AN15"/>
    <mergeCell ref="AK16:AN16"/>
    <mergeCell ref="AK21:AN21"/>
    <mergeCell ref="AK22:AN22"/>
    <mergeCell ref="AK32:AN32"/>
    <mergeCell ref="AK33:AN33"/>
    <mergeCell ref="AK34:AN34"/>
    <mergeCell ref="AK35:AN35"/>
    <mergeCell ref="AK36:AN36"/>
    <mergeCell ref="AO30:AO31"/>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93" customWidth="1"/>
    <col min="126" max="16384" width="9" style="292" hidden="1"/>
  </cols>
  <sheetData>
    <row r="1" spans="2:125" ht="13.5" customHeight="1" x14ac:dyDescent="0.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ht="13.2" x14ac:dyDescent="0.2">
      <c r="B2" s="292"/>
      <c r="DG2" s="292"/>
    </row>
    <row r="3" spans="2:125" ht="13.2" x14ac:dyDescent="0.2">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ht="13.2" x14ac:dyDescent="0.2"/>
    <row r="5" spans="2:125" ht="13.2" x14ac:dyDescent="0.2"/>
    <row r="6" spans="2:125" ht="13.2" x14ac:dyDescent="0.2"/>
    <row r="7" spans="2:125" ht="13.2" x14ac:dyDescent="0.2"/>
    <row r="8" spans="2:125" ht="13.2" x14ac:dyDescent="0.2"/>
    <row r="9" spans="2:125" ht="13.2" x14ac:dyDescent="0.2">
      <c r="DU9" s="292"/>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92"/>
    </row>
    <row r="18" spans="125:125" ht="13.2" x14ac:dyDescent="0.2"/>
    <row r="19" spans="125:125" ht="13.2" x14ac:dyDescent="0.2"/>
    <row r="20" spans="125:125" ht="13.2" x14ac:dyDescent="0.2">
      <c r="DU20" s="292"/>
    </row>
    <row r="21" spans="125:125" ht="13.2" x14ac:dyDescent="0.2">
      <c r="DU21" s="292"/>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92"/>
    </row>
    <row r="29" spans="125:125" ht="13.2" x14ac:dyDescent="0.2"/>
    <row r="30" spans="125:125" ht="13.2" x14ac:dyDescent="0.2"/>
    <row r="31" spans="125:125" ht="13.2" x14ac:dyDescent="0.2"/>
    <row r="32" spans="125:125" ht="13.2" x14ac:dyDescent="0.2"/>
    <row r="33" spans="2:125" ht="13.2" x14ac:dyDescent="0.2">
      <c r="B33" s="292"/>
      <c r="G33" s="292"/>
      <c r="I33" s="292"/>
    </row>
    <row r="34" spans="2:125" ht="13.2" x14ac:dyDescent="0.2">
      <c r="C34" s="292"/>
      <c r="P34" s="292"/>
      <c r="DE34" s="292"/>
      <c r="DH34" s="292"/>
    </row>
    <row r="35" spans="2:125" ht="13.2" x14ac:dyDescent="0.2">
      <c r="D35" s="292"/>
      <c r="E35" s="292"/>
      <c r="DG35" s="292"/>
      <c r="DJ35" s="292"/>
      <c r="DP35" s="292"/>
      <c r="DQ35" s="292"/>
      <c r="DR35" s="292"/>
      <c r="DS35" s="292"/>
      <c r="DT35" s="292"/>
      <c r="DU35" s="292"/>
    </row>
    <row r="36" spans="2:125" ht="13.2" x14ac:dyDescent="0.2">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ht="13.2" x14ac:dyDescent="0.2">
      <c r="DU37" s="292"/>
    </row>
    <row r="38" spans="2:125" ht="13.2" x14ac:dyDescent="0.2">
      <c r="DT38" s="292"/>
      <c r="DU38" s="292"/>
    </row>
    <row r="39" spans="2:125" ht="13.2" x14ac:dyDescent="0.2"/>
    <row r="40" spans="2:125" ht="13.2" x14ac:dyDescent="0.2">
      <c r="DH40" s="292"/>
    </row>
    <row r="41" spans="2:125" ht="13.2" x14ac:dyDescent="0.2">
      <c r="DE41" s="292"/>
    </row>
    <row r="42" spans="2:125" ht="13.2" x14ac:dyDescent="0.2">
      <c r="DG42" s="292"/>
      <c r="DJ42" s="292"/>
    </row>
    <row r="43" spans="2:125" ht="13.2" x14ac:dyDescent="0.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ht="13.2" x14ac:dyDescent="0.2">
      <c r="DU44" s="292"/>
    </row>
    <row r="45" spans="2:125" ht="13.2" x14ac:dyDescent="0.2"/>
    <row r="46" spans="2:125" ht="13.2" x14ac:dyDescent="0.2"/>
    <row r="47" spans="2:125" ht="13.2" x14ac:dyDescent="0.2"/>
    <row r="48" spans="2:125" ht="13.2" x14ac:dyDescent="0.2">
      <c r="DT48" s="292"/>
      <c r="DU48" s="292"/>
    </row>
    <row r="49" spans="120:125" ht="13.2" x14ac:dyDescent="0.2">
      <c r="DU49" s="292"/>
    </row>
    <row r="50" spans="120:125" ht="13.2" x14ac:dyDescent="0.2">
      <c r="DU50" s="292"/>
    </row>
    <row r="51" spans="120:125" ht="13.2" x14ac:dyDescent="0.2">
      <c r="DP51" s="292"/>
      <c r="DQ51" s="292"/>
      <c r="DR51" s="292"/>
      <c r="DS51" s="292"/>
      <c r="DT51" s="292"/>
      <c r="DU51" s="292"/>
    </row>
    <row r="52" spans="120:125" ht="13.2" x14ac:dyDescent="0.2"/>
    <row r="53" spans="120:125" ht="13.2" x14ac:dyDescent="0.2"/>
    <row r="54" spans="120:125" ht="13.2" x14ac:dyDescent="0.2">
      <c r="DU54" s="292"/>
    </row>
    <row r="55" spans="120:125" ht="13.2" x14ac:dyDescent="0.2"/>
    <row r="56" spans="120:125" ht="13.2" x14ac:dyDescent="0.2"/>
    <row r="57" spans="120:125" ht="13.2" x14ac:dyDescent="0.2"/>
    <row r="58" spans="120:125" ht="13.2" x14ac:dyDescent="0.2">
      <c r="DU58" s="292"/>
    </row>
    <row r="59" spans="120:125" ht="13.2" x14ac:dyDescent="0.2"/>
    <row r="60" spans="120:125" ht="13.2" x14ac:dyDescent="0.2"/>
    <row r="61" spans="120:125" ht="13.2" x14ac:dyDescent="0.2"/>
    <row r="62" spans="120:125" ht="13.2" x14ac:dyDescent="0.2"/>
    <row r="63" spans="120:125" ht="13.2" x14ac:dyDescent="0.2">
      <c r="DU63" s="292"/>
    </row>
    <row r="64" spans="120:125" ht="13.2" x14ac:dyDescent="0.2">
      <c r="DT64" s="292"/>
      <c r="DU64" s="292"/>
    </row>
    <row r="65" spans="123:125" ht="13.2" x14ac:dyDescent="0.2"/>
    <row r="66" spans="123:125" ht="13.2" x14ac:dyDescent="0.2"/>
    <row r="67" spans="123:125" ht="13.2" x14ac:dyDescent="0.2"/>
    <row r="68" spans="123:125" ht="13.2" x14ac:dyDescent="0.2"/>
    <row r="69" spans="123:125" ht="13.2" x14ac:dyDescent="0.2">
      <c r="DS69" s="292"/>
      <c r="DT69" s="292"/>
      <c r="DU69" s="292"/>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92"/>
    </row>
    <row r="83" spans="116:125" ht="13.2" x14ac:dyDescent="0.2">
      <c r="DM83" s="292"/>
      <c r="DN83" s="292"/>
      <c r="DO83" s="292"/>
      <c r="DP83" s="292"/>
      <c r="DQ83" s="292"/>
      <c r="DR83" s="292"/>
      <c r="DS83" s="292"/>
      <c r="DT83" s="292"/>
      <c r="DU83" s="292"/>
    </row>
    <row r="84" spans="116:125" ht="13.2" x14ac:dyDescent="0.2"/>
    <row r="85" spans="116:125" ht="13.2" x14ac:dyDescent="0.2"/>
    <row r="86" spans="116:125" ht="13.2" x14ac:dyDescent="0.2"/>
    <row r="87" spans="116:125" ht="13.2" x14ac:dyDescent="0.2"/>
    <row r="88" spans="116:125" ht="13.2" x14ac:dyDescent="0.2">
      <c r="DU88" s="292"/>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92"/>
      <c r="DT94" s="292"/>
      <c r="DU94" s="292"/>
    </row>
    <row r="95" spans="116:125" ht="13.5" customHeight="1" x14ac:dyDescent="0.2">
      <c r="DU95" s="292"/>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92"/>
    </row>
    <row r="102" spans="124:125" ht="13.5" customHeight="1" x14ac:dyDescent="0.2"/>
    <row r="103" spans="124:125" ht="13.5" customHeight="1" x14ac:dyDescent="0.2"/>
    <row r="104" spans="124:125" ht="13.5" customHeight="1" x14ac:dyDescent="0.2">
      <c r="DT104" s="292"/>
      <c r="DU104" s="292"/>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2" t="s">
        <v>562</v>
      </c>
    </row>
    <row r="120" spans="125:125" ht="13.5" hidden="1" customHeight="1" x14ac:dyDescent="0.2"/>
    <row r="121" spans="125:125" ht="13.5" hidden="1" customHeight="1" x14ac:dyDescent="0.2">
      <c r="DU121" s="292"/>
    </row>
  </sheetData>
  <sheetProtection algorithmName="SHA-512" hashValue="ndwCAOLaokVojKfauDKLHi/1wurv7aKItVX6rvNBxch+CxbDskLW6n3EBzInyiB2VNsTgjeW7cm8AEdH4hHf4g==" saltValue="n2QZQ0Czxql8EAvKJw31J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93" customWidth="1"/>
    <col min="126" max="142" width="0" style="292" hidden="1" customWidth="1"/>
    <col min="143" max="16384" width="9" style="292" hidden="1"/>
  </cols>
  <sheetData>
    <row r="1" spans="1:125" ht="13.5" customHeight="1" x14ac:dyDescent="0.2">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ht="13.2" x14ac:dyDescent="0.2">
      <c r="B2" s="292"/>
      <c r="T2" s="292"/>
    </row>
    <row r="3" spans="1:125" ht="13.2" x14ac:dyDescent="0.2">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92"/>
      <c r="G33" s="292"/>
      <c r="I33" s="292"/>
    </row>
    <row r="34" spans="2:125" ht="13.2" x14ac:dyDescent="0.2">
      <c r="C34" s="292"/>
      <c r="P34" s="292"/>
      <c r="R34" s="292"/>
      <c r="U34" s="292"/>
    </row>
    <row r="35" spans="2:125" ht="13.2" x14ac:dyDescent="0.2">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ht="13.2" x14ac:dyDescent="0.2">
      <c r="F36" s="292"/>
      <c r="H36" s="292"/>
      <c r="J36" s="292"/>
      <c r="K36" s="292"/>
      <c r="L36" s="292"/>
      <c r="M36" s="292"/>
      <c r="N36" s="292"/>
      <c r="O36" s="292"/>
      <c r="Q36" s="292"/>
      <c r="S36" s="292"/>
      <c r="V36" s="292"/>
    </row>
    <row r="37" spans="2:125" ht="13.2" x14ac:dyDescent="0.2"/>
    <row r="38" spans="2:125" ht="13.2" x14ac:dyDescent="0.2"/>
    <row r="39" spans="2:125" ht="13.2" x14ac:dyDescent="0.2"/>
    <row r="40" spans="2:125" ht="13.2" x14ac:dyDescent="0.2">
      <c r="U40" s="292"/>
    </row>
    <row r="41" spans="2:125" ht="13.2" x14ac:dyDescent="0.2">
      <c r="R41" s="292"/>
    </row>
    <row r="42" spans="2:125" ht="13.2" x14ac:dyDescent="0.2">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ht="13.2" x14ac:dyDescent="0.2">
      <c r="Q43" s="292"/>
      <c r="S43" s="292"/>
      <c r="V43" s="292"/>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3" t="s">
        <v>563</v>
      </c>
    </row>
  </sheetData>
  <sheetProtection algorithmName="SHA-512" hashValue="2/81IehdgtfUISNvyyjHKbDkvWuh+xysqON5KbPGFno1KFlYstrbiQUGQAmI3WwDmbhu8I6pmcwOpOnC5PYFxw==" saltValue="xCw2ei0h4+qQlCq419i4C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564</v>
      </c>
      <c r="G46" s="8" t="s">
        <v>565</v>
      </c>
      <c r="H46" s="8" t="s">
        <v>566</v>
      </c>
      <c r="I46" s="8" t="s">
        <v>567</v>
      </c>
      <c r="J46" s="9" t="s">
        <v>568</v>
      </c>
    </row>
    <row r="47" spans="2:10" ht="57.75" customHeight="1" x14ac:dyDescent="0.2">
      <c r="B47" s="10"/>
      <c r="C47" s="1238" t="s">
        <v>3</v>
      </c>
      <c r="D47" s="1238"/>
      <c r="E47" s="1239"/>
      <c r="F47" s="11">
        <v>32.950000000000003</v>
      </c>
      <c r="G47" s="12">
        <v>31.32</v>
      </c>
      <c r="H47" s="12">
        <v>30.42</v>
      </c>
      <c r="I47" s="12">
        <v>30.87</v>
      </c>
      <c r="J47" s="13">
        <v>25.8</v>
      </c>
    </row>
    <row r="48" spans="2:10" ht="57.75" customHeight="1" x14ac:dyDescent="0.2">
      <c r="B48" s="14"/>
      <c r="C48" s="1240" t="s">
        <v>4</v>
      </c>
      <c r="D48" s="1240"/>
      <c r="E48" s="1241"/>
      <c r="F48" s="15">
        <v>4.16</v>
      </c>
      <c r="G48" s="16">
        <v>4.43</v>
      </c>
      <c r="H48" s="16">
        <v>3.48</v>
      </c>
      <c r="I48" s="16">
        <v>2.27</v>
      </c>
      <c r="J48" s="17">
        <v>3.33</v>
      </c>
    </row>
    <row r="49" spans="2:10" ht="57.75" customHeight="1" thickBot="1" x14ac:dyDescent="0.25">
      <c r="B49" s="18"/>
      <c r="C49" s="1242" t="s">
        <v>5</v>
      </c>
      <c r="D49" s="1242"/>
      <c r="E49" s="1243"/>
      <c r="F49" s="19" t="s">
        <v>569</v>
      </c>
      <c r="G49" s="20">
        <v>6.25</v>
      </c>
      <c r="H49" s="20">
        <v>0.26</v>
      </c>
      <c r="I49" s="20" t="s">
        <v>570</v>
      </c>
      <c r="J49" s="21" t="s">
        <v>571</v>
      </c>
    </row>
    <row r="50" spans="2:10" ht="13.5" customHeight="1" x14ac:dyDescent="0.2"/>
  </sheetData>
  <sheetProtection algorithmName="SHA-512" hashValue="J/O+vbTp8pJ9ZOKtT1SqW+1f8KZFjPlnp6OzXRTasApxNl20NvaSaec/tnyun2/9RMD2F4lutSYMqXnH5vgc4A==" saltValue="5mB5dqfrbxGbsXpinv6+P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2022-03-10T01:24:19Z</cp:lastPrinted>
  <dcterms:created xsi:type="dcterms:W3CDTF">2022-02-02T03:50:31Z</dcterms:created>
  <dcterms:modified xsi:type="dcterms:W3CDTF">2022-09-15T02:16:18Z</dcterms:modified>
  <cp:category/>
</cp:coreProperties>
</file>