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026"/>
  <workbookPr/>
  <mc:AlternateContent xmlns:mc="http://schemas.openxmlformats.org/markup-compatibility/2006">
    <mc:Choice Requires="x15">
      <x15ac:absPath xmlns:x15ac="http://schemas.microsoft.com/office/spreadsheetml/2010/11/ac" url="\\town.kunimi.fukushima.jp\fl-sv\総務課\04_財政係\040_決算\財政状況資料集\R3（R2年度決算）\220908【追加作業依頼】令和２年度財政状況資料集の作成について（２回目・公会計分）\"/>
    </mc:Choice>
  </mc:AlternateContent>
  <xr:revisionPtr revIDLastSave="0" documentId="13_ncr:1_{B2481596-7229-4CF8-B6F1-25AD1CAB8EB2}" xr6:coauthVersionLast="47" xr6:coauthVersionMax="47" xr10:uidLastSave="{00000000-0000-0000-0000-000000000000}"/>
  <bookViews>
    <workbookView xWindow="-120" yWindow="-120" windowWidth="20730" windowHeight="11160" firstSheet="13" activeTab="13"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5" i="10" l="1"/>
  <c r="BG34"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E41" i="10"/>
  <c r="AM41" i="10"/>
  <c r="U41" i="10"/>
  <c r="C41" i="10"/>
  <c r="CO40" i="10"/>
  <c r="BW40" i="10"/>
  <c r="BW41" i="10" s="1"/>
  <c r="BE40" i="10"/>
  <c r="AM40" i="10"/>
  <c r="U40" i="10"/>
  <c r="C40" i="10"/>
  <c r="CO39" i="10"/>
  <c r="BW39" i="10"/>
  <c r="BE39" i="10"/>
  <c r="AM39" i="10"/>
  <c r="U39" i="10"/>
  <c r="C39" i="10"/>
  <c r="CO38" i="10"/>
  <c r="BW38" i="10"/>
  <c r="BE38" i="10"/>
  <c r="AM38" i="10"/>
  <c r="U38" i="10"/>
  <c r="C38" i="10"/>
  <c r="CO37" i="10"/>
  <c r="BW37" i="10"/>
  <c r="BE37" i="10"/>
  <c r="AM37" i="10"/>
  <c r="U37" i="10"/>
  <c r="C37" i="10"/>
  <c r="CO36" i="10"/>
  <c r="BW36" i="10"/>
  <c r="BE36" i="10"/>
  <c r="AM36" i="10"/>
  <c r="C36" i="10"/>
  <c r="CO35" i="10"/>
  <c r="BW35" i="10"/>
  <c r="AM35" i="10"/>
  <c r="C35" i="10"/>
  <c r="U34" i="10" s="1"/>
  <c r="U35" i="10" s="1"/>
  <c r="U36" i="10" s="1"/>
  <c r="CO34" i="10"/>
  <c r="BW34" i="10"/>
  <c r="C34" i="10"/>
  <c r="AM34" i="10" l="1"/>
  <c r="BE34" i="10"/>
  <c r="BE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<sst xmlns="http://schemas.openxmlformats.org/spreadsheetml/2006/main" count="1098" uniqueCount="607">
  <si>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</si>
  <si>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</si>
  <si>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</si>
  <si>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</si>
  <si>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</si>
  <si>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</si>
  <si>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</si>
  <si>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</si>
  <si>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</si>
  <si>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</si>
  <si>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</si>
  <si>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</si>
  <si>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</si>
  <si>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</si>
  <si>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</si>
  <si>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</si>
  <si>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</si>
  <si>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</si>
  <si>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</si>
  <si>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</si>
  <si>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</si>
  <si>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</si>
  <si>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</si>
  <si>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</si>
  <si>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</si>
  <si>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</si>
  <si>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</si>
  <si>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</si>
  <si>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</si>
  <si>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</si>
  <si>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</si>
  <si>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</si>
  <si>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</si>
  <si>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</si>
  <si>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</si>
  <si>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</si>
  <si>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</si>
  <si>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</si>
  <si>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</si>
  <si>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</si>
  <si>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</si>
  <si>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</si>
  <si>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</si>
  <si>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</si>
  <si>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</si>
  <si>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</si>
  <si>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</si>
  <si>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</si>
  <si>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</si>
  <si>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</si>
  <si>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</si>
  <si>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</si>
  <si>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</si>
  <si>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</si>
  <si>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</si>
  <si>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</si>
  <si>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</si>
  <si>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</si>
  <si>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</si>
  <si>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</si>
  <si>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</si>
  <si>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</si>
  <si>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</si>
  <si>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</si>
  <si>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</si>
  <si>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</si>
  <si>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</si>
  <si>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</si>
  <si>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</si>
  <si>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</si>
  <si>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</si>
  <si>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</si>
  <si>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</si>
  <si>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</si>
  <si>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</si>
  <si>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</si>
  <si>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</si>
  <si>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</si>
  <si>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</si>
  <si>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</si>
  <si>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</si>
  <si>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</si>
  <si>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</si>
  <si>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</si>
  <si>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Ⅱ－１</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</si>
  <si>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</si>
  <si>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</si>
  <si>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</si>
  <si>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</si>
  <si>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</si>
  <si>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</si>
  <si>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</si>
  <si>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</si>
  <si>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</si>
  <si>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</si>
  <si>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</si>
  <si>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</si>
  <si>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国見町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</si>
  <si>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</si>
  <si>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</si>
  <si>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</si>
  <si>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</si>
  <si>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</si>
  <si>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</si>
  <si>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</si>
  <si>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</si>
  <si>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</si>
  <si>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</si>
  <si>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</si>
  <si>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</si>
  <si>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</si>
  <si>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</si>
  <si>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</si>
  <si>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</si>
  <si>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</si>
  <si>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</si>
  <si>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</si>
  <si>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</si>
  <si>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</si>
  <si>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</si>
  <si>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</si>
  <si>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</si>
  <si>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</si>
  <si>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-9.2</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</si>
  <si>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</si>
  <si>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</si>
  <si>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</si>
  <si>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</si>
  <si>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</si>
  <si>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</si>
  <si>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</si>
  <si>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</si>
  <si>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</si>
  <si>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</si>
  <si>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</si>
  <si>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</si>
  <si>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</si>
  <si>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</si>
  <si>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</si>
  <si>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</si>
  <si>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</si>
  <si>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</si>
  <si>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</si>
  <si>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</si>
  <si>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</si>
  <si>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</si>
  <si>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</si>
  <si>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</si>
  <si>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-1.8</t>
    <phoneticPr fontId="5"/>
  </si>
  <si>
    <t>基準財政需要額</t>
    <phoneticPr fontId="25"/>
  </si>
  <si>
    <t>うち日本人(％)</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</si>
  <si>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</si>
  <si>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</si>
  <si>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</si>
  <si>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</si>
  <si>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</si>
  <si>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</si>
  <si>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</si>
  <si>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</si>
  <si>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</si>
  <si>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</si>
  <si>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</si>
  <si>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</si>
  <si>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</si>
  <si>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</si>
  <si>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</si>
  <si>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</si>
  <si>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</si>
  <si>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</si>
  <si>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</si>
  <si>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</si>
  <si>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</si>
  <si>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</si>
  <si>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</si>
  <si>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</si>
  <si>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</si>
  <si>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</si>
  <si>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</si>
  <si>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</si>
  <si>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</si>
  <si>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</si>
  <si>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</si>
  <si>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</si>
  <si>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</si>
  <si>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</si>
  <si>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</si>
  <si>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</si>
  <si>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</si>
  <si>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</si>
  <si>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</si>
  <si>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</si>
  <si>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</si>
  <si>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</si>
  <si>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</si>
  <si>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</si>
  <si>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</si>
  <si>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</si>
  <si>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</si>
  <si>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</si>
  <si>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</si>
  <si>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</si>
  <si>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</si>
  <si>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</si>
  <si>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</si>
  <si>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</si>
  <si>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</si>
  <si>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</si>
  <si>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</si>
  <si>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福島県国見町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</si>
  <si>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</si>
  <si>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</si>
  <si>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</si>
  <si>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</si>
  <si>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</si>
  <si>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</si>
  <si>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</si>
  <si>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</si>
  <si>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</si>
  <si>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</si>
  <si>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</si>
  <si>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</si>
  <si>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</si>
  <si>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</si>
  <si>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</si>
  <si>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</si>
  <si>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</si>
  <si>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</si>
  <si>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</si>
  <si>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</si>
  <si>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</si>
  <si>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</si>
  <si>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</si>
  <si>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</si>
  <si>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</si>
  <si>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</si>
  <si>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</si>
  <si>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</si>
  <si>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</si>
  <si>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</si>
  <si>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</si>
  <si>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</si>
  <si>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</si>
  <si>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</si>
  <si>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</si>
  <si>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</si>
  <si>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</si>
  <si>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</si>
  <si>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</si>
  <si>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</si>
  <si>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</si>
  <si>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</si>
  <si>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</si>
  <si>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</si>
  <si>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</si>
  <si>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</si>
  <si>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</si>
  <si>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</si>
  <si>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</si>
  <si>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</si>
  <si>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</si>
  <si>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</si>
  <si>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</si>
  <si>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</si>
  <si>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</si>
  <si>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</si>
  <si>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</si>
  <si>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</si>
  <si>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</si>
  <si>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</si>
  <si>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</si>
  <si>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</si>
  <si>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</si>
  <si>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</si>
  <si>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</si>
  <si>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</si>
  <si>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</si>
  <si>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</si>
  <si>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</si>
  <si>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</si>
  <si>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</si>
  <si>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</si>
  <si>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</si>
  <si>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</si>
  <si>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</si>
  <si>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</si>
  <si>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</si>
  <si>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</si>
  <si>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</si>
  <si>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</si>
  <si>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</si>
  <si>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</si>
  <si>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</si>
  <si>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</si>
  <si>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</si>
  <si>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</si>
  <si>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</si>
  <si>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</si>
  <si>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</si>
  <si>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</si>
  <si>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</si>
  <si>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</si>
  <si>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</si>
  <si>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</si>
  <si>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</si>
  <si>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</si>
  <si>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</si>
  <si>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</si>
  <si>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</si>
  <si>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</si>
  <si>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</si>
  <si>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</si>
  <si>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</si>
  <si>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</si>
  <si>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</si>
  <si>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</si>
  <si>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</si>
  <si>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</si>
  <si>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</si>
  <si>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</si>
  <si>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</si>
  <si>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</si>
  <si>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</si>
  <si>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</si>
  <si>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</si>
  <si>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</si>
  <si>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</si>
  <si>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病院</t>
    <phoneticPr fontId="5"/>
  </si>
  <si>
    <t>再差引収支</t>
    <rPh sb="0" eb="1">
      <t>サイ</t>
    </rPh>
    <rPh sb="1" eb="3">
      <t>サシヒキ</t>
    </rPh>
    <rPh sb="3" eb="5">
      <t>シュウシ</t>
    </rPh>
    <phoneticPr fontId="5"/>
  </si>
  <si>
    <t>　　うち一部事務組合負担金</t>
    <phoneticPr fontId="5"/>
  </si>
  <si>
    <t>諸収入</t>
  </si>
  <si>
    <t>下水道</t>
    <phoneticPr fontId="5"/>
  </si>
  <si>
    <t>加入世帯数(世帯)</t>
  </si>
  <si>
    <t>　繰出金</t>
    <phoneticPr fontId="5"/>
  </si>
  <si>
    <t>地方債</t>
  </si>
  <si>
    <t>上水道</t>
    <phoneticPr fontId="5"/>
  </si>
  <si>
    <t>被保険者数(人)</t>
  </si>
  <si>
    <t>　積立金</t>
    <phoneticPr fontId="5"/>
  </si>
  <si>
    <t>　うち減収補塡債(特例分)</t>
    <rPh sb="4" eb="5">
      <t>シュウ</t>
    </rPh>
    <rPh sb="9" eb="10">
      <t>トク</t>
    </rPh>
    <rPh sb="10" eb="11">
      <t>レイ</t>
    </rPh>
    <rPh sb="11" eb="12">
      <t>ブン</t>
    </rPh>
    <phoneticPr fontId="16"/>
  </si>
  <si>
    <t>工業用水道</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</si>
  <si>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</si>
  <si>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</si>
  <si>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</si>
  <si>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</si>
  <si>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</si>
  <si>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</si>
  <si>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</si>
  <si>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</si>
  <si>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</si>
  <si>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</si>
  <si>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</si>
  <si>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</si>
  <si>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</si>
  <si>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</si>
  <si>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</si>
  <si>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</si>
  <si>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</si>
  <si>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</si>
  <si>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</si>
  <si>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</si>
  <si>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</si>
  <si>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</si>
  <si>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</si>
  <si>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</si>
  <si>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福島県国見町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</si>
  <si>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</si>
  <si>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</si>
  <si>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</si>
  <si>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</si>
  <si>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</si>
  <si>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</si>
  <si>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</si>
  <si>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</si>
  <si>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</si>
  <si>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</si>
  <si>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</si>
  <si>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</si>
  <si>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</si>
  <si>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</si>
  <si>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</si>
  <si>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</si>
  <si>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</si>
  <si>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</si>
  <si>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</si>
  <si>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</si>
  <si>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国見町渇水対策施設特別会計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</si>
  <si>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</si>
  <si>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</si>
  <si>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</si>
  <si>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</si>
  <si>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</si>
  <si>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</si>
  <si>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</si>
  <si>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</si>
  <si>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</si>
  <si>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</si>
  <si>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</si>
  <si>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</si>
  <si>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</si>
  <si>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国見町国民健康保険特別会計</t>
    <phoneticPr fontId="5"/>
  </si>
  <si>
    <t>国見町介護保険特別会計(保険事業勘定)</t>
    <phoneticPr fontId="5"/>
  </si>
  <si>
    <t>国見町後期高齢者医療特別会計</t>
    <phoneticPr fontId="5"/>
  </si>
  <si>
    <t>国見町水道事業会計</t>
    <phoneticPr fontId="5"/>
  </si>
  <si>
    <t>法適用企業</t>
    <phoneticPr fontId="5"/>
  </si>
  <si>
    <t>国見町公共下水道事業特別会計</t>
    <phoneticPr fontId="5"/>
  </si>
  <si>
    <t>法非適用企業</t>
    <phoneticPr fontId="5"/>
  </si>
  <si>
    <t>国見町土地開発事業特別会計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</si>
  <si>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</si>
  <si>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</si>
  <si>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</si>
  <si>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</si>
  <si>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</si>
  <si>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</si>
  <si>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</si>
  <si>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</si>
  <si>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</si>
  <si>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</si>
  <si>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</si>
  <si>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</si>
  <si>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</si>
  <si>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</si>
  <si>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</si>
  <si>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</si>
  <si>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</si>
  <si>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</si>
  <si>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</si>
  <si>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</si>
  <si>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</si>
  <si>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</si>
  <si>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</si>
  <si>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</si>
  <si>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</si>
  <si>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</si>
  <si>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</si>
  <si>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</si>
  <si>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</si>
  <si>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</si>
  <si>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</si>
  <si>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</si>
  <si>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</si>
  <si>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</si>
  <si>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</si>
  <si>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</si>
  <si>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t>
    <phoneticPr fontId="5"/>
  </si>
  <si>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</si>
  <si>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</si>
  <si>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</si>
  <si>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</si>
  <si>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</si>
  <si>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</si>
  <si>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</si>
  <si>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</si>
  <si>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</si>
  <si>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</si>
  <si>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</si>
  <si>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</si>
  <si>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</si>
  <si>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</si>
  <si>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</si>
  <si>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</si>
  <si>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</si>
  <si>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</si>
  <si>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</si>
  <si>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</si>
  <si>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</si>
  <si>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</si>
  <si>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</si>
  <si>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</si>
  <si>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</si>
  <si>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</si>
  <si>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国見町介護保険特別会計（保険事業勘定）</t>
    <phoneticPr fontId="5"/>
  </si>
  <si>
    <t xml:space="preserve">基準財政需要額算入見込額 </t>
    <rPh sb="0" eb="2">
      <t>キジュン</t>
    </rPh>
    <rPh sb="2" eb="4">
      <t>ザイセイ</t>
    </rPh>
    <rPh sb="4" eb="7">
      <t>ジュヨウガク</t>
    </rPh>
    <rPh sb="7" eb="9">
      <t>サンニュウ</t>
    </rPh>
    <rPh sb="9" eb="12">
      <t>ミコミガク</t>
    </rPh>
    <phoneticPr fontId="31"/>
  </si>
  <si>
    <t>国見町後期高齢者特別会計</t>
    <phoneticPr fontId="5"/>
  </si>
  <si>
    <t>(Ｆ)</t>
    <phoneticPr fontId="5"/>
  </si>
  <si>
    <t>国見町国民健康保険特別会計</t>
    <phoneticPr fontId="5"/>
  </si>
  <si>
    <t>-</t>
    <phoneticPr fontId="5"/>
  </si>
  <si>
    <t>将来負担比率（(Ｅ)－(Ｆ)）／（(Ｃ)－(Ｄ)）×１００</t>
    <rPh sb="0" eb="2">
      <t>ショウライ</t>
    </rPh>
    <rPh sb="2" eb="4">
      <t>フタン</t>
    </rPh>
    <rPh sb="4" eb="6">
      <t>ヒリツ</t>
    </rPh>
    <phoneticPr fontId="5"/>
  </si>
  <si>
    <t>その他の会計</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</si>
  <si>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</si>
  <si>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</si>
  <si>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</si>
  <si>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</si>
  <si>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</si>
  <si>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</si>
  <si>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</si>
  <si>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</si>
  <si>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</si>
  <si>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</si>
  <si>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</si>
  <si>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</si>
  <si>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</si>
  <si>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</si>
  <si>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</si>
  <si>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</si>
  <si>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</si>
  <si>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</si>
  <si>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</si>
  <si>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</si>
  <si>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</si>
  <si>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</si>
  <si>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</si>
  <si>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</si>
  <si>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</si>
  <si>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</si>
  <si>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</si>
  <si>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</si>
  <si>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</si>
  <si>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</si>
  <si>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</si>
  <si>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</si>
  <si>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</si>
  <si>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</si>
  <si>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</si>
  <si>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</si>
  <si>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</si>
  <si>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</si>
  <si>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</si>
  <si>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</si>
  <si>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</si>
  <si>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</si>
  <si>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</si>
  <si>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</si>
  <si>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</si>
  <si>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</si>
  <si>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</si>
  <si>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</si>
  <si>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</si>
  <si>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</si>
  <si>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</si>
  <si>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</si>
  <si>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</si>
  <si>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</si>
  <si>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</si>
  <si>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</si>
  <si>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</si>
  <si>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</si>
  <si>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</si>
  <si>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</si>
  <si>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</si>
  <si>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</si>
  <si>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</si>
  <si>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</si>
  <si>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</si>
  <si>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</si>
  <si>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</si>
  <si>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</si>
  <si>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</si>
  <si>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</si>
  <si>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</si>
  <si>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</si>
  <si>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</si>
  <si>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</si>
  <si>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</si>
  <si>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</si>
  <si>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</si>
  <si>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</si>
  <si>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H28</t>
  </si>
  <si>
    <t>H29</t>
  </si>
  <si>
    <t>H30</t>
  </si>
  <si>
    <t>R01</t>
  </si>
  <si>
    <t>R02</t>
  </si>
  <si>
    <t>一般会計</t>
  </si>
  <si>
    <t>国見町水道事業会計</t>
  </si>
  <si>
    <t>国見町介護保険特別会計(保険事業勘定)</t>
  </si>
  <si>
    <t>国見町国民健康保険特別会計</t>
  </si>
  <si>
    <t>国見町公共下水道事業特別会計</t>
  </si>
  <si>
    <t>国見町後期高齢者医療特別会計</t>
  </si>
  <si>
    <t>国見町渇水対策施設特別会計</t>
  </si>
  <si>
    <t>国見町土地開発事業特別会計</t>
  </si>
  <si>
    <t>その他会計（赤字）</t>
  </si>
  <si>
    <t>その他会計（黒字）</t>
  </si>
  <si>
    <t>（百万円）</t>
    <phoneticPr fontId="5"/>
  </si>
  <si>
    <t>H27末</t>
    <phoneticPr fontId="5"/>
  </si>
  <si>
    <t>H28末</t>
    <phoneticPr fontId="5"/>
  </si>
  <si>
    <t>H29末</t>
    <phoneticPr fontId="5"/>
  </si>
  <si>
    <t>H30末</t>
    <phoneticPr fontId="5"/>
  </si>
  <si>
    <t>R01末</t>
    <phoneticPr fontId="5"/>
  </si>
  <si>
    <t>福島県後期高齢者医療広域連合一般会計</t>
    <rPh sb="0" eb="2">
      <t>フクシマ</t>
    </rPh>
    <rPh sb="2" eb="3">
      <t>ケン</t>
    </rPh>
    <rPh sb="3" eb="5">
      <t>コウキ</t>
    </rPh>
    <rPh sb="5" eb="8">
      <t>コウレイシャ</t>
    </rPh>
    <rPh sb="8" eb="10">
      <t>イリョウ</t>
    </rPh>
    <rPh sb="10" eb="12">
      <t>コウイキ</t>
    </rPh>
    <rPh sb="12" eb="14">
      <t>レンゴウ</t>
    </rPh>
    <rPh sb="14" eb="16">
      <t>イッパン</t>
    </rPh>
    <rPh sb="16" eb="18">
      <t>カイケイ</t>
    </rPh>
    <phoneticPr fontId="2"/>
  </si>
  <si>
    <t>福島県後期高齢者医療広域連合後期高齢者医療特別会計</t>
    <rPh sb="0" eb="3">
      <t>フクシマケン</t>
    </rPh>
    <rPh sb="3" eb="8">
      <t>コウキコウレイシャ</t>
    </rPh>
    <rPh sb="8" eb="14">
      <t>イリョウコウイキレンゴウ</t>
    </rPh>
    <rPh sb="14" eb="19">
      <t>コウキコウレイシャ</t>
    </rPh>
    <rPh sb="19" eb="21">
      <t>イリョウ</t>
    </rPh>
    <rPh sb="21" eb="23">
      <t>トクベツ</t>
    </rPh>
    <rPh sb="23" eb="25">
      <t>カイケイ</t>
    </rPh>
    <phoneticPr fontId="2"/>
  </si>
  <si>
    <t>-</t>
    <phoneticPr fontId="2"/>
  </si>
  <si>
    <t>福島地方水道用水供給企業団
福島地方水道用水供給事業会計</t>
    <rPh sb="0" eb="13">
      <t>フクシマチホウスイドウヨウスイキョウキュウキギョウダン</t>
    </rPh>
    <rPh sb="14" eb="28">
      <t>フクシマチホウスイドウヨウスイキョウキュウジギョウカイケイ</t>
    </rPh>
    <phoneticPr fontId="2"/>
  </si>
  <si>
    <t>伊達地方消防組合・一般会計</t>
    <rPh sb="0" eb="4">
      <t>ダテチホウ</t>
    </rPh>
    <rPh sb="4" eb="8">
      <t>ショウボウクミアイ</t>
    </rPh>
    <rPh sb="9" eb="11">
      <t>イッパン</t>
    </rPh>
    <rPh sb="11" eb="13">
      <t>カイケイ</t>
    </rPh>
    <phoneticPr fontId="2"/>
  </si>
  <si>
    <t>伊達地方衛生処理組合　一般会計</t>
    <rPh sb="0" eb="10">
      <t>ダテチホウエイセイショリクミアイ</t>
    </rPh>
    <phoneticPr fontId="2"/>
  </si>
  <si>
    <t>伊達地方衛生処理組合　し尿処理事業特別会計</t>
    <rPh sb="0" eb="10">
      <t>ダテチホウエイセイショリクミアイ</t>
    </rPh>
    <phoneticPr fontId="2"/>
  </si>
  <si>
    <t>伊達地方衛生処理組合　ごみ処理事業特別会計</t>
    <rPh sb="0" eb="10">
      <t>ダテチホウエイセイショリクミアイ</t>
    </rPh>
    <phoneticPr fontId="2"/>
  </si>
  <si>
    <t>公立藤田病院組合　病院事業会計</t>
    <rPh sb="0" eb="8">
      <t>コウリツフジタビョウインクミアイ</t>
    </rPh>
    <rPh sb="9" eb="15">
      <t>ビョウインジギョウカイケイ</t>
    </rPh>
    <phoneticPr fontId="2"/>
  </si>
  <si>
    <t>福島県市町村総合事務組合　一般会計</t>
    <rPh sb="0" eb="3">
      <t>フクシマケン</t>
    </rPh>
    <rPh sb="3" eb="12">
      <t>シチョウソンソウゴウジムクミアイ</t>
    </rPh>
    <rPh sb="13" eb="17">
      <t>イッパンカイケイ</t>
    </rPh>
    <phoneticPr fontId="2"/>
  </si>
  <si>
    <t>福島県市町村総合事務組合　消防補償等特別会計</t>
    <rPh sb="0" eb="3">
      <t>フクシマケン</t>
    </rPh>
    <rPh sb="3" eb="12">
      <t>シチョウソンソウゴウジムクミアイ</t>
    </rPh>
    <rPh sb="13" eb="15">
      <t>ショウボウ</t>
    </rPh>
    <rPh sb="15" eb="17">
      <t>ホショウ</t>
    </rPh>
    <rPh sb="17" eb="18">
      <t>ナド</t>
    </rPh>
    <rPh sb="18" eb="20">
      <t>トクベツ</t>
    </rPh>
    <rPh sb="20" eb="22">
      <t>カイケイ</t>
    </rPh>
    <phoneticPr fontId="2"/>
  </si>
  <si>
    <t>福島県市町村総合事務組合　消防賞じゅつ金特別会計</t>
    <rPh sb="13" eb="16">
      <t>ショウボウショウ</t>
    </rPh>
    <rPh sb="19" eb="20">
      <t>キン</t>
    </rPh>
    <rPh sb="20" eb="24">
      <t>トクベツカイケイ</t>
    </rPh>
    <phoneticPr fontId="2"/>
  </si>
  <si>
    <t>福島県市町村総合事務組合　非常勤職員公務災害補償特別会計</t>
    <rPh sb="0" eb="3">
      <t>フクシマケン</t>
    </rPh>
    <rPh sb="3" eb="12">
      <t>シチョウソンソウゴウジムクミアイ</t>
    </rPh>
    <rPh sb="13" eb="28">
      <t>ヒジョウキンショクインコウムサイガイホショウトクベツカイケイ</t>
    </rPh>
    <phoneticPr fontId="2"/>
  </si>
  <si>
    <t>福島県市町村総合事務組合　自治会館管理特別会計</t>
    <rPh sb="0" eb="3">
      <t>フクシマケン</t>
    </rPh>
    <rPh sb="3" eb="12">
      <t>シチョウソンソウゴウジムクミアイ</t>
    </rPh>
    <rPh sb="13" eb="23">
      <t>ジチカイカンカンリトクベツカイケイ</t>
    </rPh>
    <phoneticPr fontId="2"/>
  </si>
  <si>
    <t>渇水対策施設特別会計基金</t>
    <rPh sb="0" eb="4">
      <t>カッスイタイサク</t>
    </rPh>
    <rPh sb="4" eb="6">
      <t>シセツ</t>
    </rPh>
    <rPh sb="6" eb="10">
      <t>トクベツカイケイ</t>
    </rPh>
    <rPh sb="10" eb="12">
      <t>キキン</t>
    </rPh>
    <phoneticPr fontId="5"/>
  </si>
  <si>
    <t>国見町ふるさと振興基金</t>
    <rPh sb="0" eb="3">
      <t>クニミマチ</t>
    </rPh>
    <rPh sb="7" eb="11">
      <t>シンコウキキン</t>
    </rPh>
    <phoneticPr fontId="5"/>
  </si>
  <si>
    <t>国見町公共施設整備基金</t>
    <rPh sb="0" eb="3">
      <t>クニミマチ</t>
    </rPh>
    <rPh sb="3" eb="7">
      <t>コウキョウシセツ</t>
    </rPh>
    <rPh sb="7" eb="9">
      <t>セイビ</t>
    </rPh>
    <rPh sb="9" eb="11">
      <t>キキン</t>
    </rPh>
    <phoneticPr fontId="5"/>
  </si>
  <si>
    <t>国見町復興基金</t>
    <rPh sb="0" eb="3">
      <t>クニミマチ</t>
    </rPh>
    <rPh sb="3" eb="7">
      <t>フッコウキキン</t>
    </rPh>
    <phoneticPr fontId="5"/>
  </si>
  <si>
    <t>国見町ふれあい福祉基金</t>
    <rPh sb="0" eb="3">
      <t>クニミマチ</t>
    </rPh>
    <rPh sb="7" eb="11">
      <t>フクシキキン</t>
    </rPh>
    <phoneticPr fontId="5"/>
  </si>
  <si>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</si>
  <si>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</si>
  <si>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</si>
  <si>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</si>
  <si>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</si>
  <si>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</si>
  <si>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</si>
  <si>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</si>
  <si>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</si>
  <si>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</si>
  <si>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将来負担比率は減少傾向にあるが、類似団体と比べて高い水準にある一方、有形固定資産減価償却率は類似団体よりも低い水準にある。これは上記のとおり、東日本大震災からの復旧・復興事業として大型公共事業実施により地方債発行額の増加が影響している。
　今後は公共施設等総合管理計画に基づき、公共施設等の集約化・複合化を進めるなどにより施設床面積の２０％削減を目標として施設保有量の適正化に取り組み将来の公共施設の修繕や更新に係る財政負担軽減と平準化を図る。また、地方債の発行抑制や積極的な繰上償還などに計画的に取り組む必要がある。</t>
    <rPh sb="8" eb="10">
      <t>ゲンショウ</t>
    </rPh>
    <rPh sb="65" eb="67">
      <t>ジョウキ</t>
    </rPh>
    <rPh sb="72" eb="75">
      <t>ヒガシニホン</t>
    </rPh>
    <rPh sb="75" eb="78">
      <t>ダイシンサイ</t>
    </rPh>
    <rPh sb="81" eb="83">
      <t>フッキュウ</t>
    </rPh>
    <rPh sb="84" eb="88">
      <t>フッコウジギョウ</t>
    </rPh>
    <rPh sb="189" eb="190">
      <t>ト</t>
    </rPh>
    <rPh sb="191" eb="192">
      <t>ク</t>
    </rPh>
    <phoneticPr fontId="5"/>
  </si>
  <si>
    <t>　実質公債費比率は近年減少傾向にあり類似団体と比較しも4.3と低い水準にある。将来負担比率についても積極的な繰上償還などにより近年大きく減少傾向にあるが、23.0で依然として類似団体と比較すると高い水準にある。　
　今後は、災害対応等での大きな支出が予想されることから、事業見直し等により地方債発行を抑制するとともに、繰上償還の実施、交付税措置率の高い地方債の借入など、より一層、財政の健全化に努めていく必要がある。</t>
    <rPh sb="9" eb="11">
      <t>キンネン</t>
    </rPh>
    <rPh sb="11" eb="15">
      <t>ゲンショウケイコウ</t>
    </rPh>
    <rPh sb="31" eb="32">
      <t>ヒク</t>
    </rPh>
    <rPh sb="33" eb="35">
      <t>スイジュン</t>
    </rPh>
    <rPh sb="50" eb="53">
      <t>セッキョクテキ</t>
    </rPh>
    <rPh sb="54" eb="58">
      <t>クリアゲショウカン</t>
    </rPh>
    <rPh sb="63" eb="65">
      <t>キンネン</t>
    </rPh>
    <rPh sb="65" eb="66">
      <t>オオ</t>
    </rPh>
    <rPh sb="68" eb="72">
      <t>ゲンショウケイコウ</t>
    </rPh>
    <rPh sb="82" eb="84">
      <t>イゼン</t>
    </rPh>
    <rPh sb="97" eb="98">
      <t>タカ</t>
    </rPh>
    <rPh sb="112" eb="116">
      <t>サイガイタイオウ</t>
    </rPh>
    <rPh sb="116" eb="117">
      <t>トウ</t>
    </rPh>
    <rPh sb="119" eb="120">
      <t>オオ</t>
    </rPh>
    <rPh sb="122" eb="124">
      <t>シシュツ</t>
    </rPh>
    <rPh sb="125" eb="127">
      <t>ヨソウ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</si>
</sst>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181" fontId="20" fillId="0" borderId="64" xfId="11" applyNumberFormat="1" applyFont="1" applyFill="1" applyBorder="1" applyAlignment="1">
      <alignment horizontal="right" vertical="center" shrinkToFit="1"/>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wrapText="1"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1"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1"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188" xfId="17" applyNumberFormat="1" applyFont="1" applyFill="1" applyBorder="1" applyAlignment="1">
      <alignment horizontal="center" vertical="center"/>
    </xf>
    <xf numFmtId="179" fontId="1" fillId="0" borderId="0" xfId="17" applyNumberFormat="1" applyFont="1" applyAlignment="1">
      <alignment horizontal="center" vertical="center" wrapText="1"/>
    </xf>
    <xf numFmtId="178" fontId="16" fillId="0" borderId="0" xfId="16" applyNumberFormat="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3B582D1C-EFE8-4AB5-981A-19175651BE4B}"/>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138651</c:v>
                </c:pt>
                <c:pt idx="1">
                  <c:v>122882</c:v>
                </c:pt>
                <c:pt idx="2">
                  <c:v>114790</c:v>
                </c:pt>
                <c:pt idx="3">
                  <c:v>126262</c:v>
                </c:pt>
                <c:pt idx="4">
                  <c:v>126525</c:v>
                </c:pt>
              </c:numCache>
            </c:numRef>
          </c:val>
          <c:smooth val="0"/>
          <c:extLst>
            <c:ext xmlns:c16="http://schemas.microsoft.com/office/drawing/2014/chart" uri="{C3380CC4-5D6E-409C-BE32-E72D297353CC}">
              <c16:uniqueId val="{00000000-019E-4E94-A561-29A67A91A196}"/>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182749</c:v>
                </c:pt>
                <c:pt idx="1">
                  <c:v>87821</c:v>
                </c:pt>
                <c:pt idx="2">
                  <c:v>55484</c:v>
                </c:pt>
                <c:pt idx="3">
                  <c:v>104935</c:v>
                </c:pt>
                <c:pt idx="4">
                  <c:v>80913</c:v>
                </c:pt>
              </c:numCache>
            </c:numRef>
          </c:val>
          <c:smooth val="0"/>
          <c:extLst>
            <c:ext xmlns:c16="http://schemas.microsoft.com/office/drawing/2014/chart" uri="{C3380CC4-5D6E-409C-BE32-E72D297353CC}">
              <c16:uniqueId val="{00000001-019E-4E94-A561-29A67A91A196}"/>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22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11.2</c:v>
                </c:pt>
                <c:pt idx="1">
                  <c:v>13.2</c:v>
                </c:pt>
                <c:pt idx="2">
                  <c:v>13.75</c:v>
                </c:pt>
                <c:pt idx="3">
                  <c:v>21.71</c:v>
                </c:pt>
                <c:pt idx="4">
                  <c:v>16.989999999999998</c:v>
                </c:pt>
              </c:numCache>
            </c:numRef>
          </c:val>
          <c:extLst>
            <c:ext xmlns:c16="http://schemas.microsoft.com/office/drawing/2014/chart" uri="{C3380CC4-5D6E-409C-BE32-E72D297353CC}">
              <c16:uniqueId val="{00000000-4853-4C8B-BB1B-B36CF2C5280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24.54</c:v>
                </c:pt>
                <c:pt idx="1">
                  <c:v>21.76</c:v>
                </c:pt>
                <c:pt idx="2">
                  <c:v>21.95</c:v>
                </c:pt>
                <c:pt idx="3">
                  <c:v>22.19</c:v>
                </c:pt>
                <c:pt idx="4">
                  <c:v>22.62</c:v>
                </c:pt>
              </c:numCache>
            </c:numRef>
          </c:val>
          <c:extLst>
            <c:ext xmlns:c16="http://schemas.microsoft.com/office/drawing/2014/chart" uri="{C3380CC4-5D6E-409C-BE32-E72D297353CC}">
              <c16:uniqueId val="{00000001-4853-4C8B-BB1B-B36CF2C52807}"/>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3.35</c:v>
                </c:pt>
                <c:pt idx="1">
                  <c:v>4.67</c:v>
                </c:pt>
                <c:pt idx="2">
                  <c:v>6.43</c:v>
                </c:pt>
                <c:pt idx="3">
                  <c:v>15.7</c:v>
                </c:pt>
                <c:pt idx="4">
                  <c:v>7.62</c:v>
                </c:pt>
              </c:numCache>
            </c:numRef>
          </c:val>
          <c:smooth val="0"/>
          <c:extLst>
            <c:ext xmlns:c16="http://schemas.microsoft.com/office/drawing/2014/chart" uri="{C3380CC4-5D6E-409C-BE32-E72D297353CC}">
              <c16:uniqueId val="{00000002-4853-4C8B-BB1B-B36CF2C52807}"/>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0</c:v>
                </c:pt>
                <c:pt idx="9">
                  <c:v>0</c:v>
                </c:pt>
              </c:numCache>
            </c:numRef>
          </c:val>
          <c:extLst>
            <c:ext xmlns:c16="http://schemas.microsoft.com/office/drawing/2014/chart" uri="{C3380CC4-5D6E-409C-BE32-E72D297353CC}">
              <c16:uniqueId val="{00000000-3C6D-4263-9754-AE1BDC6979C2}"/>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3C6D-4263-9754-AE1BDC6979C2}"/>
            </c:ext>
          </c:extLst>
        </c:ser>
        <c:ser>
          <c:idx val="2"/>
          <c:order val="2"/>
          <c:tx>
            <c:strRef>
              <c:f>データシート!$A$29</c:f>
              <c:strCache>
                <c:ptCount val="1"/>
                <c:pt idx="0">
                  <c:v>国見町土地開発事業特別会計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#N/A</c:v>
                </c:pt>
                <c:pt idx="1">
                  <c:v>0.03</c:v>
                </c:pt>
                <c:pt idx="2">
                  <c:v>#N/A</c:v>
                </c:pt>
                <c:pt idx="3">
                  <c:v>0.02</c:v>
                </c:pt>
                <c:pt idx="4">
                  <c:v>#N/A</c:v>
                </c:pt>
                <c:pt idx="5">
                  <c:v>0</c:v>
                </c:pt>
                <c:pt idx="6">
                  <c:v>#N/A</c:v>
                </c:pt>
                <c:pt idx="7">
                  <c:v>0.94</c:v>
                </c:pt>
                <c:pt idx="8">
                  <c:v>#N/A</c:v>
                </c:pt>
                <c:pt idx="9">
                  <c:v>0</c:v>
                </c:pt>
              </c:numCache>
            </c:numRef>
          </c:val>
          <c:extLst>
            <c:ext xmlns:c16="http://schemas.microsoft.com/office/drawing/2014/chart" uri="{C3380CC4-5D6E-409C-BE32-E72D297353CC}">
              <c16:uniqueId val="{00000002-3C6D-4263-9754-AE1BDC6979C2}"/>
            </c:ext>
          </c:extLst>
        </c:ser>
        <c:ser>
          <c:idx val="3"/>
          <c:order val="3"/>
          <c:tx>
            <c:strRef>
              <c:f>データシート!$A$30</c:f>
              <c:strCache>
                <c:ptCount val="1"/>
                <c:pt idx="0">
                  <c:v>国見町渇水対策施設特別会計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#N/A</c:v>
                </c:pt>
                <c:pt idx="1">
                  <c:v>0.03</c:v>
                </c:pt>
                <c:pt idx="2">
                  <c:v>#N/A</c:v>
                </c:pt>
                <c:pt idx="3">
                  <c:v>0.01</c:v>
                </c:pt>
                <c:pt idx="4">
                  <c:v>#N/A</c:v>
                </c:pt>
                <c:pt idx="5">
                  <c:v>0.01</c:v>
                </c:pt>
                <c:pt idx="6">
                  <c:v>#N/A</c:v>
                </c:pt>
                <c:pt idx="7">
                  <c:v>0.03</c:v>
                </c:pt>
                <c:pt idx="8">
                  <c:v>#N/A</c:v>
                </c:pt>
                <c:pt idx="9">
                  <c:v>0</c:v>
                </c:pt>
              </c:numCache>
            </c:numRef>
          </c:val>
          <c:extLst>
            <c:ext xmlns:c16="http://schemas.microsoft.com/office/drawing/2014/chart" uri="{C3380CC4-5D6E-409C-BE32-E72D297353CC}">
              <c16:uniqueId val="{00000003-3C6D-4263-9754-AE1BDC6979C2}"/>
            </c:ext>
          </c:extLst>
        </c:ser>
        <c:ser>
          <c:idx val="4"/>
          <c:order val="4"/>
          <c:tx>
            <c:strRef>
              <c:f>データシート!$A$31</c:f>
              <c:strCache>
                <c:ptCount val="1"/>
                <c:pt idx="0">
                  <c:v>国見町後期高齢者医療特別会計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#N/A</c:v>
                </c:pt>
                <c:pt idx="1">
                  <c:v>0.01</c:v>
                </c:pt>
                <c:pt idx="2">
                  <c:v>#N/A</c:v>
                </c:pt>
                <c:pt idx="3">
                  <c:v>0.03</c:v>
                </c:pt>
                <c:pt idx="4">
                  <c:v>#N/A</c:v>
                </c:pt>
                <c:pt idx="5">
                  <c:v>0.01</c:v>
                </c:pt>
                <c:pt idx="6">
                  <c:v>#N/A</c:v>
                </c:pt>
                <c:pt idx="7">
                  <c:v>0.01</c:v>
                </c:pt>
                <c:pt idx="8">
                  <c:v>#N/A</c:v>
                </c:pt>
                <c:pt idx="9">
                  <c:v>0.01</c:v>
                </c:pt>
              </c:numCache>
            </c:numRef>
          </c:val>
          <c:extLst>
            <c:ext xmlns:c16="http://schemas.microsoft.com/office/drawing/2014/chart" uri="{C3380CC4-5D6E-409C-BE32-E72D297353CC}">
              <c16:uniqueId val="{00000004-3C6D-4263-9754-AE1BDC6979C2}"/>
            </c:ext>
          </c:extLst>
        </c:ser>
        <c:ser>
          <c:idx val="5"/>
          <c:order val="5"/>
          <c:tx>
            <c:strRef>
              <c:f>データシート!$A$32</c:f>
              <c:strCache>
                <c:ptCount val="1"/>
                <c:pt idx="0">
                  <c:v>国見町公共下水道事業特別会計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#N/A</c:v>
                </c:pt>
                <c:pt idx="1">
                  <c:v>0.04</c:v>
                </c:pt>
                <c:pt idx="2">
                  <c:v>#N/A</c:v>
                </c:pt>
                <c:pt idx="3">
                  <c:v>0.03</c:v>
                </c:pt>
                <c:pt idx="4">
                  <c:v>#N/A</c:v>
                </c:pt>
                <c:pt idx="5">
                  <c:v>0.03</c:v>
                </c:pt>
                <c:pt idx="6">
                  <c:v>#N/A</c:v>
                </c:pt>
                <c:pt idx="7">
                  <c:v>0.03</c:v>
                </c:pt>
                <c:pt idx="8">
                  <c:v>#N/A</c:v>
                </c:pt>
                <c:pt idx="9">
                  <c:v>0.12</c:v>
                </c:pt>
              </c:numCache>
            </c:numRef>
          </c:val>
          <c:extLst>
            <c:ext xmlns:c16="http://schemas.microsoft.com/office/drawing/2014/chart" uri="{C3380CC4-5D6E-409C-BE32-E72D297353CC}">
              <c16:uniqueId val="{00000005-3C6D-4263-9754-AE1BDC6979C2}"/>
            </c:ext>
          </c:extLst>
        </c:ser>
        <c:ser>
          <c:idx val="6"/>
          <c:order val="6"/>
          <c:tx>
            <c:strRef>
              <c:f>データシート!$A$33</c:f>
              <c:strCache>
                <c:ptCount val="1"/>
                <c:pt idx="0">
                  <c:v>国見町国民健康保険特別会計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#N/A</c:v>
                </c:pt>
                <c:pt idx="1">
                  <c:v>2.4</c:v>
                </c:pt>
                <c:pt idx="2">
                  <c:v>#N/A</c:v>
                </c:pt>
                <c:pt idx="3">
                  <c:v>2.58</c:v>
                </c:pt>
                <c:pt idx="4">
                  <c:v>#N/A</c:v>
                </c:pt>
                <c:pt idx="5">
                  <c:v>1.03</c:v>
                </c:pt>
                <c:pt idx="6">
                  <c:v>#N/A</c:v>
                </c:pt>
                <c:pt idx="7">
                  <c:v>0.02</c:v>
                </c:pt>
                <c:pt idx="8">
                  <c:v>#N/A</c:v>
                </c:pt>
                <c:pt idx="9">
                  <c:v>0.78</c:v>
                </c:pt>
              </c:numCache>
            </c:numRef>
          </c:val>
          <c:extLst>
            <c:ext xmlns:c16="http://schemas.microsoft.com/office/drawing/2014/chart" uri="{C3380CC4-5D6E-409C-BE32-E72D297353CC}">
              <c16:uniqueId val="{00000006-3C6D-4263-9754-AE1BDC6979C2}"/>
            </c:ext>
          </c:extLst>
        </c:ser>
        <c:ser>
          <c:idx val="7"/>
          <c:order val="7"/>
          <c:tx>
            <c:strRef>
              <c:f>データシート!$A$34</c:f>
              <c:strCache>
                <c:ptCount val="1"/>
                <c:pt idx="0">
                  <c:v>国見町介護保険特別会計(保険事業勘定)</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#N/A</c:v>
                </c:pt>
                <c:pt idx="1">
                  <c:v>0.75</c:v>
                </c:pt>
                <c:pt idx="2">
                  <c:v>#N/A</c:v>
                </c:pt>
                <c:pt idx="3">
                  <c:v>1.69</c:v>
                </c:pt>
                <c:pt idx="4">
                  <c:v>#N/A</c:v>
                </c:pt>
                <c:pt idx="5">
                  <c:v>0.94</c:v>
                </c:pt>
                <c:pt idx="6">
                  <c:v>#N/A</c:v>
                </c:pt>
                <c:pt idx="7">
                  <c:v>1.43</c:v>
                </c:pt>
                <c:pt idx="8">
                  <c:v>#N/A</c:v>
                </c:pt>
                <c:pt idx="9">
                  <c:v>1.32</c:v>
                </c:pt>
              </c:numCache>
            </c:numRef>
          </c:val>
          <c:extLst>
            <c:ext xmlns:c16="http://schemas.microsoft.com/office/drawing/2014/chart" uri="{C3380CC4-5D6E-409C-BE32-E72D297353CC}">
              <c16:uniqueId val="{00000007-3C6D-4263-9754-AE1BDC6979C2}"/>
            </c:ext>
          </c:extLst>
        </c:ser>
        <c:ser>
          <c:idx val="8"/>
          <c:order val="8"/>
          <c:tx>
            <c:strRef>
              <c:f>データシート!$A$35</c:f>
              <c:strCache>
                <c:ptCount val="1"/>
                <c:pt idx="0">
                  <c:v>国見町水道事業会計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16.23</c:v>
                </c:pt>
                <c:pt idx="2">
                  <c:v>#N/A</c:v>
                </c:pt>
                <c:pt idx="3">
                  <c:v>16.12</c:v>
                </c:pt>
                <c:pt idx="4">
                  <c:v>#N/A</c:v>
                </c:pt>
                <c:pt idx="5">
                  <c:v>15.53</c:v>
                </c:pt>
                <c:pt idx="6">
                  <c:v>#N/A</c:v>
                </c:pt>
                <c:pt idx="7">
                  <c:v>11.8</c:v>
                </c:pt>
                <c:pt idx="8">
                  <c:v>#N/A</c:v>
                </c:pt>
                <c:pt idx="9">
                  <c:v>10.87</c:v>
                </c:pt>
              </c:numCache>
            </c:numRef>
          </c:val>
          <c:extLst>
            <c:ext xmlns:c16="http://schemas.microsoft.com/office/drawing/2014/chart" uri="{C3380CC4-5D6E-409C-BE32-E72D297353CC}">
              <c16:uniqueId val="{00000008-3C6D-4263-9754-AE1BDC6979C2}"/>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#N/A</c:v>
                </c:pt>
                <c:pt idx="1">
                  <c:v>11.2</c:v>
                </c:pt>
                <c:pt idx="2">
                  <c:v>#N/A</c:v>
                </c:pt>
                <c:pt idx="3">
                  <c:v>13.19</c:v>
                </c:pt>
                <c:pt idx="4">
                  <c:v>#N/A</c:v>
                </c:pt>
                <c:pt idx="5">
                  <c:v>13.73</c:v>
                </c:pt>
                <c:pt idx="6">
                  <c:v>#N/A</c:v>
                </c:pt>
                <c:pt idx="7">
                  <c:v>21.44</c:v>
                </c:pt>
                <c:pt idx="8">
                  <c:v>#N/A</c:v>
                </c:pt>
                <c:pt idx="9">
                  <c:v>16.989999999999998</c:v>
                </c:pt>
              </c:numCache>
            </c:numRef>
          </c:val>
          <c:extLst>
            <c:ext xmlns:c16="http://schemas.microsoft.com/office/drawing/2014/chart" uri="{C3380CC4-5D6E-409C-BE32-E72D297353CC}">
              <c16:uniqueId val="{00000009-3C6D-4263-9754-AE1BDC6979C2}"/>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557</c:v>
                </c:pt>
                <c:pt idx="5">
                  <c:v>586</c:v>
                </c:pt>
                <c:pt idx="8">
                  <c:v>585</c:v>
                </c:pt>
                <c:pt idx="11">
                  <c:v>580</c:v>
                </c:pt>
                <c:pt idx="14">
                  <c:v>599</c:v>
                </c:pt>
              </c:numCache>
            </c:numRef>
          </c:val>
          <c:extLst>
            <c:ext xmlns:c16="http://schemas.microsoft.com/office/drawing/2014/chart" uri="{C3380CC4-5D6E-409C-BE32-E72D297353CC}">
              <c16:uniqueId val="{00000000-4033-41B5-88B2-303F5D914552}"/>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4033-41B5-88B2-303F5D914552}"/>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5</c:v>
                </c:pt>
                <c:pt idx="3">
                  <c:v>6</c:v>
                </c:pt>
                <c:pt idx="6">
                  <c:v>9</c:v>
                </c:pt>
                <c:pt idx="9">
                  <c:v>2</c:v>
                </c:pt>
                <c:pt idx="12">
                  <c:v>1</c:v>
                </c:pt>
              </c:numCache>
            </c:numRef>
          </c:val>
          <c:extLst>
            <c:ext xmlns:c16="http://schemas.microsoft.com/office/drawing/2014/chart" uri="{C3380CC4-5D6E-409C-BE32-E72D297353CC}">
              <c16:uniqueId val="{00000002-4033-41B5-88B2-303F5D914552}"/>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334</c:v>
                </c:pt>
                <c:pt idx="3">
                  <c:v>343</c:v>
                </c:pt>
                <c:pt idx="6">
                  <c:v>345</c:v>
                </c:pt>
                <c:pt idx="9">
                  <c:v>348</c:v>
                </c:pt>
                <c:pt idx="12">
                  <c:v>336</c:v>
                </c:pt>
              </c:numCache>
            </c:numRef>
          </c:val>
          <c:extLst>
            <c:ext xmlns:c16="http://schemas.microsoft.com/office/drawing/2014/chart" uri="{C3380CC4-5D6E-409C-BE32-E72D297353CC}">
              <c16:uniqueId val="{00000003-4033-41B5-88B2-303F5D914552}"/>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61</c:v>
                </c:pt>
                <c:pt idx="3">
                  <c:v>73</c:v>
                </c:pt>
                <c:pt idx="6">
                  <c:v>66</c:v>
                </c:pt>
                <c:pt idx="9">
                  <c:v>71</c:v>
                </c:pt>
                <c:pt idx="12">
                  <c:v>75</c:v>
                </c:pt>
              </c:numCache>
            </c:numRef>
          </c:val>
          <c:extLst>
            <c:ext xmlns:c16="http://schemas.microsoft.com/office/drawing/2014/chart" uri="{C3380CC4-5D6E-409C-BE32-E72D297353CC}">
              <c16:uniqueId val="{00000004-4033-41B5-88B2-303F5D914552}"/>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033-41B5-88B2-303F5D914552}"/>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4033-41B5-88B2-303F5D914552}"/>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379</c:v>
                </c:pt>
                <c:pt idx="3">
                  <c:v>364</c:v>
                </c:pt>
                <c:pt idx="6">
                  <c:v>327</c:v>
                </c:pt>
                <c:pt idx="9">
                  <c:v>294</c:v>
                </c:pt>
                <c:pt idx="12">
                  <c:v>267</c:v>
                </c:pt>
              </c:numCache>
            </c:numRef>
          </c:val>
          <c:extLst>
            <c:ext xmlns:c16="http://schemas.microsoft.com/office/drawing/2014/chart" uri="{C3380CC4-5D6E-409C-BE32-E72D297353CC}">
              <c16:uniqueId val="{00000007-4033-41B5-88B2-303F5D914552}"/>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222</c:v>
                </c:pt>
                <c:pt idx="2">
                  <c:v>#N/A</c:v>
                </c:pt>
                <c:pt idx="3">
                  <c:v>#N/A</c:v>
                </c:pt>
                <c:pt idx="4">
                  <c:v>200</c:v>
                </c:pt>
                <c:pt idx="5">
                  <c:v>#N/A</c:v>
                </c:pt>
                <c:pt idx="6">
                  <c:v>#N/A</c:v>
                </c:pt>
                <c:pt idx="7">
                  <c:v>162</c:v>
                </c:pt>
                <c:pt idx="8">
                  <c:v>#N/A</c:v>
                </c:pt>
                <c:pt idx="9">
                  <c:v>#N/A</c:v>
                </c:pt>
                <c:pt idx="10">
                  <c:v>135</c:v>
                </c:pt>
                <c:pt idx="11">
                  <c:v>#N/A</c:v>
                </c:pt>
                <c:pt idx="12">
                  <c:v>#N/A</c:v>
                </c:pt>
                <c:pt idx="13">
                  <c:v>80</c:v>
                </c:pt>
                <c:pt idx="14">
                  <c:v>#N/A</c:v>
                </c:pt>
              </c:numCache>
            </c:numRef>
          </c:val>
          <c:smooth val="0"/>
          <c:extLst>
            <c:ext xmlns:c16="http://schemas.microsoft.com/office/drawing/2014/chart" uri="{C3380CC4-5D6E-409C-BE32-E72D297353CC}">
              <c16:uniqueId val="{00000008-4033-41B5-88B2-303F5D914552}"/>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7914</c:v>
                </c:pt>
                <c:pt idx="5">
                  <c:v>7647</c:v>
                </c:pt>
                <c:pt idx="8">
                  <c:v>7383</c:v>
                </c:pt>
                <c:pt idx="11">
                  <c:v>7119</c:v>
                </c:pt>
                <c:pt idx="14">
                  <c:v>7146</c:v>
                </c:pt>
              </c:numCache>
            </c:numRef>
          </c:val>
          <c:extLst>
            <c:ext xmlns:c16="http://schemas.microsoft.com/office/drawing/2014/chart" uri="{C3380CC4-5D6E-409C-BE32-E72D297353CC}">
              <c16:uniqueId val="{00000000-F3B6-4041-98A7-DE3D0F8A8D60}"/>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164</c:v>
                </c:pt>
                <c:pt idx="5">
                  <c:v>183</c:v>
                </c:pt>
                <c:pt idx="8">
                  <c:v>171</c:v>
                </c:pt>
                <c:pt idx="11">
                  <c:v>160</c:v>
                </c:pt>
                <c:pt idx="14">
                  <c:v>149</c:v>
                </c:pt>
              </c:numCache>
            </c:numRef>
          </c:val>
          <c:extLst>
            <c:ext xmlns:c16="http://schemas.microsoft.com/office/drawing/2014/chart" uri="{C3380CC4-5D6E-409C-BE32-E72D297353CC}">
              <c16:uniqueId val="{00000001-F3B6-4041-98A7-DE3D0F8A8D60}"/>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1459</c:v>
                </c:pt>
                <c:pt idx="5">
                  <c:v>1327</c:v>
                </c:pt>
                <c:pt idx="8">
                  <c:v>1429</c:v>
                </c:pt>
                <c:pt idx="11">
                  <c:v>1631</c:v>
                </c:pt>
                <c:pt idx="14">
                  <c:v>1873</c:v>
                </c:pt>
              </c:numCache>
            </c:numRef>
          </c:val>
          <c:extLst>
            <c:ext xmlns:c16="http://schemas.microsoft.com/office/drawing/2014/chart" uri="{C3380CC4-5D6E-409C-BE32-E72D297353CC}">
              <c16:uniqueId val="{00000002-F3B6-4041-98A7-DE3D0F8A8D60}"/>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F3B6-4041-98A7-DE3D0F8A8D60}"/>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F3B6-4041-98A7-DE3D0F8A8D60}"/>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3B6-4041-98A7-DE3D0F8A8D60}"/>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590</c:v>
                </c:pt>
                <c:pt idx="3">
                  <c:v>440</c:v>
                </c:pt>
                <c:pt idx="6">
                  <c:v>429</c:v>
                </c:pt>
                <c:pt idx="9">
                  <c:v>345</c:v>
                </c:pt>
                <c:pt idx="12">
                  <c:v>390</c:v>
                </c:pt>
              </c:numCache>
            </c:numRef>
          </c:val>
          <c:extLst>
            <c:ext xmlns:c16="http://schemas.microsoft.com/office/drawing/2014/chart" uri="{C3380CC4-5D6E-409C-BE32-E72D297353CC}">
              <c16:uniqueId val="{00000006-F3B6-4041-98A7-DE3D0F8A8D60}"/>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3252</c:v>
                </c:pt>
                <c:pt idx="3">
                  <c:v>3048</c:v>
                </c:pt>
                <c:pt idx="6">
                  <c:v>2894</c:v>
                </c:pt>
                <c:pt idx="9">
                  <c:v>2755</c:v>
                </c:pt>
                <c:pt idx="12">
                  <c:v>2711</c:v>
                </c:pt>
              </c:numCache>
            </c:numRef>
          </c:val>
          <c:extLst>
            <c:ext xmlns:c16="http://schemas.microsoft.com/office/drawing/2014/chart" uri="{C3380CC4-5D6E-409C-BE32-E72D297353CC}">
              <c16:uniqueId val="{00000007-F3B6-4041-98A7-DE3D0F8A8D60}"/>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1071</c:v>
                </c:pt>
                <c:pt idx="3">
                  <c:v>1115</c:v>
                </c:pt>
                <c:pt idx="6">
                  <c:v>1149</c:v>
                </c:pt>
                <c:pt idx="9">
                  <c:v>985</c:v>
                </c:pt>
                <c:pt idx="12">
                  <c:v>922</c:v>
                </c:pt>
              </c:numCache>
            </c:numRef>
          </c:val>
          <c:extLst>
            <c:ext xmlns:c16="http://schemas.microsoft.com/office/drawing/2014/chart" uri="{C3380CC4-5D6E-409C-BE32-E72D297353CC}">
              <c16:uniqueId val="{00000008-F3B6-4041-98A7-DE3D0F8A8D60}"/>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20</c:v>
                </c:pt>
                <c:pt idx="3">
                  <c:v>14</c:v>
                </c:pt>
                <c:pt idx="6">
                  <c:v>5</c:v>
                </c:pt>
                <c:pt idx="9">
                  <c:v>3</c:v>
                </c:pt>
                <c:pt idx="12">
                  <c:v>1</c:v>
                </c:pt>
              </c:numCache>
            </c:numRef>
          </c:val>
          <c:extLst>
            <c:ext xmlns:c16="http://schemas.microsoft.com/office/drawing/2014/chart" uri="{C3380CC4-5D6E-409C-BE32-E72D297353CC}">
              <c16:uniqueId val="{00000009-F3B6-4041-98A7-DE3D0F8A8D60}"/>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6687</c:v>
                </c:pt>
                <c:pt idx="3">
                  <c:v>6506</c:v>
                </c:pt>
                <c:pt idx="6">
                  <c:v>6242</c:v>
                </c:pt>
                <c:pt idx="9">
                  <c:v>6000</c:v>
                </c:pt>
                <c:pt idx="12">
                  <c:v>5819</c:v>
                </c:pt>
              </c:numCache>
            </c:numRef>
          </c:val>
          <c:extLst>
            <c:ext xmlns:c16="http://schemas.microsoft.com/office/drawing/2014/chart" uri="{C3380CC4-5D6E-409C-BE32-E72D297353CC}">
              <c16:uniqueId val="{0000000A-F3B6-4041-98A7-DE3D0F8A8D60}"/>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2082</c:v>
                </c:pt>
                <c:pt idx="2">
                  <c:v>#N/A</c:v>
                </c:pt>
                <c:pt idx="3">
                  <c:v>#N/A</c:v>
                </c:pt>
                <c:pt idx="4">
                  <c:v>1966</c:v>
                </c:pt>
                <c:pt idx="5">
                  <c:v>#N/A</c:v>
                </c:pt>
                <c:pt idx="6">
                  <c:v>#N/A</c:v>
                </c:pt>
                <c:pt idx="7">
                  <c:v>1735</c:v>
                </c:pt>
                <c:pt idx="8">
                  <c:v>#N/A</c:v>
                </c:pt>
                <c:pt idx="9">
                  <c:v>#N/A</c:v>
                </c:pt>
                <c:pt idx="10">
                  <c:v>1180</c:v>
                </c:pt>
                <c:pt idx="11">
                  <c:v>#N/A</c:v>
                </c:pt>
                <c:pt idx="12">
                  <c:v>#N/A</c:v>
                </c:pt>
                <c:pt idx="13">
                  <c:v>674</c:v>
                </c:pt>
                <c:pt idx="14">
                  <c:v>#N/A</c:v>
                </c:pt>
              </c:numCache>
            </c:numRef>
          </c:val>
          <c:smooth val="0"/>
          <c:extLst>
            <c:ext xmlns:c16="http://schemas.microsoft.com/office/drawing/2014/chart" uri="{C3380CC4-5D6E-409C-BE32-E72D297353CC}">
              <c16:uniqueId val="{0000000B-F3B6-4041-98A7-DE3D0F8A8D60}"/>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754</c:v>
                </c:pt>
                <c:pt idx="1">
                  <c:v>754</c:v>
                </c:pt>
                <c:pt idx="2">
                  <c:v>795</c:v>
                </c:pt>
              </c:numCache>
            </c:numRef>
          </c:val>
          <c:extLst>
            <c:ext xmlns:c16="http://schemas.microsoft.com/office/drawing/2014/chart" uri="{C3380CC4-5D6E-409C-BE32-E72D297353CC}">
              <c16:uniqueId val="{00000000-CFF5-43F8-A8AF-BDECFBED216C}"/>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0</c:v>
                </c:pt>
                <c:pt idx="1">
                  <c:v>0</c:v>
                </c:pt>
                <c:pt idx="2">
                  <c:v>0</c:v>
                </c:pt>
              </c:numCache>
            </c:numRef>
          </c:val>
          <c:extLst>
            <c:ext xmlns:c16="http://schemas.microsoft.com/office/drawing/2014/chart" uri="{C3380CC4-5D6E-409C-BE32-E72D297353CC}">
              <c16:uniqueId val="{00000001-CFF5-43F8-A8AF-BDECFBED216C}"/>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866</c:v>
                </c:pt>
                <c:pt idx="1">
                  <c:v>963</c:v>
                </c:pt>
                <c:pt idx="2">
                  <c:v>1208</c:v>
                </c:pt>
              </c:numCache>
            </c:numRef>
          </c:val>
          <c:extLst>
            <c:ext xmlns:c16="http://schemas.microsoft.com/office/drawing/2014/chart" uri="{C3380CC4-5D6E-409C-BE32-E72D297353CC}">
              <c16:uniqueId val="{00000002-CFF5-43F8-A8AF-BDECFBED216C}"/>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{2B8BBB86-320C-48D7-868C-E2B123D4D794}</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0-BC69-4525-AB34-A91D8BCBDB73}"/>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{7B403869-E6A7-48A8-A737-271210AFB689}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BC69-4525-AB34-A91D8BCBDB73}"/>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{9C550A41-7A33-4843-87A9-AB92E33DDF87}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BC69-4525-AB34-A91D8BCBDB73}"/>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{3F1B8502-B36F-43A0-A004-63E8080F067B}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BC69-4525-AB34-A91D8BCBDB73}"/>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{DDFA4090-425C-4280-B022-434877E1B62D}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BC69-4525-AB34-A91D8BCBDB73}"/>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{CFB19105-4A7F-49BF-8370-42308A08BE88}</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5-BC69-4525-AB34-A91D8BCBDB73}"/>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{A7831822-B289-4D69-9E24-9AA023DD56F9}</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06-BC69-4525-AB34-A91D8BCBDB73}"/>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{4F534D84-22F3-4C3D-952D-C8696969F0C5}</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07-BC69-4525-AB34-A91D8BCBDB73}"/>
                </c:ext>
              </c:extLst>
            </c:dLbl>
            <c:dLbl>
              <c:idx val="32"/>
              <c:tx>
                <c:strRef>
                  <c:f>公会計指標分析・財政指標組合せ分析表!$CV$50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{3827B22B-262C-442E-9C66-7C2AB0DB4DEB}</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08-BC69-4525-AB34-A91D8BCBDB73}"/>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32">
                  <c:v>59.3</c:v>
                </c:pt>
              </c:numCache>
            </c:numRef>
          </c:xVal>
          <c:yVal>
            <c:numRef>
              <c:f>公会計指標分析・財政指標組合せ分析表!$BP$51:$DC$51</c:f>
              <c:numCache>
                <c:formatCode>#,##0.0;"▲ "#,##0.0</c:formatCode>
                <c:ptCount val="40"/>
                <c:pt idx="32">
                  <c:v>23</c:v>
                </c:pt>
              </c:numCache>
            </c:numRef>
          </c:yVal>
          <c:smooth val="0"/>
          <c:extLst>
            <c:ext xmlns:c16="http://schemas.microsoft.com/office/drawing/2014/chart" uri="{C3380CC4-5D6E-409C-BE32-E72D297353CC}">
              <c16:uniqueId val="{00000009-BC69-4525-AB34-A91D8BCBDB73}"/>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{081C76EC-583E-4511-8E3A-2D07AFDE9465}</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A-BC69-4525-AB34-A91D8BCBDB73}"/>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{D36CB367-A1A6-4093-9792-47172F7F6846}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BC69-4525-AB34-A91D8BCBDB73}"/>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{C9075B98-B3A0-49C0-B6BF-71FC02087612}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BC69-4525-AB34-A91D8BCBDB73}"/>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{7ADBCC74-A7D1-4ECF-B0DD-87CF39F1524B}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BC69-4525-AB34-A91D8BCBDB73}"/>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{F749A464-CF9E-4D8E-80AD-925E726B2922}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BC69-4525-AB34-A91D8BCBDB73}"/>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{B16C157F-8F52-41B6-855E-4DB1859D2163}</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F-BC69-4525-AB34-A91D8BCBDB73}"/>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{4CA04786-B60D-454D-9B3D-CAC62A4E937A}</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10-BC69-4525-AB34-A91D8BCBDB73}"/>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{EDFE7626-DB80-4E07-BF5C-AFB1CDFFE95B}</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11-BC69-4525-AB34-A91D8BCBDB73}"/>
                </c:ext>
              </c:extLst>
            </c:dLbl>
            <c:dLbl>
              <c:idx val="32"/>
              <c:tx>
                <c:strRef>
                  <c:f>公会計指標分析・財政指標組合せ分析表!$CV$50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{258BE90B-3974-453E-A76E-78E1080471ED}</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12-BC69-4525-AB34-A91D8BCBDB7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32">
                  <c:v>64.2</c:v>
                </c:pt>
              </c:numCache>
            </c:numRef>
          </c:xVal>
          <c:yVal>
            <c:numRef>
              <c:f>公会計指標分析・財政指標組合せ分析表!$BP$55:$DC$55</c:f>
              <c:numCache>
                <c:formatCode>#,##0.0;"▲ "#,##0.0</c:formatCode>
                <c:ptCount val="40"/>
                <c:pt idx="32">
                  <c:v>0</c:v>
                </c:pt>
              </c:numCache>
            </c:numRef>
          </c:yVal>
          <c:smooth val="0"/>
          <c:extLst>
            <c:ext xmlns:c16="http://schemas.microsoft.com/office/drawing/2014/chart" uri="{C3380CC4-5D6E-409C-BE32-E72D297353CC}">
              <c16:uniqueId val="{00000013-BC69-4525-AB34-A91D8BCBDB73}"/>
            </c:ext>
          </c:extLst>
        </c:ser>
        <c:dLbls>
          <c:showLegendKey val="0"/>
          <c:showVal val="1"/>
          <c:showCatName val="0"/>
          <c:showSerName val="0"/>
          <c:showPercent val="0"/>
          <c:showBubbleSize val="0"/>
        </c:dLbls>
        <c:axId val="46179840"/>
        <c:axId val="46181760"/>
      </c:scatterChart>
      <c:valAx>
        <c:axId val="46179840"/>
        <c:scaling>
          <c:orientation val="maxMin"/>
          <c:max val="65"/>
          <c:min val="58"/>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{0A104906-D5DE-4CC2-A3F8-7C000324E686}</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0-9FF6-4480-9EA1-A2382A69C15A}"/>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{7BA12C37-9292-48CC-83A0-EC57910AEC86}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9FF6-4480-9EA1-A2382A69C15A}"/>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{0B29596E-D64C-42BA-822B-D9BB78380BE4}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9FF6-4480-9EA1-A2382A69C15A}"/>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{46A01303-4210-4465-A469-86762CA6110D}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9FF6-4480-9EA1-A2382A69C15A}"/>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{8B3799B4-D88C-47C4-B9F8-C24F2A063E84}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9FF6-4480-9EA1-A2382A69C15A}"/>
                </c:ext>
              </c:extLst>
            </c:dLbl>
            <c:dLbl>
              <c:idx val="8"/>
              <c:tx>
                <c:strRef>
                  <c:f>公会計指標分析・財政指標組合せ分析表!$BX$72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{57B1366A-CAC1-468F-ABE5-60A86C031CB6}</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5-9FF6-4480-9EA1-A2382A69C15A}"/>
                </c:ext>
              </c:extLst>
            </c:dLbl>
            <c:dLbl>
              <c:idx val="16"/>
              <c:tx>
                <c:strRef>
                  <c:f>公会計指標分析・財政指標組合せ分析表!$CF$72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{816F7639-96F2-4ACF-A129-E20D22014A47}</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06-9FF6-4480-9EA1-A2382A69C15A}"/>
                </c:ext>
              </c:extLst>
            </c:dLbl>
            <c:dLbl>
              <c:idx val="24"/>
              <c:tx>
                <c:strRef>
                  <c:f>公会計指標分析・財政指標組合せ分析表!$CN$72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{908837BC-84D9-43E4-82C4-8F887ABA55EF}</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07-9FF6-4480-9EA1-A2382A69C15A}"/>
                </c:ext>
              </c:extLst>
            </c:dLbl>
            <c:dLbl>
              <c:idx val="32"/>
              <c:tx>
                <c:strRef>
                  <c:f>公会計指標分析・財政指標組合せ分析表!$CV$72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{D26D1A91-EA69-4B94-A73C-7084573AAA58}</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08-9FF6-4480-9EA1-A2382A69C15A}"/>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6.6</c:v>
                </c:pt>
                <c:pt idx="8">
                  <c:v>6.8</c:v>
                </c:pt>
                <c:pt idx="16">
                  <c:v>6.7</c:v>
                </c:pt>
                <c:pt idx="24">
                  <c:v>5.7</c:v>
                </c:pt>
                <c:pt idx="32">
                  <c:v>4.3</c:v>
                </c:pt>
              </c:numCache>
            </c:numRef>
          </c:xVal>
          <c:yVal>
            <c:numRef>
              <c:f>公会計指標分析・財政指標組合せ分析表!$BP$73:$DC$73</c:f>
              <c:numCache>
                <c:formatCode>#,##0.0;"▲ "#,##0.0</c:formatCode>
                <c:ptCount val="40"/>
                <c:pt idx="0">
                  <c:v>70.7</c:v>
                </c:pt>
                <c:pt idx="8">
                  <c:v>67.8</c:v>
                </c:pt>
                <c:pt idx="16">
                  <c:v>60.6</c:v>
                </c:pt>
                <c:pt idx="24">
                  <c:v>41.6</c:v>
                </c:pt>
                <c:pt idx="32">
                  <c:v>23</c:v>
                </c:pt>
              </c:numCache>
            </c:numRef>
          </c:yVal>
          <c:smooth val="0"/>
          <c:extLst>
            <c:ext xmlns:c16="http://schemas.microsoft.com/office/drawing/2014/chart" uri="{C3380CC4-5D6E-409C-BE32-E72D297353CC}">
              <c16:uniqueId val="{00000009-9FF6-4480-9EA1-A2382A69C15A}"/>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3.8097523180694551E-2"/>
                  <c:y val="-8.1337372860052048E-2"/>
                </c:manualLayout>
              </c:layout>
              <c:tx>
                <c:strRef>
                  <c:f>公会計指標分析・財政指標組合せ分析表!$BP$72</c:f>
                  <c:strCache>
                    <c:ptCount val="1"/>
                    <c:pt idx="0">
                      <c:v>H28</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{177B435F-1A5E-453E-A2C8-CE1DEA8E247D}</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A-9FF6-4480-9EA1-A2382A69C15A}"/>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{21E4A5F8-D3AF-46F9-90F0-0F85611F4D5D}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9FF6-4480-9EA1-A2382A69C15A}"/>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{D57D6AFB-8D7E-4605-A28D-E9855F63560F}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9FF6-4480-9EA1-A2382A69C15A}"/>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{54663BF9-920A-442B-95B4-757F16925BEC}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9FF6-4480-9EA1-A2382A69C15A}"/>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{7C25AA01-0076-41CE-958C-CA18E48C4540}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9FF6-4480-9EA1-A2382A69C15A}"/>
                </c:ext>
              </c:extLst>
            </c:dLbl>
            <c:dLbl>
              <c:idx val="8"/>
              <c:layout>
                <c:manualLayout>
                  <c:x val="-2.5298460057526787E-2"/>
                  <c:y val="-7.1877009973923003E-2"/>
                </c:manualLayout>
              </c:layout>
              <c:tx>
                <c:strRef>
                  <c:f>公会計指標分析・財政指標組合せ分析表!$BX$72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{DE1EA8F5-DB8E-4A05-A230-A290BD46F38B}</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F-9FF6-4480-9EA1-A2382A69C15A}"/>
                </c:ext>
              </c:extLst>
            </c:dLbl>
            <c:dLbl>
              <c:idx val="16"/>
              <c:layout>
                <c:manualLayout>
                  <c:x val="-3.1697991619110633E-2"/>
                  <c:y val="-3.4035558429406802E-2"/>
                </c:manualLayout>
              </c:layout>
              <c:tx>
                <c:strRef>
                  <c:f>公会計指標分析・財政指標組合せ分析表!$CF$72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{133DC885-03FC-4D20-BCEC-2E0558480D74}</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10-9FF6-4480-9EA1-A2382A69C15A}"/>
                </c:ext>
              </c:extLst>
            </c:dLbl>
            <c:dLbl>
              <c:idx val="24"/>
              <c:tx>
                <c:strRef>
                  <c:f>公会計指標分析・財政指標組合せ分析表!$CN$72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{1F21E0E7-8064-4B00-B471-7369E0F241A6}</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11-9FF6-4480-9EA1-A2382A69C15A}"/>
                </c:ext>
              </c:extLst>
            </c:dLbl>
            <c:dLbl>
              <c:idx val="32"/>
              <c:tx>
                <c:strRef>
                  <c:f>公会計指標分析・財政指標組合せ分析表!$CV$72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{2246847A-DB34-428E-A405-D246F1557EC8}</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12-9FF6-4480-9EA1-A2382A69C15A}"/>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7.3</c:v>
                </c:pt>
                <c:pt idx="8">
                  <c:v>7.2</c:v>
                </c:pt>
                <c:pt idx="16">
                  <c:v>7.2</c:v>
                </c:pt>
                <c:pt idx="24">
                  <c:v>7.7</c:v>
                </c:pt>
                <c:pt idx="32">
                  <c:v>8</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9FF6-4480-9EA1-A2382A69C15A}"/>
            </c:ext>
          </c:extLst>
        </c:ser>
        <c:dLbls>
          <c:showLegendKey val="0"/>
          <c:showVal val="1"/>
          <c:showCatName val="0"/>
          <c:showSerName val="0"/>
          <c:showPercent val="0"/>
          <c:showBubbleSize val="0"/>
        </c:dLbls>
        <c:axId val="84219776"/>
        <c:axId val="84234240"/>
      </c:scatterChart>
      <c:valAx>
        <c:axId val="84219776"/>
        <c:scaling>
          <c:orientation val="maxMin"/>
          <c:max val="9"/>
          <c:min val="3"/>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8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2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福島県国見町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元利償還金等の減少、算入公債費等の増加により</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、実質公債費比率の分子も前年度より</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大幅に</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減少している。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財政基盤の弱い当町においては分母を構成する地方交付税等の増減にも大きく左右されることから、計画的かつ効率的な財政運用により、今後も実質公債費率の低減に</a:t>
          </a:r>
          <a:r>
            <a:rPr kumimoji="1" lang="ja-JP" altLang="ja-JP" sz="1100">
              <a:solidFill>
                <a:schemeClr val="dk1"/>
              </a:solidFill>
              <a:effectLst/>
              <a:latin typeface="+mn-lt"/>
              <a:ea typeface="+mn-ea"/>
              <a:cs typeface="+mn-cs"/>
            </a:rPr>
            <a:t>努める。</a:t>
          </a:r>
          <a:endParaRPr lang="ja-JP" altLang="ja-JP" sz="1400">
            <a:effectLst/>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ここに入力</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福島県国見町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一般会計等に係る地方債の現在高は、地方債の発行抑制や繰上償還の実施により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181</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百万円減となった。そのほかの将来負担額に含まれる見込み額等も減少となり、将来負担額を減少させた。</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将来負担金は年々減少しており、かつ令和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年度は充当可能財源が増加となったことから、将来負担比率が大きく減少した。引き続き可能な限り地方債の発行を抑制し、積極的な繰上償還を行い町債残高の削減を図り、将来負担額の抑制に努める。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福島県国見町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・基金全体では、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286</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百万円の増加となった。主な要因としては、財政調整基金や公共施設整備基金、ふるさと振興基金</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等</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に積立を行ったため。</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財政調整基金は現在の残高を維持し、災害等への備えとする。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・将来的な施設修繕費に充てるため、公共施設整備基金等への積立を継続的に行う予定である。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・ふるさと振興基金を活用しさらなる地域活性化を目指す。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・国見町ふるさと振興基金：町のふるさと振興基金に充てるための財源。</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・国見町公共施設整備基金：国の公共施設の整備及び修繕に必要な財源を確保するため。</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・国見町ふるさと振興基金：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63</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百万円取り崩し、道の駅内にある子育て支援施設の運営費等に充当した。また、今後の地域活性化事業に充当するために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164</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百万円積立を行ったため、令和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年度末残高は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101</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百万円増の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213</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百万円となった。</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・国見町公共施設整備基金：将来発生する公共施設の維持修繕費等に充てるため、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百万円積立を行った分が増加した。</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・国見町ふるさと振興基金：ふるさと納税の寄附受入額から経費を除いた分について毎年積立を行い、必要に応じて地域振興事業に充当する。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・国見町公共施設整備基金：将来発生する公共施設維持修繕費等に充てるため、毎年継続して</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積立する。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補正予算での財源調整により</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増となった。</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・災害への備え等のため、現在の残高である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750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百万円程度を維持できるよう努める。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・財政の健全化に向けて事業継続の可否を検討するとともに、効率的な組織体制を構築する。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5BC75A4F-F549-4796-B256-4B11A894B85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5E57B3E6-5C95-48B4-8918-CA2E9CB4B1B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12F6DAC1-7317-4699-B20D-198FC449EC0E}"/>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4C00CD51-E898-4699-8E8C-0B8387B8FDD6}"/>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D266A8B3-65EB-4B60-BFB4-4D652B67C3E9}"/>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0E069228-4986-46A9-96F8-BAB222DCF5BD}"/>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福島県国見町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C2717258-EEE5-4949-8EA2-7000B2AFDE11}"/>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4FB942A7-558F-40B4-AA45-B667608A4B5A}"/>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94581182-6715-4B04-8362-65F30537D5A5}"/>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5E974C87-7335-421C-9118-5F677B30F933}"/>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1EAB089C-30B0-40DF-908D-F0D08E1AFCDF}"/>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3CC1ACD8-5D99-407D-B96C-EC248533F6E5}"/>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8,816
8,749
37.95
8,131,665
7,454,547
597,156
3,513,768
5,856,408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F52C2179-14DC-4AB6-A364-9FA5910E4596}"/>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66B9345B-B181-4397-8871-9BB5354348E4}"/>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AB336E9A-A90A-41EB-844C-C6FDBAB592A5}"/>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4.3
23.0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AD6F7FE8-6974-4568-BAE7-A98C927F370F}"/>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6037AB56-1A78-4C23-9AA8-37F21716C3BD}"/>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693EF706-75DF-4EFD-A1B1-EA1D147C0ADC}"/>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D26EEE86-7940-4AE2-930A-52FC9FE6A1AD}"/>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FA2C1988-19DE-4236-B074-6B88D4028B7C}"/>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080DC6FE-F0AA-40C0-9717-86A36A395E0D}"/>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68436889-ACD1-49D8-995A-7B048D58DC9D}"/>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6B693BA0-DBA7-4B65-8EC7-C5037731E49C}"/>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1935AE16-43E5-4473-8343-83A02AC6437C}"/>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9E2646CB-2880-4B7B-B8D7-B3D49E4BA1E6}"/>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96A0EB95-5D07-43B0-AA7D-BC384DD12A28}"/>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E3CEBCAE-FC8E-449C-A201-1AB36AF8E972}"/>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577BA2FD-DEDC-4008-A8D4-E7F67714153A}"/>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400D4EBE-26D5-4DD0-85BE-7C1C9F848061}"/>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7EC8DD0F-177E-43E3-A6E1-6372765A06C7}"/>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BDAE1D56-8DAF-4377-8CD0-B6EEE20F7017}"/>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8EEDD893-ED83-4A06-965F-CE742317294B}"/>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a:extLst>
            <a:ext uri="{FF2B5EF4-FFF2-40B4-BE49-F238E27FC236}">
              <a16:creationId xmlns:a16="http://schemas.microsoft.com/office/drawing/2014/main" id="{419F66A0-A366-4332-B97F-C2272BC1B814}"/>
            </a:ext>
          </a:extLst>
        </xdr:cNvPr>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a:extLst>
            <a:ext uri="{FF2B5EF4-FFF2-40B4-BE49-F238E27FC236}">
              <a16:creationId xmlns:a16="http://schemas.microsoft.com/office/drawing/2014/main" id="{3DFFE205-0530-4488-A2E1-F33E20AC222A}"/>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8333B8B8-83B1-4F23-9E47-D262A263F195}"/>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E7FC1EBF-0B10-4F24-8FFB-CB5D0B763162}"/>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ED7A39C0-D973-4DB0-BDAC-401049234488}"/>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[ 59.3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1F46046D-7BD0-4E91-88F5-F708574EC66A}"/>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9F855156-E736-4CF9-8208-27A8DFC49E48}"/>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F4CD39A5-C06F-4239-BC88-71044AC4E039}"/>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908951FA-4E57-4B13-BF52-CE517B188663}"/>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2F8CE673-A878-44C8-B873-FEBD22055B61}"/>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BC2E22E6-179C-42DC-A030-546CCECFD59A}"/>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B7123ACA-C5E6-4CFC-B982-B42F95620A95}"/>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3BCF2F0D-7CD4-4D76-A411-ED12EE40EF79}"/>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ED56B7A9-3945-466D-B51E-E1CCFB6ED9E8}"/>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415A948C-9B7D-4E0E-AC03-D778DA6A6F6C}"/>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近年は</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役場</a:t>
          </a:r>
          <a:r>
            <a:rPr kumimoji="1" lang="ja-JP" altLang="ja-JP" sz="1100">
              <a:solidFill>
                <a:schemeClr val="dk1"/>
              </a:solidFill>
              <a:effectLst/>
              <a:latin typeface="+mn-lt"/>
              <a:ea typeface="+mn-ea"/>
              <a:cs typeface="+mn-cs"/>
            </a:rPr>
            <a:t>庁舎再建」「道の駅新設」「農業ビジネス訓練所開設」など</a:t>
          </a:r>
          <a:r>
            <a:rPr kumimoji="1" lang="ja-JP" altLang="en-US" sz="1100" b="0" i="0" u="none" strike="noStrike" kern="0" cap="none" spc="0" normalizeH="0" baseline="0" noProof="0">
              <a:ln>
                <a:noFill/>
              </a:ln>
              <a:solidFill>
                <a:prstClr val="black"/>
              </a:solidFill>
              <a:effectLst/>
              <a:uLnTx/>
              <a:uFillTx/>
              <a:latin typeface="+mn-lt"/>
              <a:ea typeface="+mn-ea"/>
              <a:cs typeface="+mn-cs"/>
            </a:rPr>
            <a:t>の建設があり、</a:t>
          </a:r>
          <a:r>
            <a:rPr kumimoji="1" lang="ja-JP" altLang="ja-JP" sz="1100" b="0" i="0" u="none" strike="noStrike" kern="0" cap="none" spc="0" normalizeH="0" baseline="0" noProof="0">
              <a:ln>
                <a:noFill/>
              </a:ln>
              <a:solidFill>
                <a:prstClr val="black"/>
              </a:solidFill>
              <a:effectLst/>
              <a:uLnTx/>
              <a:uFillTx/>
              <a:latin typeface="+mn-lt"/>
              <a:ea typeface="+mn-ea"/>
              <a:cs typeface="+mn-cs"/>
            </a:rPr>
            <a:t>有形固定資産減価償却率は類似団体内平均値を下回って</a:t>
          </a:r>
          <a:r>
            <a:rPr kumimoji="1" lang="ja-JP" altLang="en-US" sz="1100" b="0" i="0" u="none" strike="noStrike" kern="0" cap="none" spc="0" normalizeH="0" baseline="0" noProof="0">
              <a:ln>
                <a:noFill/>
              </a:ln>
              <a:solidFill>
                <a:prstClr val="black"/>
              </a:solidFill>
              <a:effectLst/>
              <a:uLnTx/>
              <a:uFillTx/>
              <a:latin typeface="+mn-lt"/>
              <a:ea typeface="+mn-ea"/>
              <a:cs typeface="+mn-cs"/>
            </a:rPr>
            <a:t>いる。しかしながら、修繕や更新等が必要な施設も多いため、今後は公共施設等総合管理計画と個別施設計画に基づき、公共施設等の集約化・複合化を進めるなどにより、施設保有量の適正化に取り組む。</a:t>
          </a:r>
          <a:endParaRPr kumimoji="0" lang="ja-JP"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923F9093-F9DC-4301-AD13-C46A759DD6EB}"/>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3047F240-9756-44C3-ACAE-3F8A6EFCED7D}"/>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a:extLst>
            <a:ext uri="{FF2B5EF4-FFF2-40B4-BE49-F238E27FC236}">
              <a16:creationId xmlns:a16="http://schemas.microsoft.com/office/drawing/2014/main" id="{BFA3BC79-6576-4EAD-B469-BFFC57BDAE76}"/>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a:extLst>
            <a:ext uri="{FF2B5EF4-FFF2-40B4-BE49-F238E27FC236}">
              <a16:creationId xmlns:a16="http://schemas.microsoft.com/office/drawing/2014/main" id="{B7BEC71C-01E3-404F-8B2F-BB493687E35D}"/>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34</xdr:row>
      <xdr:rowOff>57541</xdr:rowOff>
    </xdr:from>
    <xdr:ext cx="410689" cy="225703"/>
    <xdr:sp macro="" textlink="">
      <xdr:nvSpPr>
        <xdr:cNvPr id="53" name="テキスト ボックス 52">
          <a:extLst>
            <a:ext uri="{FF2B5EF4-FFF2-40B4-BE49-F238E27FC236}">
              <a16:creationId xmlns:a16="http://schemas.microsoft.com/office/drawing/2014/main" id="{724C7285-DCBE-4745-BEF4-4658D81E9A42}"/>
            </a:ext>
          </a:extLst>
        </xdr:cNvPr>
        <xdr:cNvSpPr txBox="1"/>
      </xdr:nvSpPr>
      <xdr:spPr>
        <a:xfrm>
          <a:off x="795811" y="66583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a:extLst>
            <a:ext uri="{FF2B5EF4-FFF2-40B4-BE49-F238E27FC236}">
              <a16:creationId xmlns:a16="http://schemas.microsoft.com/office/drawing/2014/main" id="{A89AAEF4-DDF8-4796-912E-E2E62438DB32}"/>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a:extLst>
            <a:ext uri="{FF2B5EF4-FFF2-40B4-BE49-F238E27FC236}">
              <a16:creationId xmlns:a16="http://schemas.microsoft.com/office/drawing/2014/main" id="{791295EA-277A-4C3A-BF26-544B72BE82E4}"/>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a:extLst>
            <a:ext uri="{FF2B5EF4-FFF2-40B4-BE49-F238E27FC236}">
              <a16:creationId xmlns:a16="http://schemas.microsoft.com/office/drawing/2014/main" id="{8727A616-76F8-4063-A146-3D3194E97E27}"/>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a:extLst>
            <a:ext uri="{FF2B5EF4-FFF2-40B4-BE49-F238E27FC236}">
              <a16:creationId xmlns:a16="http://schemas.microsoft.com/office/drawing/2014/main" id="{11AC5816-B06F-4B5B-AB27-F20CA15C1A1D}"/>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a:extLst>
            <a:ext uri="{FF2B5EF4-FFF2-40B4-BE49-F238E27FC236}">
              <a16:creationId xmlns:a16="http://schemas.microsoft.com/office/drawing/2014/main" id="{BA84F1F2-8484-47C4-AD91-9454E7162D5F}"/>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a:extLst>
            <a:ext uri="{FF2B5EF4-FFF2-40B4-BE49-F238E27FC236}">
              <a16:creationId xmlns:a16="http://schemas.microsoft.com/office/drawing/2014/main" id="{9E7607C4-D04F-452D-B2FC-67E78CEDFDD4}"/>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a:extLst>
            <a:ext uri="{FF2B5EF4-FFF2-40B4-BE49-F238E27FC236}">
              <a16:creationId xmlns:a16="http://schemas.microsoft.com/office/drawing/2014/main" id="{7714460E-98C5-4F32-AFE2-4B8577CFD613}"/>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a:extLst>
            <a:ext uri="{FF2B5EF4-FFF2-40B4-BE49-F238E27FC236}">
              <a16:creationId xmlns:a16="http://schemas.microsoft.com/office/drawing/2014/main" id="{8BAA74D5-E7D6-4A46-B81A-913851A26695}"/>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a:extLst>
            <a:ext uri="{FF2B5EF4-FFF2-40B4-BE49-F238E27FC236}">
              <a16:creationId xmlns:a16="http://schemas.microsoft.com/office/drawing/2014/main" id="{E8F39619-A337-48DA-91D5-5E40B6EDD375}"/>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23</xdr:row>
      <xdr:rowOff>144324</xdr:rowOff>
    </xdr:from>
    <xdr:ext cx="308097" cy="225703"/>
    <xdr:sp macro="" textlink="">
      <xdr:nvSpPr>
        <xdr:cNvPr id="63" name="テキスト ボックス 62">
          <a:extLst>
            <a:ext uri="{FF2B5EF4-FFF2-40B4-BE49-F238E27FC236}">
              <a16:creationId xmlns:a16="http://schemas.microsoft.com/office/drawing/2014/main" id="{46CFA8A3-56AE-45ED-B1C0-F686B7A4898A}"/>
            </a:ext>
          </a:extLst>
        </xdr:cNvPr>
        <xdr:cNvSpPr txBox="1"/>
      </xdr:nvSpPr>
      <xdr:spPr>
        <a:xfrm>
          <a:off x="898403" y="4859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a:extLst>
            <a:ext uri="{FF2B5EF4-FFF2-40B4-BE49-F238E27FC236}">
              <a16:creationId xmlns:a16="http://schemas.microsoft.com/office/drawing/2014/main" id="{41CF9731-BA0B-464E-91C2-5CF8C2481AA0}"/>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133456</xdr:rowOff>
    </xdr:from>
    <xdr:to>
      <xdr:col>23</xdr:col>
      <xdr:colOff>85090</xdr:colOff>
      <xdr:row>33</xdr:row>
      <xdr:rowOff>117687</xdr:rowOff>
    </xdr:to>
    <xdr:cxnSp macro="">
      <xdr:nvCxnSpPr>
        <xdr:cNvPr id="65" name="直線コネクタ 64">
          <a:extLst>
            <a:ext uri="{FF2B5EF4-FFF2-40B4-BE49-F238E27FC236}">
              <a16:creationId xmlns:a16="http://schemas.microsoft.com/office/drawing/2014/main" id="{9E567548-C7EC-42BC-B95F-35784084114D}"/>
            </a:ext>
          </a:extLst>
        </xdr:cNvPr>
        <xdr:cNvCxnSpPr/>
      </xdr:nvCxnSpPr>
      <xdr:spPr>
        <a:xfrm flipV="1">
          <a:off x="4760595" y="5534131"/>
          <a:ext cx="1270" cy="10129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121514</xdr:rowOff>
    </xdr:from>
    <xdr:ext cx="405111" cy="259045"/>
    <xdr:sp macro="" textlink="">
      <xdr:nvSpPr>
        <xdr:cNvPr id="66" name="有形固定資産減価償却率最小値テキスト">
          <a:extLst>
            <a:ext uri="{FF2B5EF4-FFF2-40B4-BE49-F238E27FC236}">
              <a16:creationId xmlns:a16="http://schemas.microsoft.com/office/drawing/2014/main" id="{020880BF-F745-4F43-BAA0-F7B16BCC3BE0}"/>
            </a:ext>
          </a:extLst>
        </xdr:cNvPr>
        <xdr:cNvSpPr txBox="1"/>
      </xdr:nvSpPr>
      <xdr:spPr>
        <a:xfrm>
          <a:off x="4813300" y="65508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117687</xdr:rowOff>
    </xdr:from>
    <xdr:to>
      <xdr:col>23</xdr:col>
      <xdr:colOff>174625</xdr:colOff>
      <xdr:row>33</xdr:row>
      <xdr:rowOff>117687</xdr:rowOff>
    </xdr:to>
    <xdr:cxnSp macro="">
      <xdr:nvCxnSpPr>
        <xdr:cNvPr id="67" name="直線コネクタ 66">
          <a:extLst>
            <a:ext uri="{FF2B5EF4-FFF2-40B4-BE49-F238E27FC236}">
              <a16:creationId xmlns:a16="http://schemas.microsoft.com/office/drawing/2014/main" id="{71C304C4-881B-450F-B2CB-FA104901EDC9}"/>
            </a:ext>
          </a:extLst>
        </xdr:cNvPr>
        <xdr:cNvCxnSpPr/>
      </xdr:nvCxnSpPr>
      <xdr:spPr>
        <a:xfrm>
          <a:off x="4673600" y="6547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80133</xdr:rowOff>
    </xdr:from>
    <xdr:ext cx="405111" cy="259045"/>
    <xdr:sp macro="" textlink="">
      <xdr:nvSpPr>
        <xdr:cNvPr id="68" name="有形固定資産減価償却率最大値テキスト">
          <a:extLst>
            <a:ext uri="{FF2B5EF4-FFF2-40B4-BE49-F238E27FC236}">
              <a16:creationId xmlns:a16="http://schemas.microsoft.com/office/drawing/2014/main" id="{FC8A2685-0EA5-4653-827B-9366D3F10319}"/>
            </a:ext>
          </a:extLst>
        </xdr:cNvPr>
        <xdr:cNvSpPr txBox="1"/>
      </xdr:nvSpPr>
      <xdr:spPr>
        <a:xfrm>
          <a:off x="4813300" y="53093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133456</xdr:rowOff>
    </xdr:from>
    <xdr:to>
      <xdr:col>23</xdr:col>
      <xdr:colOff>174625</xdr:colOff>
      <xdr:row>27</xdr:row>
      <xdr:rowOff>133456</xdr:rowOff>
    </xdr:to>
    <xdr:cxnSp macro="">
      <xdr:nvCxnSpPr>
        <xdr:cNvPr id="69" name="直線コネクタ 68">
          <a:extLst>
            <a:ext uri="{FF2B5EF4-FFF2-40B4-BE49-F238E27FC236}">
              <a16:creationId xmlns:a16="http://schemas.microsoft.com/office/drawing/2014/main" id="{AD3132C2-2C84-4D47-AAED-19C7B50DCE5E}"/>
            </a:ext>
          </a:extLst>
        </xdr:cNvPr>
        <xdr:cNvCxnSpPr/>
      </xdr:nvCxnSpPr>
      <xdr:spPr>
        <a:xfrm>
          <a:off x="4673600" y="5534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120667</xdr:rowOff>
    </xdr:from>
    <xdr:ext cx="405111" cy="259045"/>
    <xdr:sp macro="" textlink="">
      <xdr:nvSpPr>
        <xdr:cNvPr id="70" name="有形固定資産減価償却率平均値テキスト">
          <a:extLst>
            <a:ext uri="{FF2B5EF4-FFF2-40B4-BE49-F238E27FC236}">
              <a16:creationId xmlns:a16="http://schemas.microsoft.com/office/drawing/2014/main" id="{088167FF-6C15-4938-9A5B-72FEC9F7218E}"/>
            </a:ext>
          </a:extLst>
        </xdr:cNvPr>
        <xdr:cNvSpPr txBox="1"/>
      </xdr:nvSpPr>
      <xdr:spPr>
        <a:xfrm>
          <a:off x="4813300" y="60356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142240</xdr:rowOff>
    </xdr:from>
    <xdr:to>
      <xdr:col>23</xdr:col>
      <xdr:colOff>136525</xdr:colOff>
      <xdr:row>31</xdr:row>
      <xdr:rowOff>72390</xdr:rowOff>
    </xdr:to>
    <xdr:sp macro="" textlink="">
      <xdr:nvSpPr>
        <xdr:cNvPr id="71" name="フローチャート: 判断 70">
          <a:extLst>
            <a:ext uri="{FF2B5EF4-FFF2-40B4-BE49-F238E27FC236}">
              <a16:creationId xmlns:a16="http://schemas.microsoft.com/office/drawing/2014/main" id="{D2DEFE55-4C67-4415-9769-C6FB98E94589}"/>
            </a:ext>
          </a:extLst>
        </xdr:cNvPr>
        <xdr:cNvSpPr/>
      </xdr:nvSpPr>
      <xdr:spPr>
        <a:xfrm>
          <a:off x="4711700" y="6057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118851</xdr:rowOff>
    </xdr:from>
    <xdr:to>
      <xdr:col>19</xdr:col>
      <xdr:colOff>187325</xdr:colOff>
      <xdr:row>31</xdr:row>
      <xdr:rowOff>49001</xdr:rowOff>
    </xdr:to>
    <xdr:sp macro="" textlink="">
      <xdr:nvSpPr>
        <xdr:cNvPr id="72" name="フローチャート: 判断 71">
          <a:extLst>
            <a:ext uri="{FF2B5EF4-FFF2-40B4-BE49-F238E27FC236}">
              <a16:creationId xmlns:a16="http://schemas.microsoft.com/office/drawing/2014/main" id="{0742CB08-B3DD-4A5E-9190-4A694212A348}"/>
            </a:ext>
          </a:extLst>
        </xdr:cNvPr>
        <xdr:cNvSpPr/>
      </xdr:nvSpPr>
      <xdr:spPr>
        <a:xfrm>
          <a:off x="4000500" y="6033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88265</xdr:rowOff>
    </xdr:from>
    <xdr:to>
      <xdr:col>15</xdr:col>
      <xdr:colOff>187325</xdr:colOff>
      <xdr:row>31</xdr:row>
      <xdr:rowOff>18415</xdr:rowOff>
    </xdr:to>
    <xdr:sp macro="" textlink="">
      <xdr:nvSpPr>
        <xdr:cNvPr id="73" name="フローチャート: 判断 72">
          <a:extLst>
            <a:ext uri="{FF2B5EF4-FFF2-40B4-BE49-F238E27FC236}">
              <a16:creationId xmlns:a16="http://schemas.microsoft.com/office/drawing/2014/main" id="{9369C8B3-9EBA-4AD5-A0B3-D8D341C8D88E}"/>
            </a:ext>
          </a:extLst>
        </xdr:cNvPr>
        <xdr:cNvSpPr/>
      </xdr:nvSpPr>
      <xdr:spPr>
        <a:xfrm>
          <a:off x="3238500" y="600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50483</xdr:rowOff>
    </xdr:from>
    <xdr:to>
      <xdr:col>11</xdr:col>
      <xdr:colOff>187325</xdr:colOff>
      <xdr:row>30</xdr:row>
      <xdr:rowOff>152083</xdr:rowOff>
    </xdr:to>
    <xdr:sp macro="" textlink="">
      <xdr:nvSpPr>
        <xdr:cNvPr id="74" name="フローチャート: 判断 73">
          <a:extLst>
            <a:ext uri="{FF2B5EF4-FFF2-40B4-BE49-F238E27FC236}">
              <a16:creationId xmlns:a16="http://schemas.microsoft.com/office/drawing/2014/main" id="{858869BF-1403-41C2-AB7E-3A57FA550E97}"/>
            </a:ext>
          </a:extLst>
        </xdr:cNvPr>
        <xdr:cNvSpPr/>
      </xdr:nvSpPr>
      <xdr:spPr>
        <a:xfrm>
          <a:off x="2476500" y="5965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41487</xdr:rowOff>
    </xdr:from>
    <xdr:to>
      <xdr:col>7</xdr:col>
      <xdr:colOff>187325</xdr:colOff>
      <xdr:row>30</xdr:row>
      <xdr:rowOff>143087</xdr:rowOff>
    </xdr:to>
    <xdr:sp macro="" textlink="">
      <xdr:nvSpPr>
        <xdr:cNvPr id="75" name="フローチャート: 判断 74">
          <a:extLst>
            <a:ext uri="{FF2B5EF4-FFF2-40B4-BE49-F238E27FC236}">
              <a16:creationId xmlns:a16="http://schemas.microsoft.com/office/drawing/2014/main" id="{6AC2DFC3-2A18-4F1E-A8F3-098C9A233F8C}"/>
            </a:ext>
          </a:extLst>
        </xdr:cNvPr>
        <xdr:cNvSpPr/>
      </xdr:nvSpPr>
      <xdr:spPr>
        <a:xfrm>
          <a:off x="1714500" y="5956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5AED42D8-FD21-4768-9D65-C93083FDB942}"/>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B6B7D0D5-E06B-4170-A461-CA57E0513162}"/>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9391205A-8CA4-4392-846E-C25DE5D324BA}"/>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14FDFA09-F198-4075-B5B1-C55ABB4B3F24}"/>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C4B678D2-7CF6-4D77-9E3D-F89D6BF21B3D}"/>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54081</xdr:rowOff>
    </xdr:from>
    <xdr:to>
      <xdr:col>23</xdr:col>
      <xdr:colOff>136525</xdr:colOff>
      <xdr:row>30</xdr:row>
      <xdr:rowOff>155681</xdr:rowOff>
    </xdr:to>
    <xdr:sp macro="" textlink="">
      <xdr:nvSpPr>
        <xdr:cNvPr id="81" name="楕円 80">
          <a:extLst>
            <a:ext uri="{FF2B5EF4-FFF2-40B4-BE49-F238E27FC236}">
              <a16:creationId xmlns:a16="http://schemas.microsoft.com/office/drawing/2014/main" id="{7EA42395-6528-4920-A85C-C480890E6A4B}"/>
            </a:ext>
          </a:extLst>
        </xdr:cNvPr>
        <xdr:cNvSpPr/>
      </xdr:nvSpPr>
      <xdr:spPr>
        <a:xfrm>
          <a:off x="4711700" y="5969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76958</xdr:rowOff>
    </xdr:from>
    <xdr:ext cx="405111" cy="259045"/>
    <xdr:sp macro="" textlink="">
      <xdr:nvSpPr>
        <xdr:cNvPr id="82" name="有形固定資産減価償却率該当値テキスト">
          <a:extLst>
            <a:ext uri="{FF2B5EF4-FFF2-40B4-BE49-F238E27FC236}">
              <a16:creationId xmlns:a16="http://schemas.microsoft.com/office/drawing/2014/main" id="{C0CFBEA6-286D-435A-B449-916973FC05AA}"/>
            </a:ext>
          </a:extLst>
        </xdr:cNvPr>
        <xdr:cNvSpPr txBox="1"/>
      </xdr:nvSpPr>
      <xdr:spPr>
        <a:xfrm>
          <a:off x="4813300" y="5820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29</xdr:row>
      <xdr:rowOff>65528</xdr:rowOff>
    </xdr:from>
    <xdr:ext cx="405111" cy="259045"/>
    <xdr:sp macro="" textlink="">
      <xdr:nvSpPr>
        <xdr:cNvPr id="83" name="n_1aveValue有形固定資産減価償却率">
          <a:extLst>
            <a:ext uri="{FF2B5EF4-FFF2-40B4-BE49-F238E27FC236}">
              <a16:creationId xmlns:a16="http://schemas.microsoft.com/office/drawing/2014/main" id="{33E6E744-1A6C-4EB1-BE6F-728AA7CE5693}"/>
            </a:ext>
          </a:extLst>
        </xdr:cNvPr>
        <xdr:cNvSpPr txBox="1"/>
      </xdr:nvSpPr>
      <xdr:spPr>
        <a:xfrm>
          <a:off x="3836044" y="58091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34942</xdr:rowOff>
    </xdr:from>
    <xdr:ext cx="405111" cy="259045"/>
    <xdr:sp macro="" textlink="">
      <xdr:nvSpPr>
        <xdr:cNvPr id="84" name="n_2aveValue有形固定資産減価償却率">
          <a:extLst>
            <a:ext uri="{FF2B5EF4-FFF2-40B4-BE49-F238E27FC236}">
              <a16:creationId xmlns:a16="http://schemas.microsoft.com/office/drawing/2014/main" id="{BBAEA8D0-D0E3-4F7C-82A9-3B45EDF9F41D}"/>
            </a:ext>
          </a:extLst>
        </xdr:cNvPr>
        <xdr:cNvSpPr txBox="1"/>
      </xdr:nvSpPr>
      <xdr:spPr>
        <a:xfrm>
          <a:off x="3086744" y="5778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168610</xdr:rowOff>
    </xdr:from>
    <xdr:ext cx="405111" cy="259045"/>
    <xdr:sp macro="" textlink="">
      <xdr:nvSpPr>
        <xdr:cNvPr id="85" name="n_3aveValue有形固定資産減価償却率">
          <a:extLst>
            <a:ext uri="{FF2B5EF4-FFF2-40B4-BE49-F238E27FC236}">
              <a16:creationId xmlns:a16="http://schemas.microsoft.com/office/drawing/2014/main" id="{76EC1C05-6264-4394-B409-2BB60C9B4358}"/>
            </a:ext>
          </a:extLst>
        </xdr:cNvPr>
        <xdr:cNvSpPr txBox="1"/>
      </xdr:nvSpPr>
      <xdr:spPr>
        <a:xfrm>
          <a:off x="2324744" y="57407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159614</xdr:rowOff>
    </xdr:from>
    <xdr:ext cx="405111" cy="259045"/>
    <xdr:sp macro="" textlink="">
      <xdr:nvSpPr>
        <xdr:cNvPr id="86" name="n_4aveValue有形固定資産減価償却率">
          <a:extLst>
            <a:ext uri="{FF2B5EF4-FFF2-40B4-BE49-F238E27FC236}">
              <a16:creationId xmlns:a16="http://schemas.microsoft.com/office/drawing/2014/main" id="{9AAD34E4-D300-44E0-B986-C17E6F01F91B}"/>
            </a:ext>
          </a:extLst>
        </xdr:cNvPr>
        <xdr:cNvSpPr txBox="1"/>
      </xdr:nvSpPr>
      <xdr:spPr>
        <a:xfrm>
          <a:off x="1562744" y="57317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87" name="正方形/長方形 86">
          <a:extLst>
            <a:ext uri="{FF2B5EF4-FFF2-40B4-BE49-F238E27FC236}">
              <a16:creationId xmlns:a16="http://schemas.microsoft.com/office/drawing/2014/main" id="{37885079-2901-437E-B092-2C98908D039D}"/>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88" name="正方形/長方形 87">
          <a:extLst>
            <a:ext uri="{FF2B5EF4-FFF2-40B4-BE49-F238E27FC236}">
              <a16:creationId xmlns:a16="http://schemas.microsoft.com/office/drawing/2014/main" id="{160A8F35-5489-4E79-B2FE-5F3E62C1F8E6}"/>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89" name="正方形/長方形 88">
          <a:extLst>
            <a:ext uri="{FF2B5EF4-FFF2-40B4-BE49-F238E27FC236}">
              <a16:creationId xmlns:a16="http://schemas.microsoft.com/office/drawing/2014/main" id="{8E36C69E-49EF-4BB0-A553-661AB29AD981}"/>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[ 698.8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0" name="正方形/長方形 89">
          <a:extLst>
            <a:ext uri="{FF2B5EF4-FFF2-40B4-BE49-F238E27FC236}">
              <a16:creationId xmlns:a16="http://schemas.microsoft.com/office/drawing/2014/main" id="{FAFEBC99-3365-453C-A679-C824BDB630FE}"/>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1" name="正方形/長方形 90">
          <a:extLst>
            <a:ext uri="{FF2B5EF4-FFF2-40B4-BE49-F238E27FC236}">
              <a16:creationId xmlns:a16="http://schemas.microsoft.com/office/drawing/2014/main" id="{F88BE35A-1730-41FB-991C-EAEE653125A4}"/>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2" name="正方形/長方形 91">
          <a:extLst>
            <a:ext uri="{FF2B5EF4-FFF2-40B4-BE49-F238E27FC236}">
              <a16:creationId xmlns:a16="http://schemas.microsoft.com/office/drawing/2014/main" id="{0BD025EA-7A15-4AE8-98B3-2542B3598213}"/>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3" name="正方形/長方形 92">
          <a:extLst>
            <a:ext uri="{FF2B5EF4-FFF2-40B4-BE49-F238E27FC236}">
              <a16:creationId xmlns:a16="http://schemas.microsoft.com/office/drawing/2014/main" id="{ED703118-04AC-4305-84B9-27C9D341910F}"/>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4" name="正方形/長方形 93">
          <a:extLst>
            <a:ext uri="{FF2B5EF4-FFF2-40B4-BE49-F238E27FC236}">
              <a16:creationId xmlns:a16="http://schemas.microsoft.com/office/drawing/2014/main" id="{987E92CE-346C-4929-A3AC-BEFBBDC5F274}"/>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95" name="正方形/長方形 94">
          <a:extLst>
            <a:ext uri="{FF2B5EF4-FFF2-40B4-BE49-F238E27FC236}">
              <a16:creationId xmlns:a16="http://schemas.microsoft.com/office/drawing/2014/main" id="{85339A90-77BD-4B9A-8C1F-A4F9F3A9BFEA}"/>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96" name="正方形/長方形 95">
          <a:extLst>
            <a:ext uri="{FF2B5EF4-FFF2-40B4-BE49-F238E27FC236}">
              <a16:creationId xmlns:a16="http://schemas.microsoft.com/office/drawing/2014/main" id="{CEEEB877-D6D4-4C5F-9E54-1D1766EE9E4F}"/>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97" name="正方形/長方形 96">
          <a:extLst>
            <a:ext uri="{FF2B5EF4-FFF2-40B4-BE49-F238E27FC236}">
              <a16:creationId xmlns:a16="http://schemas.microsoft.com/office/drawing/2014/main" id="{BFC560B5-D654-4AF4-B5FA-FB3F53DAD80B}"/>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98" name="正方形/長方形 97">
          <a:extLst>
            <a:ext uri="{FF2B5EF4-FFF2-40B4-BE49-F238E27FC236}">
              <a16:creationId xmlns:a16="http://schemas.microsoft.com/office/drawing/2014/main" id="{96476C3D-C2DC-489E-9800-4B50B399369E}"/>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99" name="テキスト ボックス 98">
          <a:extLst>
            <a:ext uri="{FF2B5EF4-FFF2-40B4-BE49-F238E27FC236}">
              <a16:creationId xmlns:a16="http://schemas.microsoft.com/office/drawing/2014/main" id="{3261041F-C44E-4A8D-9195-6ABF379CF468}"/>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債務償還比率は類似団体平均を大きく上回っている。</a:t>
          </a:r>
          <a:r>
            <a:rPr kumimoji="1" lang="ja-JP" altLang="en-US" sz="1100">
              <a:solidFill>
                <a:schemeClr val="dk1"/>
              </a:solidFill>
              <a:effectLst/>
              <a:latin typeface="+mn-lt"/>
              <a:ea typeface="+mn-ea"/>
              <a:cs typeface="+mn-cs"/>
            </a:rPr>
            <a:t>主な要因として</a:t>
          </a:r>
          <a:r>
            <a:rPr kumimoji="1" lang="ja-JP" altLang="ja-JP" sz="1100">
              <a:solidFill>
                <a:schemeClr val="dk1"/>
              </a:solidFill>
              <a:effectLst/>
              <a:latin typeface="+mn-lt"/>
              <a:ea typeface="+mn-ea"/>
              <a:cs typeface="+mn-cs"/>
            </a:rPr>
            <a:t>「役場庁舎再建」「道の駅新設」「農業ビジネス訓練所開設」など</a:t>
          </a:r>
          <a:r>
            <a:rPr kumimoji="1" lang="ja-JP" altLang="en-US" sz="1100">
              <a:solidFill>
                <a:schemeClr val="dk1"/>
              </a:solidFill>
              <a:effectLst/>
              <a:latin typeface="+mn-lt"/>
              <a:ea typeface="+mn-ea"/>
              <a:cs typeface="+mn-cs"/>
            </a:rPr>
            <a:t>の</a:t>
          </a:r>
          <a:r>
            <a:rPr kumimoji="1" lang="ja-JP" altLang="ja-JP" sz="1100">
              <a:solidFill>
                <a:schemeClr val="dk1"/>
              </a:solidFill>
              <a:effectLst/>
              <a:latin typeface="+mn-lt"/>
              <a:ea typeface="+mn-ea"/>
              <a:cs typeface="+mn-cs"/>
            </a:rPr>
            <a:t>大型公共事業実施に</a:t>
          </a:r>
          <a:r>
            <a:rPr kumimoji="1" lang="ja-JP" altLang="en-US" sz="1100">
              <a:solidFill>
                <a:schemeClr val="dk1"/>
              </a:solidFill>
              <a:effectLst/>
              <a:latin typeface="+mn-lt"/>
              <a:ea typeface="+mn-ea"/>
              <a:cs typeface="+mn-cs"/>
            </a:rPr>
            <a:t>より地方債発行額の増加が影響している。今後は地方債の本格的な償還が開始となることから、地方債の新規発行を抑制し、繰上償還も行うなどの財政の健全化を図る必要がある。</a:t>
          </a:r>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100" name="テキスト ボックス 99">
          <a:extLst>
            <a:ext uri="{FF2B5EF4-FFF2-40B4-BE49-F238E27FC236}">
              <a16:creationId xmlns:a16="http://schemas.microsoft.com/office/drawing/2014/main" id="{CC3C793E-B262-4326-882A-27C0B284395B}"/>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1" name="直線コネクタ 100">
          <a:extLst>
            <a:ext uri="{FF2B5EF4-FFF2-40B4-BE49-F238E27FC236}">
              <a16:creationId xmlns:a16="http://schemas.microsoft.com/office/drawing/2014/main" id="{5C86563E-6768-45BB-9220-868D5E49D3ED}"/>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02" name="テキスト ボックス 101">
          <a:extLst>
            <a:ext uri="{FF2B5EF4-FFF2-40B4-BE49-F238E27FC236}">
              <a16:creationId xmlns:a16="http://schemas.microsoft.com/office/drawing/2014/main" id="{9F7ED3F7-A217-4449-8E6F-7152C58FF673}"/>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03" name="直線コネクタ 102">
          <a:extLst>
            <a:ext uri="{FF2B5EF4-FFF2-40B4-BE49-F238E27FC236}">
              <a16:creationId xmlns:a16="http://schemas.microsoft.com/office/drawing/2014/main" id="{718B3201-D856-4D44-B581-165DA0470AD6}"/>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04" name="テキスト ボックス 103">
          <a:extLst>
            <a:ext uri="{FF2B5EF4-FFF2-40B4-BE49-F238E27FC236}">
              <a16:creationId xmlns:a16="http://schemas.microsoft.com/office/drawing/2014/main" id="{4EEDCABC-1C3E-4D40-BEC6-F0F54B106AD9}"/>
            </a:ext>
          </a:extLst>
        </xdr:cNvPr>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05" name="直線コネクタ 104">
          <a:extLst>
            <a:ext uri="{FF2B5EF4-FFF2-40B4-BE49-F238E27FC236}">
              <a16:creationId xmlns:a16="http://schemas.microsoft.com/office/drawing/2014/main" id="{5666D516-1A13-4CA6-A0EF-C901664AB9AD}"/>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06" name="テキスト ボックス 105">
          <a:extLst>
            <a:ext uri="{FF2B5EF4-FFF2-40B4-BE49-F238E27FC236}">
              <a16:creationId xmlns:a16="http://schemas.microsoft.com/office/drawing/2014/main" id="{683BAE5C-CBC0-4805-868E-8DB61F430027}"/>
            </a:ext>
          </a:extLst>
        </xdr:cNvPr>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07" name="直線コネクタ 106">
          <a:extLst>
            <a:ext uri="{FF2B5EF4-FFF2-40B4-BE49-F238E27FC236}">
              <a16:creationId xmlns:a16="http://schemas.microsoft.com/office/drawing/2014/main" id="{0306750A-C300-440E-8071-63254DD9C2C7}"/>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08" name="テキスト ボックス 107">
          <a:extLst>
            <a:ext uri="{FF2B5EF4-FFF2-40B4-BE49-F238E27FC236}">
              <a16:creationId xmlns:a16="http://schemas.microsoft.com/office/drawing/2014/main" id="{A2502112-3DC0-4187-8AA2-71CB1AAA8629}"/>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09" name="直線コネクタ 108">
          <a:extLst>
            <a:ext uri="{FF2B5EF4-FFF2-40B4-BE49-F238E27FC236}">
              <a16:creationId xmlns:a16="http://schemas.microsoft.com/office/drawing/2014/main" id="{422AB75A-1D2A-4EBB-BBA0-1CFA68D7AC73}"/>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10" name="テキスト ボックス 109">
          <a:extLst>
            <a:ext uri="{FF2B5EF4-FFF2-40B4-BE49-F238E27FC236}">
              <a16:creationId xmlns:a16="http://schemas.microsoft.com/office/drawing/2014/main" id="{6C362F27-7A8D-4E5E-A28C-A35D8090EDB6}"/>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11" name="直線コネクタ 110">
          <a:extLst>
            <a:ext uri="{FF2B5EF4-FFF2-40B4-BE49-F238E27FC236}">
              <a16:creationId xmlns:a16="http://schemas.microsoft.com/office/drawing/2014/main" id="{A1A3E836-ED34-418E-82F6-70E888C69504}"/>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12" name="テキスト ボックス 111">
          <a:extLst>
            <a:ext uri="{FF2B5EF4-FFF2-40B4-BE49-F238E27FC236}">
              <a16:creationId xmlns:a16="http://schemas.microsoft.com/office/drawing/2014/main" id="{195FE3DE-80E8-4043-935B-D28C011D84B3}"/>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13" name="直線コネクタ 112">
          <a:extLst>
            <a:ext uri="{FF2B5EF4-FFF2-40B4-BE49-F238E27FC236}">
              <a16:creationId xmlns:a16="http://schemas.microsoft.com/office/drawing/2014/main" id="{78FAEE0D-F558-4D2E-ABC3-47126F66D134}"/>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14" name="テキスト ボックス 113">
          <a:extLst>
            <a:ext uri="{FF2B5EF4-FFF2-40B4-BE49-F238E27FC236}">
              <a16:creationId xmlns:a16="http://schemas.microsoft.com/office/drawing/2014/main" id="{2C9AFF0F-6B85-4D87-9A9C-D7904E018351}"/>
            </a:ext>
          </a:extLst>
        </xdr:cNvPr>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5" name="直線コネクタ 114">
          <a:extLst>
            <a:ext uri="{FF2B5EF4-FFF2-40B4-BE49-F238E27FC236}">
              <a16:creationId xmlns:a16="http://schemas.microsoft.com/office/drawing/2014/main" id="{29BFBD88-8BB3-4DB6-AEEF-4EAB0FF78FD7}"/>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6" name="債務償還比率グラフ枠">
          <a:extLst>
            <a:ext uri="{FF2B5EF4-FFF2-40B4-BE49-F238E27FC236}">
              <a16:creationId xmlns:a16="http://schemas.microsoft.com/office/drawing/2014/main" id="{13A7F5D5-7AB9-45DC-91FC-7D86A03E1041}"/>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156482</xdr:rowOff>
    </xdr:to>
    <xdr:cxnSp macro="">
      <xdr:nvCxnSpPr>
        <xdr:cNvPr id="117" name="直線コネクタ 116">
          <a:extLst>
            <a:ext uri="{FF2B5EF4-FFF2-40B4-BE49-F238E27FC236}">
              <a16:creationId xmlns:a16="http://schemas.microsoft.com/office/drawing/2014/main" id="{66A4D183-BB48-4C1B-A17F-A8AFD466AFF8}"/>
            </a:ext>
          </a:extLst>
        </xdr:cNvPr>
        <xdr:cNvCxnSpPr/>
      </xdr:nvCxnSpPr>
      <xdr:spPr>
        <a:xfrm flipV="1">
          <a:off x="14793595" y="5261428"/>
          <a:ext cx="1269" cy="14958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160309</xdr:rowOff>
    </xdr:from>
    <xdr:ext cx="469744" cy="259045"/>
    <xdr:sp macro="" textlink="">
      <xdr:nvSpPr>
        <xdr:cNvPr id="118" name="債務償還比率最小値テキスト">
          <a:extLst>
            <a:ext uri="{FF2B5EF4-FFF2-40B4-BE49-F238E27FC236}">
              <a16:creationId xmlns:a16="http://schemas.microsoft.com/office/drawing/2014/main" id="{A9CF2E45-260A-4A66-BEB6-F2E919DBF498}"/>
            </a:ext>
          </a:extLst>
        </xdr:cNvPr>
        <xdr:cNvSpPr txBox="1"/>
      </xdr:nvSpPr>
      <xdr:spPr>
        <a:xfrm>
          <a:off x="14846300" y="6761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156482</xdr:rowOff>
    </xdr:from>
    <xdr:to>
      <xdr:col>76</xdr:col>
      <xdr:colOff>111125</xdr:colOff>
      <xdr:row>34</xdr:row>
      <xdr:rowOff>156482</xdr:rowOff>
    </xdr:to>
    <xdr:cxnSp macro="">
      <xdr:nvCxnSpPr>
        <xdr:cNvPr id="119" name="直線コネクタ 118">
          <a:extLst>
            <a:ext uri="{FF2B5EF4-FFF2-40B4-BE49-F238E27FC236}">
              <a16:creationId xmlns:a16="http://schemas.microsoft.com/office/drawing/2014/main" id="{15238A9A-7F17-43EC-9987-407FE580B2F5}"/>
            </a:ext>
          </a:extLst>
        </xdr:cNvPr>
        <xdr:cNvCxnSpPr/>
      </xdr:nvCxnSpPr>
      <xdr:spPr>
        <a:xfrm>
          <a:off x="14706600" y="6757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20" name="債務償還比率最大値テキスト">
          <a:extLst>
            <a:ext uri="{FF2B5EF4-FFF2-40B4-BE49-F238E27FC236}">
              <a16:creationId xmlns:a16="http://schemas.microsoft.com/office/drawing/2014/main" id="{A013ABDB-1753-44FC-8096-DAD703BDE321}"/>
            </a:ext>
          </a:extLst>
        </xdr:cNvPr>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21" name="直線コネクタ 120">
          <a:extLst>
            <a:ext uri="{FF2B5EF4-FFF2-40B4-BE49-F238E27FC236}">
              <a16:creationId xmlns:a16="http://schemas.microsoft.com/office/drawing/2014/main" id="{9715ECF9-3A81-4502-867F-0D03C50238EC}"/>
            </a:ext>
          </a:extLst>
        </xdr:cNvPr>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164001</xdr:rowOff>
    </xdr:from>
    <xdr:ext cx="469744" cy="259045"/>
    <xdr:sp macro="" textlink="">
      <xdr:nvSpPr>
        <xdr:cNvPr id="122" name="債務償還比率平均値テキスト">
          <a:extLst>
            <a:ext uri="{FF2B5EF4-FFF2-40B4-BE49-F238E27FC236}">
              <a16:creationId xmlns:a16="http://schemas.microsoft.com/office/drawing/2014/main" id="{141D6765-56D9-42F0-97B2-12F0DFB2C5F8}"/>
            </a:ext>
          </a:extLst>
        </xdr:cNvPr>
        <xdr:cNvSpPr txBox="1"/>
      </xdr:nvSpPr>
      <xdr:spPr>
        <a:xfrm>
          <a:off x="14846300" y="57361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141124</xdr:rowOff>
    </xdr:from>
    <xdr:to>
      <xdr:col>76</xdr:col>
      <xdr:colOff>73025</xdr:colOff>
      <xdr:row>30</xdr:row>
      <xdr:rowOff>71274</xdr:rowOff>
    </xdr:to>
    <xdr:sp macro="" textlink="">
      <xdr:nvSpPr>
        <xdr:cNvPr id="123" name="フローチャート: 判断 122">
          <a:extLst>
            <a:ext uri="{FF2B5EF4-FFF2-40B4-BE49-F238E27FC236}">
              <a16:creationId xmlns:a16="http://schemas.microsoft.com/office/drawing/2014/main" id="{2F55733E-F1DA-4FD1-9E15-8203260172D1}"/>
            </a:ext>
          </a:extLst>
        </xdr:cNvPr>
        <xdr:cNvSpPr/>
      </xdr:nvSpPr>
      <xdr:spPr>
        <a:xfrm>
          <a:off x="14744700" y="5884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25346</xdr:rowOff>
    </xdr:from>
    <xdr:to>
      <xdr:col>72</xdr:col>
      <xdr:colOff>123825</xdr:colOff>
      <xdr:row>30</xdr:row>
      <xdr:rowOff>126946</xdr:rowOff>
    </xdr:to>
    <xdr:sp macro="" textlink="">
      <xdr:nvSpPr>
        <xdr:cNvPr id="124" name="フローチャート: 判断 123">
          <a:extLst>
            <a:ext uri="{FF2B5EF4-FFF2-40B4-BE49-F238E27FC236}">
              <a16:creationId xmlns:a16="http://schemas.microsoft.com/office/drawing/2014/main" id="{46D3E075-42A9-40E1-8CDB-A7CB1B32A02E}"/>
            </a:ext>
          </a:extLst>
        </xdr:cNvPr>
        <xdr:cNvSpPr/>
      </xdr:nvSpPr>
      <xdr:spPr>
        <a:xfrm>
          <a:off x="14033500" y="5940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8999</xdr:rowOff>
    </xdr:from>
    <xdr:to>
      <xdr:col>68</xdr:col>
      <xdr:colOff>123825</xdr:colOff>
      <xdr:row>30</xdr:row>
      <xdr:rowOff>110599</xdr:rowOff>
    </xdr:to>
    <xdr:sp macro="" textlink="">
      <xdr:nvSpPr>
        <xdr:cNvPr id="125" name="フローチャート: 判断 124">
          <a:extLst>
            <a:ext uri="{FF2B5EF4-FFF2-40B4-BE49-F238E27FC236}">
              <a16:creationId xmlns:a16="http://schemas.microsoft.com/office/drawing/2014/main" id="{562D15AA-F40A-4D61-AC5D-10D56667E362}"/>
            </a:ext>
          </a:extLst>
        </xdr:cNvPr>
        <xdr:cNvSpPr/>
      </xdr:nvSpPr>
      <xdr:spPr>
        <a:xfrm>
          <a:off x="13271500" y="5924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30743</xdr:rowOff>
    </xdr:from>
    <xdr:to>
      <xdr:col>64</xdr:col>
      <xdr:colOff>123825</xdr:colOff>
      <xdr:row>30</xdr:row>
      <xdr:rowOff>132343</xdr:rowOff>
    </xdr:to>
    <xdr:sp macro="" textlink="">
      <xdr:nvSpPr>
        <xdr:cNvPr id="126" name="フローチャート: 判断 125">
          <a:extLst>
            <a:ext uri="{FF2B5EF4-FFF2-40B4-BE49-F238E27FC236}">
              <a16:creationId xmlns:a16="http://schemas.microsoft.com/office/drawing/2014/main" id="{D760217F-B260-4E41-926A-58F63913107C}"/>
            </a:ext>
          </a:extLst>
        </xdr:cNvPr>
        <xdr:cNvSpPr/>
      </xdr:nvSpPr>
      <xdr:spPr>
        <a:xfrm>
          <a:off x="12509500" y="5945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4681</xdr:rowOff>
    </xdr:from>
    <xdr:to>
      <xdr:col>60</xdr:col>
      <xdr:colOff>123825</xdr:colOff>
      <xdr:row>30</xdr:row>
      <xdr:rowOff>106281</xdr:rowOff>
    </xdr:to>
    <xdr:sp macro="" textlink="">
      <xdr:nvSpPr>
        <xdr:cNvPr id="127" name="フローチャート: 判断 126">
          <a:extLst>
            <a:ext uri="{FF2B5EF4-FFF2-40B4-BE49-F238E27FC236}">
              <a16:creationId xmlns:a16="http://schemas.microsoft.com/office/drawing/2014/main" id="{C60C1A7A-CEDB-447C-AF85-FB8464CE4144}"/>
            </a:ext>
          </a:extLst>
        </xdr:cNvPr>
        <xdr:cNvSpPr/>
      </xdr:nvSpPr>
      <xdr:spPr>
        <a:xfrm>
          <a:off x="11747500" y="5919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8" name="テキスト ボックス 127">
          <a:extLst>
            <a:ext uri="{FF2B5EF4-FFF2-40B4-BE49-F238E27FC236}">
              <a16:creationId xmlns:a16="http://schemas.microsoft.com/office/drawing/2014/main" id="{D6F78FF0-D0B3-49B9-A032-F7F731B1DF3C}"/>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29" name="テキスト ボックス 128">
          <a:extLst>
            <a:ext uri="{FF2B5EF4-FFF2-40B4-BE49-F238E27FC236}">
              <a16:creationId xmlns:a16="http://schemas.microsoft.com/office/drawing/2014/main" id="{5B8AD00E-7184-46D4-8B1F-8F6BFC3913B6}"/>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0" name="テキスト ボックス 129">
          <a:extLst>
            <a:ext uri="{FF2B5EF4-FFF2-40B4-BE49-F238E27FC236}">
              <a16:creationId xmlns:a16="http://schemas.microsoft.com/office/drawing/2014/main" id="{12A87405-95E2-423A-B4C9-2198EDBDC641}"/>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1" name="テキスト ボックス 130">
          <a:extLst>
            <a:ext uri="{FF2B5EF4-FFF2-40B4-BE49-F238E27FC236}">
              <a16:creationId xmlns:a16="http://schemas.microsoft.com/office/drawing/2014/main" id="{D810EDA5-BEFA-4028-B0D8-640D27482450}"/>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2" name="テキスト ボックス 131">
          <a:extLst>
            <a:ext uri="{FF2B5EF4-FFF2-40B4-BE49-F238E27FC236}">
              <a16:creationId xmlns:a16="http://schemas.microsoft.com/office/drawing/2014/main" id="{783B8A6E-A8FF-4DDB-88EE-BCC76583C49F}"/>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32</xdr:row>
      <xdr:rowOff>30353</xdr:rowOff>
    </xdr:from>
    <xdr:to>
      <xdr:col>76</xdr:col>
      <xdr:colOff>73025</xdr:colOff>
      <xdr:row>32</xdr:row>
      <xdr:rowOff>131953</xdr:rowOff>
    </xdr:to>
    <xdr:sp macro="" textlink="">
      <xdr:nvSpPr>
        <xdr:cNvPr id="133" name="楕円 132">
          <a:extLst>
            <a:ext uri="{FF2B5EF4-FFF2-40B4-BE49-F238E27FC236}">
              <a16:creationId xmlns:a16="http://schemas.microsoft.com/office/drawing/2014/main" id="{807B0AAE-4A49-4AD8-B849-530DB5517C5D}"/>
            </a:ext>
          </a:extLst>
        </xdr:cNvPr>
        <xdr:cNvSpPr/>
      </xdr:nvSpPr>
      <xdr:spPr>
        <a:xfrm>
          <a:off x="14744700" y="6288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32</xdr:row>
      <xdr:rowOff>8780</xdr:rowOff>
    </xdr:from>
    <xdr:ext cx="469744" cy="259045"/>
    <xdr:sp macro="" textlink="">
      <xdr:nvSpPr>
        <xdr:cNvPr id="134" name="債務償還比率該当値テキスト">
          <a:extLst>
            <a:ext uri="{FF2B5EF4-FFF2-40B4-BE49-F238E27FC236}">
              <a16:creationId xmlns:a16="http://schemas.microsoft.com/office/drawing/2014/main" id="{3423F335-4103-4869-ADC4-220642CAF7C9}"/>
            </a:ext>
          </a:extLst>
        </xdr:cNvPr>
        <xdr:cNvSpPr txBox="1"/>
      </xdr:nvSpPr>
      <xdr:spPr>
        <a:xfrm>
          <a:off x="14846300" y="6266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32</xdr:row>
      <xdr:rowOff>170071</xdr:rowOff>
    </xdr:from>
    <xdr:to>
      <xdr:col>72</xdr:col>
      <xdr:colOff>123825</xdr:colOff>
      <xdr:row>33</xdr:row>
      <xdr:rowOff>100221</xdr:rowOff>
    </xdr:to>
    <xdr:sp macro="" textlink="">
      <xdr:nvSpPr>
        <xdr:cNvPr id="135" name="楕円 134">
          <a:extLst>
            <a:ext uri="{FF2B5EF4-FFF2-40B4-BE49-F238E27FC236}">
              <a16:creationId xmlns:a16="http://schemas.microsoft.com/office/drawing/2014/main" id="{1B1A5747-13E4-473A-BA26-BED86F308FDA}"/>
            </a:ext>
          </a:extLst>
        </xdr:cNvPr>
        <xdr:cNvSpPr/>
      </xdr:nvSpPr>
      <xdr:spPr>
        <a:xfrm>
          <a:off x="14033500" y="6427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32</xdr:row>
      <xdr:rowOff>81153</xdr:rowOff>
    </xdr:from>
    <xdr:to>
      <xdr:col>76</xdr:col>
      <xdr:colOff>22225</xdr:colOff>
      <xdr:row>33</xdr:row>
      <xdr:rowOff>49421</xdr:rowOff>
    </xdr:to>
    <xdr:cxnSp macro="">
      <xdr:nvCxnSpPr>
        <xdr:cNvPr id="136" name="直線コネクタ 135">
          <a:extLst>
            <a:ext uri="{FF2B5EF4-FFF2-40B4-BE49-F238E27FC236}">
              <a16:creationId xmlns:a16="http://schemas.microsoft.com/office/drawing/2014/main" id="{CBCEDAA2-A851-487C-988D-622FB2C68EA8}"/>
            </a:ext>
          </a:extLst>
        </xdr:cNvPr>
        <xdr:cNvCxnSpPr/>
      </xdr:nvCxnSpPr>
      <xdr:spPr>
        <a:xfrm flipV="1">
          <a:off x="14084300" y="6339078"/>
          <a:ext cx="711200" cy="13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33</xdr:row>
      <xdr:rowOff>71719</xdr:rowOff>
    </xdr:from>
    <xdr:to>
      <xdr:col>68</xdr:col>
      <xdr:colOff>123825</xdr:colOff>
      <xdr:row>34</xdr:row>
      <xdr:rowOff>1869</xdr:rowOff>
    </xdr:to>
    <xdr:sp macro="" textlink="">
      <xdr:nvSpPr>
        <xdr:cNvPr id="137" name="楕円 136">
          <a:extLst>
            <a:ext uri="{FF2B5EF4-FFF2-40B4-BE49-F238E27FC236}">
              <a16:creationId xmlns:a16="http://schemas.microsoft.com/office/drawing/2014/main" id="{91DEFEEA-3B16-40D0-9D76-BDBE2427E540}"/>
            </a:ext>
          </a:extLst>
        </xdr:cNvPr>
        <xdr:cNvSpPr/>
      </xdr:nvSpPr>
      <xdr:spPr>
        <a:xfrm>
          <a:off x="13271500" y="6501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33</xdr:row>
      <xdr:rowOff>49421</xdr:rowOff>
    </xdr:from>
    <xdr:to>
      <xdr:col>72</xdr:col>
      <xdr:colOff>73025</xdr:colOff>
      <xdr:row>33</xdr:row>
      <xdr:rowOff>122519</xdr:rowOff>
    </xdr:to>
    <xdr:cxnSp macro="">
      <xdr:nvCxnSpPr>
        <xdr:cNvPr id="138" name="直線コネクタ 137">
          <a:extLst>
            <a:ext uri="{FF2B5EF4-FFF2-40B4-BE49-F238E27FC236}">
              <a16:creationId xmlns:a16="http://schemas.microsoft.com/office/drawing/2014/main" id="{E0B8ED93-0D1A-422B-9937-1A7BC49A9B89}"/>
            </a:ext>
          </a:extLst>
        </xdr:cNvPr>
        <xdr:cNvCxnSpPr/>
      </xdr:nvCxnSpPr>
      <xdr:spPr>
        <a:xfrm flipV="1">
          <a:off x="13322300" y="6478796"/>
          <a:ext cx="762000" cy="73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33</xdr:row>
      <xdr:rowOff>57685</xdr:rowOff>
    </xdr:from>
    <xdr:to>
      <xdr:col>64</xdr:col>
      <xdr:colOff>123825</xdr:colOff>
      <xdr:row>33</xdr:row>
      <xdr:rowOff>159285</xdr:rowOff>
    </xdr:to>
    <xdr:sp macro="" textlink="">
      <xdr:nvSpPr>
        <xdr:cNvPr id="139" name="楕円 138">
          <a:extLst>
            <a:ext uri="{FF2B5EF4-FFF2-40B4-BE49-F238E27FC236}">
              <a16:creationId xmlns:a16="http://schemas.microsoft.com/office/drawing/2014/main" id="{2E980ADE-B879-4F84-8BD8-E3CB5A073F68}"/>
            </a:ext>
          </a:extLst>
        </xdr:cNvPr>
        <xdr:cNvSpPr/>
      </xdr:nvSpPr>
      <xdr:spPr>
        <a:xfrm>
          <a:off x="12509500" y="6487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33</xdr:row>
      <xdr:rowOff>108485</xdr:rowOff>
    </xdr:from>
    <xdr:to>
      <xdr:col>68</xdr:col>
      <xdr:colOff>73025</xdr:colOff>
      <xdr:row>33</xdr:row>
      <xdr:rowOff>122519</xdr:rowOff>
    </xdr:to>
    <xdr:cxnSp macro="">
      <xdr:nvCxnSpPr>
        <xdr:cNvPr id="140" name="直線コネクタ 139">
          <a:extLst>
            <a:ext uri="{FF2B5EF4-FFF2-40B4-BE49-F238E27FC236}">
              <a16:creationId xmlns:a16="http://schemas.microsoft.com/office/drawing/2014/main" id="{2C6D10BB-DFC7-4924-8AAE-9F89FC86B27E}"/>
            </a:ext>
          </a:extLst>
        </xdr:cNvPr>
        <xdr:cNvCxnSpPr/>
      </xdr:nvCxnSpPr>
      <xdr:spPr>
        <a:xfrm>
          <a:off x="12560300" y="6537860"/>
          <a:ext cx="762000" cy="14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32</xdr:row>
      <xdr:rowOff>132597</xdr:rowOff>
    </xdr:from>
    <xdr:to>
      <xdr:col>60</xdr:col>
      <xdr:colOff>123825</xdr:colOff>
      <xdr:row>33</xdr:row>
      <xdr:rowOff>62747</xdr:rowOff>
    </xdr:to>
    <xdr:sp macro="" textlink="">
      <xdr:nvSpPr>
        <xdr:cNvPr id="141" name="楕円 140">
          <a:extLst>
            <a:ext uri="{FF2B5EF4-FFF2-40B4-BE49-F238E27FC236}">
              <a16:creationId xmlns:a16="http://schemas.microsoft.com/office/drawing/2014/main" id="{F79DCB64-BFD5-475A-BA06-0D7583D72941}"/>
            </a:ext>
          </a:extLst>
        </xdr:cNvPr>
        <xdr:cNvSpPr/>
      </xdr:nvSpPr>
      <xdr:spPr>
        <a:xfrm>
          <a:off x="11747500" y="6390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33</xdr:row>
      <xdr:rowOff>11947</xdr:rowOff>
    </xdr:from>
    <xdr:to>
      <xdr:col>64</xdr:col>
      <xdr:colOff>73025</xdr:colOff>
      <xdr:row>33</xdr:row>
      <xdr:rowOff>108485</xdr:rowOff>
    </xdr:to>
    <xdr:cxnSp macro="">
      <xdr:nvCxnSpPr>
        <xdr:cNvPr id="142" name="直線コネクタ 141">
          <a:extLst>
            <a:ext uri="{FF2B5EF4-FFF2-40B4-BE49-F238E27FC236}">
              <a16:creationId xmlns:a16="http://schemas.microsoft.com/office/drawing/2014/main" id="{34AB0D17-6D8D-4521-831D-B78CE110B36B}"/>
            </a:ext>
          </a:extLst>
        </xdr:cNvPr>
        <xdr:cNvCxnSpPr/>
      </xdr:nvCxnSpPr>
      <xdr:spPr>
        <a:xfrm>
          <a:off x="11798300" y="6441322"/>
          <a:ext cx="762000" cy="96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143473</xdr:rowOff>
    </xdr:from>
    <xdr:ext cx="469744" cy="259045"/>
    <xdr:sp macro="" textlink="">
      <xdr:nvSpPr>
        <xdr:cNvPr id="143" name="n_1aveValue債務償還比率">
          <a:extLst>
            <a:ext uri="{FF2B5EF4-FFF2-40B4-BE49-F238E27FC236}">
              <a16:creationId xmlns:a16="http://schemas.microsoft.com/office/drawing/2014/main" id="{8712080B-7DD0-45AE-88EA-DB74096E8C54}"/>
            </a:ext>
          </a:extLst>
        </xdr:cNvPr>
        <xdr:cNvSpPr txBox="1"/>
      </xdr:nvSpPr>
      <xdr:spPr>
        <a:xfrm>
          <a:off x="13836727" y="5715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127126</xdr:rowOff>
    </xdr:from>
    <xdr:ext cx="469744" cy="259045"/>
    <xdr:sp macro="" textlink="">
      <xdr:nvSpPr>
        <xdr:cNvPr id="144" name="n_2aveValue債務償還比率">
          <a:extLst>
            <a:ext uri="{FF2B5EF4-FFF2-40B4-BE49-F238E27FC236}">
              <a16:creationId xmlns:a16="http://schemas.microsoft.com/office/drawing/2014/main" id="{5D417720-5EFB-4BCD-A8D0-0D91085DBC18}"/>
            </a:ext>
          </a:extLst>
        </xdr:cNvPr>
        <xdr:cNvSpPr txBox="1"/>
      </xdr:nvSpPr>
      <xdr:spPr>
        <a:xfrm>
          <a:off x="13087427" y="5699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148870</xdr:rowOff>
    </xdr:from>
    <xdr:ext cx="469744" cy="259045"/>
    <xdr:sp macro="" textlink="">
      <xdr:nvSpPr>
        <xdr:cNvPr id="145" name="n_3aveValue債務償還比率">
          <a:extLst>
            <a:ext uri="{FF2B5EF4-FFF2-40B4-BE49-F238E27FC236}">
              <a16:creationId xmlns:a16="http://schemas.microsoft.com/office/drawing/2014/main" id="{E97FE56E-4BD5-425B-9150-6250A29DDCAA}"/>
            </a:ext>
          </a:extLst>
        </xdr:cNvPr>
        <xdr:cNvSpPr txBox="1"/>
      </xdr:nvSpPr>
      <xdr:spPr>
        <a:xfrm>
          <a:off x="12325427" y="5720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122808</xdr:rowOff>
    </xdr:from>
    <xdr:ext cx="469744" cy="259045"/>
    <xdr:sp macro="" textlink="">
      <xdr:nvSpPr>
        <xdr:cNvPr id="146" name="n_4aveValue債務償還比率">
          <a:extLst>
            <a:ext uri="{FF2B5EF4-FFF2-40B4-BE49-F238E27FC236}">
              <a16:creationId xmlns:a16="http://schemas.microsoft.com/office/drawing/2014/main" id="{0A0FA317-4F95-4B1F-986A-A117D72994C0}"/>
            </a:ext>
          </a:extLst>
        </xdr:cNvPr>
        <xdr:cNvSpPr txBox="1"/>
      </xdr:nvSpPr>
      <xdr:spPr>
        <a:xfrm>
          <a:off x="11563427" y="5694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33</xdr:row>
      <xdr:rowOff>91348</xdr:rowOff>
    </xdr:from>
    <xdr:ext cx="469744" cy="259045"/>
    <xdr:sp macro="" textlink="">
      <xdr:nvSpPr>
        <xdr:cNvPr id="147" name="n_1mainValue債務償還比率">
          <a:extLst>
            <a:ext uri="{FF2B5EF4-FFF2-40B4-BE49-F238E27FC236}">
              <a16:creationId xmlns:a16="http://schemas.microsoft.com/office/drawing/2014/main" id="{1E1C3C30-EE6A-49AF-9670-D06D863E1744}"/>
            </a:ext>
          </a:extLst>
        </xdr:cNvPr>
        <xdr:cNvSpPr txBox="1"/>
      </xdr:nvSpPr>
      <xdr:spPr>
        <a:xfrm>
          <a:off x="13836727" y="6520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33</xdr:row>
      <xdr:rowOff>164446</xdr:rowOff>
    </xdr:from>
    <xdr:ext cx="469744" cy="259045"/>
    <xdr:sp macro="" textlink="">
      <xdr:nvSpPr>
        <xdr:cNvPr id="148" name="n_2mainValue債務償還比率">
          <a:extLst>
            <a:ext uri="{FF2B5EF4-FFF2-40B4-BE49-F238E27FC236}">
              <a16:creationId xmlns:a16="http://schemas.microsoft.com/office/drawing/2014/main" id="{88061299-7559-4B1C-B095-80EC63CB6459}"/>
            </a:ext>
          </a:extLst>
        </xdr:cNvPr>
        <xdr:cNvSpPr txBox="1"/>
      </xdr:nvSpPr>
      <xdr:spPr>
        <a:xfrm>
          <a:off x="13087427" y="6593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33</xdr:row>
      <xdr:rowOff>150412</xdr:rowOff>
    </xdr:from>
    <xdr:ext cx="469744" cy="259045"/>
    <xdr:sp macro="" textlink="">
      <xdr:nvSpPr>
        <xdr:cNvPr id="149" name="n_3mainValue債務償還比率">
          <a:extLst>
            <a:ext uri="{FF2B5EF4-FFF2-40B4-BE49-F238E27FC236}">
              <a16:creationId xmlns:a16="http://schemas.microsoft.com/office/drawing/2014/main" id="{A5F86A09-2F7A-4229-9B77-4E3D4DFCC8C4}"/>
            </a:ext>
          </a:extLst>
        </xdr:cNvPr>
        <xdr:cNvSpPr txBox="1"/>
      </xdr:nvSpPr>
      <xdr:spPr>
        <a:xfrm>
          <a:off x="12325427" y="6579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33</xdr:row>
      <xdr:rowOff>53874</xdr:rowOff>
    </xdr:from>
    <xdr:ext cx="469744" cy="259045"/>
    <xdr:sp macro="" textlink="">
      <xdr:nvSpPr>
        <xdr:cNvPr id="150" name="n_4mainValue債務償還比率">
          <a:extLst>
            <a:ext uri="{FF2B5EF4-FFF2-40B4-BE49-F238E27FC236}">
              <a16:creationId xmlns:a16="http://schemas.microsoft.com/office/drawing/2014/main" id="{FDFDE9DF-3474-4B8C-8A8E-B488A08EC942}"/>
            </a:ext>
          </a:extLst>
        </xdr:cNvPr>
        <xdr:cNvSpPr txBox="1"/>
      </xdr:nvSpPr>
      <xdr:spPr>
        <a:xfrm>
          <a:off x="11563427" y="6483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1" name="正方形/長方形 150">
          <a:extLst>
            <a:ext uri="{FF2B5EF4-FFF2-40B4-BE49-F238E27FC236}">
              <a16:creationId xmlns:a16="http://schemas.microsoft.com/office/drawing/2014/main" id="{9C8EE0C6-EAC3-4E12-9A12-02B9026218F9}"/>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52" name="正方形/長方形 151">
          <a:extLst>
            <a:ext uri="{FF2B5EF4-FFF2-40B4-BE49-F238E27FC236}">
              <a16:creationId xmlns:a16="http://schemas.microsoft.com/office/drawing/2014/main" id="{8E2D5403-B590-433D-ADBA-0D2ADC495427}"/>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53" name="テキスト ボックス 152">
          <a:extLst>
            <a:ext uri="{FF2B5EF4-FFF2-40B4-BE49-F238E27FC236}">
              <a16:creationId xmlns:a16="http://schemas.microsoft.com/office/drawing/2014/main" id="{EB527492-4011-4E3C-B165-E68B918F4ED3}"/>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54" name="テキスト ボックス 153">
          <a:extLst>
            <a:ext uri="{FF2B5EF4-FFF2-40B4-BE49-F238E27FC236}">
              <a16:creationId xmlns:a16="http://schemas.microsoft.com/office/drawing/2014/main" id="{E738F17A-EE99-41B6-B524-178B4E29B2DC}"/>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55" name="テキスト ボックス 154">
          <a:extLst>
            <a:ext uri="{FF2B5EF4-FFF2-40B4-BE49-F238E27FC236}">
              <a16:creationId xmlns:a16="http://schemas.microsoft.com/office/drawing/2014/main" id="{60CB9DF6-827B-487E-A0FE-B4F14F12CE55}"/>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56" name="テキスト ボックス 155">
          <a:extLst>
            <a:ext uri="{FF2B5EF4-FFF2-40B4-BE49-F238E27FC236}">
              <a16:creationId xmlns:a16="http://schemas.microsoft.com/office/drawing/2014/main" id="{DC58E765-7C4F-45F3-97D9-212A5DFE86E1}"/>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A2EF2A78-1AD0-46B2-B5B1-FB7DAE6C03FF}"/>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3EDC8AA8-F350-4077-8BBE-935206158EBE}"/>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F1B98BF0-1B71-4CA6-BDBB-35CAA355DB1A}"/>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1E0ECECB-B67F-41F3-911A-4E97D1300F9F}"/>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福島県国見町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BD26E36C-3186-41E6-BAB6-D6123BC3C604}"/>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5508030A-B4C4-4D59-9010-7D1016139449}"/>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EC42C10A-E417-4662-874C-3DA3FB68BF58}"/>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D3B64299-C201-4EAE-8B5B-F4FFAD045AE4}"/>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8C06C565-F197-4077-83E3-F3FFB9919DDF}"/>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88AF81D7-919A-42DE-A9CA-219162673E91}"/>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8,816
8,749
37.95
8,131,665
7,454,547
597,156
3,513,768
5,856,408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F686E89E-3A45-469A-9042-9C39C306C234}"/>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F1D6BE4A-AED4-4884-8563-AE094E93784A}"/>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172EC0FB-37F5-49A2-97FC-D6B287F3ADD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4.3
23.0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48C27FB1-0680-4EBC-AE2B-6130AC9485E2}"/>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23B1D9C5-A2A5-48CE-A5FD-39EDD2C44626}"/>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2CFCB596-E357-4EFD-8263-D6CAE2500454}"/>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4846DCA1-9DE5-400F-B931-9359E686A136}"/>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237764B3-C4FA-4779-B2D4-F28779EEAD73}"/>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757E1B10-693E-4077-899C-0BC75B49BF46}"/>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9EA0AD81-3654-40BD-A37B-48078A9026EF}"/>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CCB87FAD-C234-428A-9638-1D98188507A7}"/>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7E0FE859-575D-4C3E-939D-924EB5E28A1E}"/>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FDB0934D-74E2-433B-8364-85162421B3C7}"/>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E5C2B81D-9F2F-4583-91FF-DC599428C367}"/>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2F9A3D38-B8F0-450A-9F2C-AEE3E9CFEE1F}"/>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86A11EA-D2C4-4960-ABFB-FD6D183BB747}"/>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5F5B23E5-6BC3-4324-8874-C9732C6C02A2}"/>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C0BA7DBE-7D9D-4837-8BE8-B73E0863CDAB}"/>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400A05AD-207E-40DA-B379-EE50222EA382}"/>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57716F70-4F39-4B4B-A4AB-6F0C5C86C8A3}"/>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A7D03C09-DD42-4734-869A-F184519F33F6}"/>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5E9CBCA2-F9D3-4B3E-A5FB-B068E5022E4C}"/>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117281B1-1FFF-4063-A550-676AEDFDC2DE}"/>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68BC37F6-3A8B-495F-AE7E-4B2A260D36A1}"/>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BDABD514-A49B-442F-AA63-78F3244AB14E}"/>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DBAE961-3E6D-450B-9E8C-6DDCAAA44A5F}"/>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A400FF75-B9B7-4BD6-9AA1-47E77043DEFB}"/>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AFC4BDC1-2772-4BD6-A1DA-B1D62BE72016}"/>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EA3F8349-50CB-469F-93B7-3446C8B7BC7F}"/>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3F1239EF-37AB-4FFE-B01B-6307223C1C88}"/>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C5D8A12-E005-4390-96BD-E1E0F6F9817B}"/>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BC9D95D5-B1F6-40CD-AFAE-B794ED907B2A}"/>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EF66A1B6-6F9D-4FE0-AA08-0FAB5638877F}"/>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2280D4CE-679A-4EEC-B7B0-EB6EDDF56954}"/>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A6A62451-2C5D-484B-ACDF-00EDD11D1C36}"/>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7CF8D794-5C0B-49FA-B1E0-7BCFB843647A}"/>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BBA24ABF-1736-49F4-9CB1-9CFE6C7B2500}"/>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A8853082-B50B-4EA7-8398-4DED2A03225C}"/>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47DE3AC8-E921-4E93-B72B-0161339DA685}"/>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987CC603-9AE9-40E2-9E15-D89F9D2A5125}"/>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196A04C0-FCDF-446A-A1F6-A1102FAD0540}"/>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C1CF5801-4EA8-4D34-839A-831EAC7C2336}"/>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E83A712F-66C9-449C-A889-23FEC89B5863}"/>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D36D02F6-4C1B-4FBC-90F4-53BF8F8DF2F1}"/>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9E018C18-452E-4519-BF60-3B938C633026}"/>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32</xdr:row>
      <xdr:rowOff>116205</xdr:rowOff>
    </xdr:from>
    <xdr:to>
      <xdr:col>24</xdr:col>
      <xdr:colOff>62865</xdr:colOff>
      <xdr:row>42</xdr:row>
      <xdr:rowOff>28575</xdr:rowOff>
    </xdr:to>
    <xdr:cxnSp macro="">
      <xdr:nvCxnSpPr>
        <xdr:cNvPr id="57" name="直線コネクタ 56">
          <a:extLst>
            <a:ext uri="{FF2B5EF4-FFF2-40B4-BE49-F238E27FC236}">
              <a16:creationId xmlns:a16="http://schemas.microsoft.com/office/drawing/2014/main" id="{6808AC06-EEAA-4872-9442-D8F30A3BD3F6}"/>
            </a:ext>
          </a:extLst>
        </xdr:cNvPr>
        <xdr:cNvCxnSpPr/>
      </xdr:nvCxnSpPr>
      <xdr:spPr>
        <a:xfrm flipV="1">
          <a:off x="4634865" y="5602605"/>
          <a:ext cx="0" cy="1626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32402</xdr:rowOff>
    </xdr:from>
    <xdr:ext cx="405111" cy="259045"/>
    <xdr:sp macro="" textlink="">
      <xdr:nvSpPr>
        <xdr:cNvPr id="58" name="【道路】&#10;有形固定資産減価償却率最小値テキスト">
          <a:extLst>
            <a:ext uri="{FF2B5EF4-FFF2-40B4-BE49-F238E27FC236}">
              <a16:creationId xmlns:a16="http://schemas.microsoft.com/office/drawing/2014/main" id="{91F3B05B-DF55-4F19-8B9F-0C00B1F8762B}"/>
            </a:ext>
          </a:extLst>
        </xdr:cNvPr>
        <xdr:cNvSpPr txBox="1"/>
      </xdr:nvSpPr>
      <xdr:spPr>
        <a:xfrm>
          <a:off x="4673600" y="7233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28575</xdr:rowOff>
    </xdr:from>
    <xdr:to>
      <xdr:col>24</xdr:col>
      <xdr:colOff>152400</xdr:colOff>
      <xdr:row>42</xdr:row>
      <xdr:rowOff>28575</xdr:rowOff>
    </xdr:to>
    <xdr:cxnSp macro="">
      <xdr:nvCxnSpPr>
        <xdr:cNvPr id="59" name="直線コネクタ 58">
          <a:extLst>
            <a:ext uri="{FF2B5EF4-FFF2-40B4-BE49-F238E27FC236}">
              <a16:creationId xmlns:a16="http://schemas.microsoft.com/office/drawing/2014/main" id="{C3CCA7BF-2758-485C-A7AD-D3503E96C976}"/>
            </a:ext>
          </a:extLst>
        </xdr:cNvPr>
        <xdr:cNvCxnSpPr/>
      </xdr:nvCxnSpPr>
      <xdr:spPr>
        <a:xfrm>
          <a:off x="4546600" y="7229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62882</xdr:rowOff>
    </xdr:from>
    <xdr:ext cx="405111" cy="259045"/>
    <xdr:sp macro="" textlink="">
      <xdr:nvSpPr>
        <xdr:cNvPr id="60" name="【道路】&#10;有形固定資産減価償却率最大値テキスト">
          <a:extLst>
            <a:ext uri="{FF2B5EF4-FFF2-40B4-BE49-F238E27FC236}">
              <a16:creationId xmlns:a16="http://schemas.microsoft.com/office/drawing/2014/main" id="{A62ACEEF-F35C-46D3-AE3A-FE72A4B59570}"/>
            </a:ext>
          </a:extLst>
        </xdr:cNvPr>
        <xdr:cNvSpPr txBox="1"/>
      </xdr:nvSpPr>
      <xdr:spPr>
        <a:xfrm>
          <a:off x="4673600" y="5377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32</xdr:row>
      <xdr:rowOff>116205</xdr:rowOff>
    </xdr:from>
    <xdr:to>
      <xdr:col>24</xdr:col>
      <xdr:colOff>152400</xdr:colOff>
      <xdr:row>32</xdr:row>
      <xdr:rowOff>116205</xdr:rowOff>
    </xdr:to>
    <xdr:cxnSp macro="">
      <xdr:nvCxnSpPr>
        <xdr:cNvPr id="61" name="直線コネクタ 60">
          <a:extLst>
            <a:ext uri="{FF2B5EF4-FFF2-40B4-BE49-F238E27FC236}">
              <a16:creationId xmlns:a16="http://schemas.microsoft.com/office/drawing/2014/main" id="{CAC6ED67-658F-4EC1-8751-6C94F8F7F69C}"/>
            </a:ext>
          </a:extLst>
        </xdr:cNvPr>
        <xdr:cNvCxnSpPr/>
      </xdr:nvCxnSpPr>
      <xdr:spPr>
        <a:xfrm>
          <a:off x="4546600" y="56026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160037</xdr:rowOff>
    </xdr:from>
    <xdr:ext cx="405111" cy="259045"/>
    <xdr:sp macro="" textlink="">
      <xdr:nvSpPr>
        <xdr:cNvPr id="62" name="【道路】&#10;有形固定資産減価償却率平均値テキスト">
          <a:extLst>
            <a:ext uri="{FF2B5EF4-FFF2-40B4-BE49-F238E27FC236}">
              <a16:creationId xmlns:a16="http://schemas.microsoft.com/office/drawing/2014/main" id="{1F32A68A-7A20-4BD3-B4B3-E2C796F13B8E}"/>
            </a:ext>
          </a:extLst>
        </xdr:cNvPr>
        <xdr:cNvSpPr txBox="1"/>
      </xdr:nvSpPr>
      <xdr:spPr>
        <a:xfrm>
          <a:off x="4673600" y="65036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10160</xdr:rowOff>
    </xdr:from>
    <xdr:to>
      <xdr:col>24</xdr:col>
      <xdr:colOff>114300</xdr:colOff>
      <xdr:row>38</xdr:row>
      <xdr:rowOff>111760</xdr:rowOff>
    </xdr:to>
    <xdr:sp macro="" textlink="">
      <xdr:nvSpPr>
        <xdr:cNvPr id="63" name="フローチャート: 判断 62">
          <a:extLst>
            <a:ext uri="{FF2B5EF4-FFF2-40B4-BE49-F238E27FC236}">
              <a16:creationId xmlns:a16="http://schemas.microsoft.com/office/drawing/2014/main" id="{35371C31-190A-49CF-A704-59962833A2C6}"/>
            </a:ext>
          </a:extLst>
        </xdr:cNvPr>
        <xdr:cNvSpPr/>
      </xdr:nvSpPr>
      <xdr:spPr>
        <a:xfrm>
          <a:off x="4584700" y="652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19685</xdr:rowOff>
    </xdr:from>
    <xdr:to>
      <xdr:col>20</xdr:col>
      <xdr:colOff>38100</xdr:colOff>
      <xdr:row>38</xdr:row>
      <xdr:rowOff>121285</xdr:rowOff>
    </xdr:to>
    <xdr:sp macro="" textlink="">
      <xdr:nvSpPr>
        <xdr:cNvPr id="64" name="フローチャート: 判断 63">
          <a:extLst>
            <a:ext uri="{FF2B5EF4-FFF2-40B4-BE49-F238E27FC236}">
              <a16:creationId xmlns:a16="http://schemas.microsoft.com/office/drawing/2014/main" id="{E8A7D06F-76BD-4687-8387-ADB5FECFC36A}"/>
            </a:ext>
          </a:extLst>
        </xdr:cNvPr>
        <xdr:cNvSpPr/>
      </xdr:nvSpPr>
      <xdr:spPr>
        <a:xfrm>
          <a:off x="3746500" y="6534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162560</xdr:rowOff>
    </xdr:from>
    <xdr:to>
      <xdr:col>15</xdr:col>
      <xdr:colOff>101600</xdr:colOff>
      <xdr:row>38</xdr:row>
      <xdr:rowOff>92710</xdr:rowOff>
    </xdr:to>
    <xdr:sp macro="" textlink="">
      <xdr:nvSpPr>
        <xdr:cNvPr id="65" name="フローチャート: 判断 64">
          <a:extLst>
            <a:ext uri="{FF2B5EF4-FFF2-40B4-BE49-F238E27FC236}">
              <a16:creationId xmlns:a16="http://schemas.microsoft.com/office/drawing/2014/main" id="{80C6368B-CC53-4533-849A-95BAB3399C56}"/>
            </a:ext>
          </a:extLst>
        </xdr:cNvPr>
        <xdr:cNvSpPr/>
      </xdr:nvSpPr>
      <xdr:spPr>
        <a:xfrm>
          <a:off x="28575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122555</xdr:rowOff>
    </xdr:from>
    <xdr:to>
      <xdr:col>10</xdr:col>
      <xdr:colOff>165100</xdr:colOff>
      <xdr:row>38</xdr:row>
      <xdr:rowOff>52705</xdr:rowOff>
    </xdr:to>
    <xdr:sp macro="" textlink="">
      <xdr:nvSpPr>
        <xdr:cNvPr id="66" name="フローチャート: 判断 65">
          <a:extLst>
            <a:ext uri="{FF2B5EF4-FFF2-40B4-BE49-F238E27FC236}">
              <a16:creationId xmlns:a16="http://schemas.microsoft.com/office/drawing/2014/main" id="{92A2C149-A981-4CA2-A2CC-A0B6B7D6557C}"/>
            </a:ext>
          </a:extLst>
        </xdr:cNvPr>
        <xdr:cNvSpPr/>
      </xdr:nvSpPr>
      <xdr:spPr>
        <a:xfrm>
          <a:off x="1968500" y="646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111125</xdr:rowOff>
    </xdr:from>
    <xdr:to>
      <xdr:col>6</xdr:col>
      <xdr:colOff>38100</xdr:colOff>
      <xdr:row>38</xdr:row>
      <xdr:rowOff>41275</xdr:rowOff>
    </xdr:to>
    <xdr:sp macro="" textlink="">
      <xdr:nvSpPr>
        <xdr:cNvPr id="67" name="フローチャート: 判断 66">
          <a:extLst>
            <a:ext uri="{FF2B5EF4-FFF2-40B4-BE49-F238E27FC236}">
              <a16:creationId xmlns:a16="http://schemas.microsoft.com/office/drawing/2014/main" id="{845175C4-02F6-4E97-BD4D-CE1C8BAEE3B0}"/>
            </a:ext>
          </a:extLst>
        </xdr:cNvPr>
        <xdr:cNvSpPr/>
      </xdr:nvSpPr>
      <xdr:spPr>
        <a:xfrm>
          <a:off x="1079500" y="645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366574BD-9143-4067-9E71-5BF9B6AB138D}"/>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F7361244-3A11-4A6F-A3AC-E8082B071CC2}"/>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7E2EE4A4-9AA8-4FA2-B5E2-08C88184FE73}"/>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A3F083B2-0ED7-4226-B5EF-B170D797268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3EB2B7C5-7A23-41B1-8B97-F9C5A7853581}"/>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137795</xdr:rowOff>
    </xdr:from>
    <xdr:to>
      <xdr:col>24</xdr:col>
      <xdr:colOff>114300</xdr:colOff>
      <xdr:row>38</xdr:row>
      <xdr:rowOff>67945</xdr:rowOff>
    </xdr:to>
    <xdr:sp macro="" textlink="">
      <xdr:nvSpPr>
        <xdr:cNvPr id="73" name="楕円 72">
          <a:extLst>
            <a:ext uri="{FF2B5EF4-FFF2-40B4-BE49-F238E27FC236}">
              <a16:creationId xmlns:a16="http://schemas.microsoft.com/office/drawing/2014/main" id="{4B7127C7-DE6E-404A-85C5-D15B39936EC7}"/>
            </a:ext>
          </a:extLst>
        </xdr:cNvPr>
        <xdr:cNvSpPr/>
      </xdr:nvSpPr>
      <xdr:spPr>
        <a:xfrm>
          <a:off x="4584700" y="648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160672</xdr:rowOff>
    </xdr:from>
    <xdr:ext cx="405111" cy="259045"/>
    <xdr:sp macro="" textlink="">
      <xdr:nvSpPr>
        <xdr:cNvPr id="74" name="【道路】&#10;有形固定資産減価償却率該当値テキスト">
          <a:extLst>
            <a:ext uri="{FF2B5EF4-FFF2-40B4-BE49-F238E27FC236}">
              <a16:creationId xmlns:a16="http://schemas.microsoft.com/office/drawing/2014/main" id="{E1972A1B-A9CD-43BA-940C-9F32E00F4CDD}"/>
            </a:ext>
          </a:extLst>
        </xdr:cNvPr>
        <xdr:cNvSpPr txBox="1"/>
      </xdr:nvSpPr>
      <xdr:spPr>
        <a:xfrm>
          <a:off x="4673600" y="6332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137812</xdr:rowOff>
    </xdr:from>
    <xdr:ext cx="405111" cy="259045"/>
    <xdr:sp macro="" textlink="">
      <xdr:nvSpPr>
        <xdr:cNvPr id="75" name="n_1aveValue【道路】&#10;有形固定資産減価償却率">
          <a:extLst>
            <a:ext uri="{FF2B5EF4-FFF2-40B4-BE49-F238E27FC236}">
              <a16:creationId xmlns:a16="http://schemas.microsoft.com/office/drawing/2014/main" id="{0A28BFBE-D695-435D-8A3A-D9313BCE9181}"/>
            </a:ext>
          </a:extLst>
        </xdr:cNvPr>
        <xdr:cNvSpPr txBox="1"/>
      </xdr:nvSpPr>
      <xdr:spPr>
        <a:xfrm>
          <a:off x="3582044" y="6310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109237</xdr:rowOff>
    </xdr:from>
    <xdr:ext cx="405111" cy="259045"/>
    <xdr:sp macro="" textlink="">
      <xdr:nvSpPr>
        <xdr:cNvPr id="76" name="n_2aveValue【道路】&#10;有形固定資産減価償却率">
          <a:extLst>
            <a:ext uri="{FF2B5EF4-FFF2-40B4-BE49-F238E27FC236}">
              <a16:creationId xmlns:a16="http://schemas.microsoft.com/office/drawing/2014/main" id="{A1D44F09-8233-48B7-BB3A-C34BF7F531C2}"/>
            </a:ext>
          </a:extLst>
        </xdr:cNvPr>
        <xdr:cNvSpPr txBox="1"/>
      </xdr:nvSpPr>
      <xdr:spPr>
        <a:xfrm>
          <a:off x="2705744" y="6281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69232</xdr:rowOff>
    </xdr:from>
    <xdr:ext cx="405111" cy="259045"/>
    <xdr:sp macro="" textlink="">
      <xdr:nvSpPr>
        <xdr:cNvPr id="77" name="n_3aveValue【道路】&#10;有形固定資産減価償却率">
          <a:extLst>
            <a:ext uri="{FF2B5EF4-FFF2-40B4-BE49-F238E27FC236}">
              <a16:creationId xmlns:a16="http://schemas.microsoft.com/office/drawing/2014/main" id="{FC4A3F81-173D-4704-ACEE-459DF1C3B78F}"/>
            </a:ext>
          </a:extLst>
        </xdr:cNvPr>
        <xdr:cNvSpPr txBox="1"/>
      </xdr:nvSpPr>
      <xdr:spPr>
        <a:xfrm>
          <a:off x="1816744" y="6241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57802</xdr:rowOff>
    </xdr:from>
    <xdr:ext cx="405111" cy="259045"/>
    <xdr:sp macro="" textlink="">
      <xdr:nvSpPr>
        <xdr:cNvPr id="78" name="n_4aveValue【道路】&#10;有形固定資産減価償却率">
          <a:extLst>
            <a:ext uri="{FF2B5EF4-FFF2-40B4-BE49-F238E27FC236}">
              <a16:creationId xmlns:a16="http://schemas.microsoft.com/office/drawing/2014/main" id="{650D09B8-40C8-49B8-BB4B-F851ADE7B4FE}"/>
            </a:ext>
          </a:extLst>
        </xdr:cNvPr>
        <xdr:cNvSpPr txBox="1"/>
      </xdr:nvSpPr>
      <xdr:spPr>
        <a:xfrm>
          <a:off x="927744" y="6230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9" name="正方形/長方形 78">
          <a:extLst>
            <a:ext uri="{FF2B5EF4-FFF2-40B4-BE49-F238E27FC236}">
              <a16:creationId xmlns:a16="http://schemas.microsoft.com/office/drawing/2014/main" id="{5942695C-8059-4FE5-A52D-A40152C2E8EB}"/>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0" name="正方形/長方形 79">
          <a:extLst>
            <a:ext uri="{FF2B5EF4-FFF2-40B4-BE49-F238E27FC236}">
              <a16:creationId xmlns:a16="http://schemas.microsoft.com/office/drawing/2014/main" id="{CEA57572-6854-4779-A316-0D5231F04B33}"/>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1" name="正方形/長方形 80">
          <a:extLst>
            <a:ext uri="{FF2B5EF4-FFF2-40B4-BE49-F238E27FC236}">
              <a16:creationId xmlns:a16="http://schemas.microsoft.com/office/drawing/2014/main" id="{6BE8618C-4C36-4A76-9484-E17DDF25C98A}"/>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2" name="正方形/長方形 81">
          <a:extLst>
            <a:ext uri="{FF2B5EF4-FFF2-40B4-BE49-F238E27FC236}">
              <a16:creationId xmlns:a16="http://schemas.microsoft.com/office/drawing/2014/main" id="{BEDE600A-D3DB-4468-887C-D92806D5B85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3" name="正方形/長方形 82">
          <a:extLst>
            <a:ext uri="{FF2B5EF4-FFF2-40B4-BE49-F238E27FC236}">
              <a16:creationId xmlns:a16="http://schemas.microsoft.com/office/drawing/2014/main" id="{AB2AC3CB-7409-4D6C-A5A3-959C826171A4}"/>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4" name="正方形/長方形 83">
          <a:extLst>
            <a:ext uri="{FF2B5EF4-FFF2-40B4-BE49-F238E27FC236}">
              <a16:creationId xmlns:a16="http://schemas.microsoft.com/office/drawing/2014/main" id="{080764F2-B81E-43EA-A006-4A9782868873}"/>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5" name="正方形/長方形 84">
          <a:extLst>
            <a:ext uri="{FF2B5EF4-FFF2-40B4-BE49-F238E27FC236}">
              <a16:creationId xmlns:a16="http://schemas.microsoft.com/office/drawing/2014/main" id="{FCF76FFC-671F-446A-A477-60E63226B88F}"/>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6" name="正方形/長方形 85">
          <a:extLst>
            <a:ext uri="{FF2B5EF4-FFF2-40B4-BE49-F238E27FC236}">
              <a16:creationId xmlns:a16="http://schemas.microsoft.com/office/drawing/2014/main" id="{7C9C6EE7-F37F-4C91-80A7-6DA867427C03}"/>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7" name="テキスト ボックス 86">
          <a:extLst>
            <a:ext uri="{FF2B5EF4-FFF2-40B4-BE49-F238E27FC236}">
              <a16:creationId xmlns:a16="http://schemas.microsoft.com/office/drawing/2014/main" id="{6D8F280B-50DF-4DD5-A347-E984817827BD}"/>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8" name="直線コネクタ 87">
          <a:extLst>
            <a:ext uri="{FF2B5EF4-FFF2-40B4-BE49-F238E27FC236}">
              <a16:creationId xmlns:a16="http://schemas.microsoft.com/office/drawing/2014/main" id="{168C4B99-4B9F-4636-94A1-8340AA5D096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89" name="直線コネクタ 88">
          <a:extLst>
            <a:ext uri="{FF2B5EF4-FFF2-40B4-BE49-F238E27FC236}">
              <a16:creationId xmlns:a16="http://schemas.microsoft.com/office/drawing/2014/main" id="{071909BC-4121-4045-BB9F-7D4CF99E4C49}"/>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0" name="テキスト ボックス 89">
          <a:extLst>
            <a:ext uri="{FF2B5EF4-FFF2-40B4-BE49-F238E27FC236}">
              <a16:creationId xmlns:a16="http://schemas.microsoft.com/office/drawing/2014/main" id="{0B1D83B1-1999-4EB7-BC6F-39759E58D235}"/>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1" name="直線コネクタ 90">
          <a:extLst>
            <a:ext uri="{FF2B5EF4-FFF2-40B4-BE49-F238E27FC236}">
              <a16:creationId xmlns:a16="http://schemas.microsoft.com/office/drawing/2014/main" id="{74AC1FF8-F66C-4FBD-AC4C-842D3D4B8D3A}"/>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39</xdr:row>
      <xdr:rowOff>29227</xdr:rowOff>
    </xdr:from>
    <xdr:ext cx="685572" cy="259045"/>
    <xdr:sp macro="" textlink="">
      <xdr:nvSpPr>
        <xdr:cNvPr id="92" name="テキスト ボックス 91">
          <a:extLst>
            <a:ext uri="{FF2B5EF4-FFF2-40B4-BE49-F238E27FC236}">
              <a16:creationId xmlns:a16="http://schemas.microsoft.com/office/drawing/2014/main" id="{3F78D188-8F5C-4C57-9AC2-BAA47FD8FBD6}"/>
            </a:ext>
          </a:extLst>
        </xdr:cNvPr>
        <xdr:cNvSpPr txBox="1"/>
      </xdr:nvSpPr>
      <xdr:spPr>
        <a:xfrm>
          <a:off x="5918428" y="671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3" name="直線コネクタ 92">
          <a:extLst>
            <a:ext uri="{FF2B5EF4-FFF2-40B4-BE49-F238E27FC236}">
              <a16:creationId xmlns:a16="http://schemas.microsoft.com/office/drawing/2014/main" id="{2AA657B0-D735-4DB7-8C43-06BCC2F91B5A}"/>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36</xdr:row>
      <xdr:rowOff>162577</xdr:rowOff>
    </xdr:from>
    <xdr:ext cx="685572" cy="259045"/>
    <xdr:sp macro="" textlink="">
      <xdr:nvSpPr>
        <xdr:cNvPr id="94" name="テキスト ボックス 93">
          <a:extLst>
            <a:ext uri="{FF2B5EF4-FFF2-40B4-BE49-F238E27FC236}">
              <a16:creationId xmlns:a16="http://schemas.microsoft.com/office/drawing/2014/main" id="{2B4BF16D-460B-4C29-9B20-FB5F6A99AC2A}"/>
            </a:ext>
          </a:extLst>
        </xdr:cNvPr>
        <xdr:cNvSpPr txBox="1"/>
      </xdr:nvSpPr>
      <xdr:spPr>
        <a:xfrm>
          <a:off x="5918428" y="633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5" name="直線コネクタ 94">
          <a:extLst>
            <a:ext uri="{FF2B5EF4-FFF2-40B4-BE49-F238E27FC236}">
              <a16:creationId xmlns:a16="http://schemas.microsoft.com/office/drawing/2014/main" id="{A721F205-ABBB-412D-A473-9FA3352897F1}"/>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34</xdr:row>
      <xdr:rowOff>124477</xdr:rowOff>
    </xdr:from>
    <xdr:ext cx="685572" cy="259045"/>
    <xdr:sp macro="" textlink="">
      <xdr:nvSpPr>
        <xdr:cNvPr id="96" name="テキスト ボックス 95">
          <a:extLst>
            <a:ext uri="{FF2B5EF4-FFF2-40B4-BE49-F238E27FC236}">
              <a16:creationId xmlns:a16="http://schemas.microsoft.com/office/drawing/2014/main" id="{4EF6D2B3-1D84-4C10-A28B-8899ECF70BC7}"/>
            </a:ext>
          </a:extLst>
        </xdr:cNvPr>
        <xdr:cNvSpPr txBox="1"/>
      </xdr:nvSpPr>
      <xdr:spPr>
        <a:xfrm>
          <a:off x="5918428" y="595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97" name="直線コネクタ 96">
          <a:extLst>
            <a:ext uri="{FF2B5EF4-FFF2-40B4-BE49-F238E27FC236}">
              <a16:creationId xmlns:a16="http://schemas.microsoft.com/office/drawing/2014/main" id="{C8AC3868-724E-4739-AFB1-7DD112DA9435}"/>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32</xdr:row>
      <xdr:rowOff>86377</xdr:rowOff>
    </xdr:from>
    <xdr:ext cx="685572" cy="259045"/>
    <xdr:sp macro="" textlink="">
      <xdr:nvSpPr>
        <xdr:cNvPr id="98" name="テキスト ボックス 97">
          <a:extLst>
            <a:ext uri="{FF2B5EF4-FFF2-40B4-BE49-F238E27FC236}">
              <a16:creationId xmlns:a16="http://schemas.microsoft.com/office/drawing/2014/main" id="{0AC9D46D-B5E4-45BD-990F-EB49BB5DD511}"/>
            </a:ext>
          </a:extLst>
        </xdr:cNvPr>
        <xdr:cNvSpPr txBox="1"/>
      </xdr:nvSpPr>
      <xdr:spPr>
        <a:xfrm>
          <a:off x="5918428" y="557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9" name="直線コネクタ 98">
          <a:extLst>
            <a:ext uri="{FF2B5EF4-FFF2-40B4-BE49-F238E27FC236}">
              <a16:creationId xmlns:a16="http://schemas.microsoft.com/office/drawing/2014/main" id="{E6C0C7A7-AE9A-4147-B484-78240798A0F6}"/>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30</xdr:row>
      <xdr:rowOff>48277</xdr:rowOff>
    </xdr:from>
    <xdr:ext cx="749692" cy="259045"/>
    <xdr:sp macro="" textlink="">
      <xdr:nvSpPr>
        <xdr:cNvPr id="100" name="テキスト ボックス 99">
          <a:extLst>
            <a:ext uri="{FF2B5EF4-FFF2-40B4-BE49-F238E27FC236}">
              <a16:creationId xmlns:a16="http://schemas.microsoft.com/office/drawing/2014/main" id="{2E3E396B-8E21-442F-BAF9-9ACA08670ED8}"/>
            </a:ext>
          </a:extLst>
        </xdr:cNvPr>
        <xdr:cNvSpPr txBox="1"/>
      </xdr:nvSpPr>
      <xdr:spPr>
        <a:xfrm>
          <a:off x="5854308" y="5191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1" name="【道路】&#10;一人当たり延長グラフ枠">
          <a:extLst>
            <a:ext uri="{FF2B5EF4-FFF2-40B4-BE49-F238E27FC236}">
              <a16:creationId xmlns:a16="http://schemas.microsoft.com/office/drawing/2014/main" id="{3409B8C3-A509-4381-A142-16B648FE9948}"/>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24051</xdr:rowOff>
    </xdr:from>
    <xdr:to>
      <xdr:col>54</xdr:col>
      <xdr:colOff>189865</xdr:colOff>
      <xdr:row>42</xdr:row>
      <xdr:rowOff>38031</xdr:rowOff>
    </xdr:to>
    <xdr:cxnSp macro="">
      <xdr:nvCxnSpPr>
        <xdr:cNvPr id="102" name="直線コネクタ 101">
          <a:extLst>
            <a:ext uri="{FF2B5EF4-FFF2-40B4-BE49-F238E27FC236}">
              <a16:creationId xmlns:a16="http://schemas.microsoft.com/office/drawing/2014/main" id="{B2A21468-AE51-42BD-8490-20FCA30112E0}"/>
            </a:ext>
          </a:extLst>
        </xdr:cNvPr>
        <xdr:cNvCxnSpPr/>
      </xdr:nvCxnSpPr>
      <xdr:spPr>
        <a:xfrm flipV="1">
          <a:off x="10476865" y="5681901"/>
          <a:ext cx="0" cy="15570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64128</xdr:rowOff>
    </xdr:from>
    <xdr:ext cx="469744" cy="259045"/>
    <xdr:sp macro="" textlink="">
      <xdr:nvSpPr>
        <xdr:cNvPr id="103" name="【道路】&#10;一人当たり延長最小値テキスト">
          <a:extLst>
            <a:ext uri="{FF2B5EF4-FFF2-40B4-BE49-F238E27FC236}">
              <a16:creationId xmlns:a16="http://schemas.microsoft.com/office/drawing/2014/main" id="{4587C171-419B-45B9-92DD-BF5C7D42E1D1}"/>
            </a:ext>
          </a:extLst>
        </xdr:cNvPr>
        <xdr:cNvSpPr txBox="1"/>
      </xdr:nvSpPr>
      <xdr:spPr>
        <a:xfrm>
          <a:off x="10515600" y="72650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38031</xdr:rowOff>
    </xdr:from>
    <xdr:to>
      <xdr:col>55</xdr:col>
      <xdr:colOff>88900</xdr:colOff>
      <xdr:row>42</xdr:row>
      <xdr:rowOff>38031</xdr:rowOff>
    </xdr:to>
    <xdr:cxnSp macro="">
      <xdr:nvCxnSpPr>
        <xdr:cNvPr id="104" name="直線コネクタ 103">
          <a:extLst>
            <a:ext uri="{FF2B5EF4-FFF2-40B4-BE49-F238E27FC236}">
              <a16:creationId xmlns:a16="http://schemas.microsoft.com/office/drawing/2014/main" id="{5354519A-DB55-4BF7-8AA2-AD4EC5256703}"/>
            </a:ext>
          </a:extLst>
        </xdr:cNvPr>
        <xdr:cNvCxnSpPr/>
      </xdr:nvCxnSpPr>
      <xdr:spPr>
        <a:xfrm>
          <a:off x="10388600" y="72389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142178</xdr:rowOff>
    </xdr:from>
    <xdr:ext cx="690189" cy="259045"/>
    <xdr:sp macro="" textlink="">
      <xdr:nvSpPr>
        <xdr:cNvPr id="105" name="【道路】&#10;一人当たり延長最大値テキスト">
          <a:extLst>
            <a:ext uri="{FF2B5EF4-FFF2-40B4-BE49-F238E27FC236}">
              <a16:creationId xmlns:a16="http://schemas.microsoft.com/office/drawing/2014/main" id="{78025701-35FF-4BC3-9DE2-68581F9091DE}"/>
            </a:ext>
          </a:extLst>
        </xdr:cNvPr>
        <xdr:cNvSpPr txBox="1"/>
      </xdr:nvSpPr>
      <xdr:spPr>
        <a:xfrm>
          <a:off x="10515600" y="545712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8,173.746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24051</xdr:rowOff>
    </xdr:from>
    <xdr:to>
      <xdr:col>55</xdr:col>
      <xdr:colOff>88900</xdr:colOff>
      <xdr:row>33</xdr:row>
      <xdr:rowOff>24051</xdr:rowOff>
    </xdr:to>
    <xdr:cxnSp macro="">
      <xdr:nvCxnSpPr>
        <xdr:cNvPr id="106" name="直線コネクタ 105">
          <a:extLst>
            <a:ext uri="{FF2B5EF4-FFF2-40B4-BE49-F238E27FC236}">
              <a16:creationId xmlns:a16="http://schemas.microsoft.com/office/drawing/2014/main" id="{E65B5032-7A95-430D-BC5A-D1AAA6CFAE60}"/>
            </a:ext>
          </a:extLst>
        </xdr:cNvPr>
        <xdr:cNvCxnSpPr/>
      </xdr:nvCxnSpPr>
      <xdr:spPr>
        <a:xfrm>
          <a:off x="10388600" y="5681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153028</xdr:rowOff>
    </xdr:from>
    <xdr:ext cx="599010" cy="259045"/>
    <xdr:sp macro="" textlink="">
      <xdr:nvSpPr>
        <xdr:cNvPr id="107" name="【道路】&#10;一人当たり延長平均値テキスト">
          <a:extLst>
            <a:ext uri="{FF2B5EF4-FFF2-40B4-BE49-F238E27FC236}">
              <a16:creationId xmlns:a16="http://schemas.microsoft.com/office/drawing/2014/main" id="{503D3371-B62B-476F-9B4A-70E8BAD1E43D}"/>
            </a:ext>
          </a:extLst>
        </xdr:cNvPr>
        <xdr:cNvSpPr txBox="1"/>
      </xdr:nvSpPr>
      <xdr:spPr>
        <a:xfrm>
          <a:off x="10515600" y="701102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130151</xdr:rowOff>
    </xdr:from>
    <xdr:to>
      <xdr:col>55</xdr:col>
      <xdr:colOff>50800</xdr:colOff>
      <xdr:row>42</xdr:row>
      <xdr:rowOff>60301</xdr:rowOff>
    </xdr:to>
    <xdr:sp macro="" textlink="">
      <xdr:nvSpPr>
        <xdr:cNvPr id="108" name="フローチャート: 判断 107">
          <a:extLst>
            <a:ext uri="{FF2B5EF4-FFF2-40B4-BE49-F238E27FC236}">
              <a16:creationId xmlns:a16="http://schemas.microsoft.com/office/drawing/2014/main" id="{49C23B4C-D8A5-40DD-A17B-4131A24D265D}"/>
            </a:ext>
          </a:extLst>
        </xdr:cNvPr>
        <xdr:cNvSpPr/>
      </xdr:nvSpPr>
      <xdr:spPr>
        <a:xfrm>
          <a:off x="10426700" y="7159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41</xdr:row>
      <xdr:rowOff>128028</xdr:rowOff>
    </xdr:from>
    <xdr:to>
      <xdr:col>50</xdr:col>
      <xdr:colOff>165100</xdr:colOff>
      <xdr:row>42</xdr:row>
      <xdr:rowOff>58178</xdr:rowOff>
    </xdr:to>
    <xdr:sp macro="" textlink="">
      <xdr:nvSpPr>
        <xdr:cNvPr id="109" name="フローチャート: 判断 108">
          <a:extLst>
            <a:ext uri="{FF2B5EF4-FFF2-40B4-BE49-F238E27FC236}">
              <a16:creationId xmlns:a16="http://schemas.microsoft.com/office/drawing/2014/main" id="{D27D419D-975E-49E0-9DB7-0EEB025C712C}"/>
            </a:ext>
          </a:extLst>
        </xdr:cNvPr>
        <xdr:cNvSpPr/>
      </xdr:nvSpPr>
      <xdr:spPr>
        <a:xfrm>
          <a:off x="9588500" y="7157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128947</xdr:rowOff>
    </xdr:from>
    <xdr:to>
      <xdr:col>46</xdr:col>
      <xdr:colOff>38100</xdr:colOff>
      <xdr:row>42</xdr:row>
      <xdr:rowOff>59097</xdr:rowOff>
    </xdr:to>
    <xdr:sp macro="" textlink="">
      <xdr:nvSpPr>
        <xdr:cNvPr id="110" name="フローチャート: 判断 109">
          <a:extLst>
            <a:ext uri="{FF2B5EF4-FFF2-40B4-BE49-F238E27FC236}">
              <a16:creationId xmlns:a16="http://schemas.microsoft.com/office/drawing/2014/main" id="{733924B3-2B51-4EF8-8D0F-AC6DA4A08BD4}"/>
            </a:ext>
          </a:extLst>
        </xdr:cNvPr>
        <xdr:cNvSpPr/>
      </xdr:nvSpPr>
      <xdr:spPr>
        <a:xfrm>
          <a:off x="8699500" y="7158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41</xdr:row>
      <xdr:rowOff>129393</xdr:rowOff>
    </xdr:from>
    <xdr:to>
      <xdr:col>41</xdr:col>
      <xdr:colOff>101600</xdr:colOff>
      <xdr:row>42</xdr:row>
      <xdr:rowOff>59543</xdr:rowOff>
    </xdr:to>
    <xdr:sp macro="" textlink="">
      <xdr:nvSpPr>
        <xdr:cNvPr id="111" name="フローチャート: 判断 110">
          <a:extLst>
            <a:ext uri="{FF2B5EF4-FFF2-40B4-BE49-F238E27FC236}">
              <a16:creationId xmlns:a16="http://schemas.microsoft.com/office/drawing/2014/main" id="{3639F364-9837-4A7B-A8CD-6C78FD63CB90}"/>
            </a:ext>
          </a:extLst>
        </xdr:cNvPr>
        <xdr:cNvSpPr/>
      </xdr:nvSpPr>
      <xdr:spPr>
        <a:xfrm>
          <a:off x="7810500" y="7158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41</xdr:row>
      <xdr:rowOff>152705</xdr:rowOff>
    </xdr:from>
    <xdr:to>
      <xdr:col>36</xdr:col>
      <xdr:colOff>165100</xdr:colOff>
      <xdr:row>42</xdr:row>
      <xdr:rowOff>82855</xdr:rowOff>
    </xdr:to>
    <xdr:sp macro="" textlink="">
      <xdr:nvSpPr>
        <xdr:cNvPr id="112" name="フローチャート: 判断 111">
          <a:extLst>
            <a:ext uri="{FF2B5EF4-FFF2-40B4-BE49-F238E27FC236}">
              <a16:creationId xmlns:a16="http://schemas.microsoft.com/office/drawing/2014/main" id="{624D3255-3DC5-44C5-A5F0-9A4BE856D09E}"/>
            </a:ext>
          </a:extLst>
        </xdr:cNvPr>
        <xdr:cNvSpPr/>
      </xdr:nvSpPr>
      <xdr:spPr>
        <a:xfrm>
          <a:off x="6921500" y="7182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3" name="テキスト ボックス 112">
          <a:extLst>
            <a:ext uri="{FF2B5EF4-FFF2-40B4-BE49-F238E27FC236}">
              <a16:creationId xmlns:a16="http://schemas.microsoft.com/office/drawing/2014/main" id="{CFB524B9-E907-40E0-8580-55D3AF77CF4F}"/>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4" name="テキスト ボックス 113">
          <a:extLst>
            <a:ext uri="{FF2B5EF4-FFF2-40B4-BE49-F238E27FC236}">
              <a16:creationId xmlns:a16="http://schemas.microsoft.com/office/drawing/2014/main" id="{4C847B8D-4284-41F7-B74C-2DE58D31E898}"/>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5" name="テキスト ボックス 114">
          <a:extLst>
            <a:ext uri="{FF2B5EF4-FFF2-40B4-BE49-F238E27FC236}">
              <a16:creationId xmlns:a16="http://schemas.microsoft.com/office/drawing/2014/main" id="{C0F86261-2D0D-46A7-91F3-F421E9734243}"/>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6" name="テキスト ボックス 115">
          <a:extLst>
            <a:ext uri="{FF2B5EF4-FFF2-40B4-BE49-F238E27FC236}">
              <a16:creationId xmlns:a16="http://schemas.microsoft.com/office/drawing/2014/main" id="{AE88DFCF-0834-4FC9-A977-34A8C127A8A8}"/>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7" name="テキスト ボックス 116">
          <a:extLst>
            <a:ext uri="{FF2B5EF4-FFF2-40B4-BE49-F238E27FC236}">
              <a16:creationId xmlns:a16="http://schemas.microsoft.com/office/drawing/2014/main" id="{157D054B-D495-4D4C-AF84-11364D613A68}"/>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153692</xdr:rowOff>
    </xdr:from>
    <xdr:to>
      <xdr:col>55</xdr:col>
      <xdr:colOff>50800</xdr:colOff>
      <xdr:row>42</xdr:row>
      <xdr:rowOff>83842</xdr:rowOff>
    </xdr:to>
    <xdr:sp macro="" textlink="">
      <xdr:nvSpPr>
        <xdr:cNvPr id="118" name="楕円 117">
          <a:extLst>
            <a:ext uri="{FF2B5EF4-FFF2-40B4-BE49-F238E27FC236}">
              <a16:creationId xmlns:a16="http://schemas.microsoft.com/office/drawing/2014/main" id="{15AC5DFF-C497-4211-87D3-3DA4A5F0337A}"/>
            </a:ext>
          </a:extLst>
        </xdr:cNvPr>
        <xdr:cNvSpPr/>
      </xdr:nvSpPr>
      <xdr:spPr>
        <a:xfrm>
          <a:off x="10426700" y="7183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108577</xdr:rowOff>
    </xdr:from>
    <xdr:ext cx="534377" cy="259045"/>
    <xdr:sp macro="" textlink="">
      <xdr:nvSpPr>
        <xdr:cNvPr id="119" name="【道路】&#10;一人当たり延長該当値テキスト">
          <a:extLst>
            <a:ext uri="{FF2B5EF4-FFF2-40B4-BE49-F238E27FC236}">
              <a16:creationId xmlns:a16="http://schemas.microsoft.com/office/drawing/2014/main" id="{B5CF9989-A355-4E9B-8CA5-D10551F39C49}"/>
            </a:ext>
          </a:extLst>
        </xdr:cNvPr>
        <xdr:cNvSpPr txBox="1"/>
      </xdr:nvSpPr>
      <xdr:spPr>
        <a:xfrm>
          <a:off x="10515600" y="7138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183094</xdr:colOff>
      <xdr:row>40</xdr:row>
      <xdr:rowOff>74705</xdr:rowOff>
    </xdr:from>
    <xdr:ext cx="599010" cy="259045"/>
    <xdr:sp macro="" textlink="">
      <xdr:nvSpPr>
        <xdr:cNvPr id="120" name="n_1aveValue【道路】&#10;一人当たり延長">
          <a:extLst>
            <a:ext uri="{FF2B5EF4-FFF2-40B4-BE49-F238E27FC236}">
              <a16:creationId xmlns:a16="http://schemas.microsoft.com/office/drawing/2014/main" id="{D15E0402-05AB-4025-9F9E-EF3F7D809A60}"/>
            </a:ext>
          </a:extLst>
        </xdr:cNvPr>
        <xdr:cNvSpPr txBox="1"/>
      </xdr:nvSpPr>
      <xdr:spPr>
        <a:xfrm>
          <a:off x="9327094" y="69327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68794</xdr:colOff>
      <xdr:row>40</xdr:row>
      <xdr:rowOff>75624</xdr:rowOff>
    </xdr:from>
    <xdr:ext cx="599010" cy="259045"/>
    <xdr:sp macro="" textlink="">
      <xdr:nvSpPr>
        <xdr:cNvPr id="121" name="n_2aveValue【道路】&#10;一人当たり延長">
          <a:extLst>
            <a:ext uri="{FF2B5EF4-FFF2-40B4-BE49-F238E27FC236}">
              <a16:creationId xmlns:a16="http://schemas.microsoft.com/office/drawing/2014/main" id="{ACA127B1-2008-4B46-8AAF-91E29A73D041}"/>
            </a:ext>
          </a:extLst>
        </xdr:cNvPr>
        <xdr:cNvSpPr txBox="1"/>
      </xdr:nvSpPr>
      <xdr:spPr>
        <a:xfrm>
          <a:off x="8450794" y="6933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132294</xdr:colOff>
      <xdr:row>40</xdr:row>
      <xdr:rowOff>76070</xdr:rowOff>
    </xdr:from>
    <xdr:ext cx="599010" cy="259045"/>
    <xdr:sp macro="" textlink="">
      <xdr:nvSpPr>
        <xdr:cNvPr id="122" name="n_3aveValue【道路】&#10;一人当たり延長">
          <a:extLst>
            <a:ext uri="{FF2B5EF4-FFF2-40B4-BE49-F238E27FC236}">
              <a16:creationId xmlns:a16="http://schemas.microsoft.com/office/drawing/2014/main" id="{005FAB8B-7535-4065-844C-6E3147C336BF}"/>
            </a:ext>
          </a:extLst>
        </xdr:cNvPr>
        <xdr:cNvSpPr txBox="1"/>
      </xdr:nvSpPr>
      <xdr:spPr>
        <a:xfrm>
          <a:off x="7561794" y="6934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99382</xdr:rowOff>
    </xdr:from>
    <xdr:ext cx="534377" cy="259045"/>
    <xdr:sp macro="" textlink="">
      <xdr:nvSpPr>
        <xdr:cNvPr id="123" name="n_4aveValue【道路】&#10;一人当たり延長">
          <a:extLst>
            <a:ext uri="{FF2B5EF4-FFF2-40B4-BE49-F238E27FC236}">
              <a16:creationId xmlns:a16="http://schemas.microsoft.com/office/drawing/2014/main" id="{B767F433-C373-4706-82C3-851667B396F2}"/>
            </a:ext>
          </a:extLst>
        </xdr:cNvPr>
        <xdr:cNvSpPr txBox="1"/>
      </xdr:nvSpPr>
      <xdr:spPr>
        <a:xfrm>
          <a:off x="6705111" y="6957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4" name="正方形/長方形 123">
          <a:extLst>
            <a:ext uri="{FF2B5EF4-FFF2-40B4-BE49-F238E27FC236}">
              <a16:creationId xmlns:a16="http://schemas.microsoft.com/office/drawing/2014/main" id="{EE4ACA2B-A0DD-4EBC-BC71-93F333E2E97E}"/>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5" name="正方形/長方形 124">
          <a:extLst>
            <a:ext uri="{FF2B5EF4-FFF2-40B4-BE49-F238E27FC236}">
              <a16:creationId xmlns:a16="http://schemas.microsoft.com/office/drawing/2014/main" id="{E28DE598-938B-4A46-AFDA-9F5917690F33}"/>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6" name="正方形/長方形 125">
          <a:extLst>
            <a:ext uri="{FF2B5EF4-FFF2-40B4-BE49-F238E27FC236}">
              <a16:creationId xmlns:a16="http://schemas.microsoft.com/office/drawing/2014/main" id="{5E9A557E-6BC3-45AB-8AA7-B63C4492045F}"/>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7" name="正方形/長方形 126">
          <a:extLst>
            <a:ext uri="{FF2B5EF4-FFF2-40B4-BE49-F238E27FC236}">
              <a16:creationId xmlns:a16="http://schemas.microsoft.com/office/drawing/2014/main" id="{3B5FC948-9C63-4840-B0B3-73954D0898DA}"/>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8" name="正方形/長方形 127">
          <a:extLst>
            <a:ext uri="{FF2B5EF4-FFF2-40B4-BE49-F238E27FC236}">
              <a16:creationId xmlns:a16="http://schemas.microsoft.com/office/drawing/2014/main" id="{9C0B458C-B54C-431E-AF14-87E79B40C353}"/>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29" name="正方形/長方形 128">
          <a:extLst>
            <a:ext uri="{FF2B5EF4-FFF2-40B4-BE49-F238E27FC236}">
              <a16:creationId xmlns:a16="http://schemas.microsoft.com/office/drawing/2014/main" id="{C2DD4265-7B79-415E-AE04-3D56D2859B97}"/>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0" name="正方形/長方形 129">
          <a:extLst>
            <a:ext uri="{FF2B5EF4-FFF2-40B4-BE49-F238E27FC236}">
              <a16:creationId xmlns:a16="http://schemas.microsoft.com/office/drawing/2014/main" id="{9368DA33-6B6C-4CAC-BE4E-39D656F632B8}"/>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1" name="正方形/長方形 130">
          <a:extLst>
            <a:ext uri="{FF2B5EF4-FFF2-40B4-BE49-F238E27FC236}">
              <a16:creationId xmlns:a16="http://schemas.microsoft.com/office/drawing/2014/main" id="{D1FC95A4-3B96-47E4-A2EA-FCA68AB7A975}"/>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2" name="テキスト ボックス 131">
          <a:extLst>
            <a:ext uri="{FF2B5EF4-FFF2-40B4-BE49-F238E27FC236}">
              <a16:creationId xmlns:a16="http://schemas.microsoft.com/office/drawing/2014/main" id="{5F17AF45-09DC-455C-A000-7843FFA1B7E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3" name="直線コネクタ 132">
          <a:extLst>
            <a:ext uri="{FF2B5EF4-FFF2-40B4-BE49-F238E27FC236}">
              <a16:creationId xmlns:a16="http://schemas.microsoft.com/office/drawing/2014/main" id="{2D35CB3F-6AB0-48C8-932C-3DD42573179E}"/>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34" name="テキスト ボックス 133">
          <a:extLst>
            <a:ext uri="{FF2B5EF4-FFF2-40B4-BE49-F238E27FC236}">
              <a16:creationId xmlns:a16="http://schemas.microsoft.com/office/drawing/2014/main" id="{D86A2B0B-372B-457D-A67B-9062A80FD692}"/>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35" name="直線コネクタ 134">
          <a:extLst>
            <a:ext uri="{FF2B5EF4-FFF2-40B4-BE49-F238E27FC236}">
              <a16:creationId xmlns:a16="http://schemas.microsoft.com/office/drawing/2014/main" id="{342E46D1-AB4C-4FCD-BFAF-98E5A5B249F9}"/>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36" name="テキスト ボックス 135">
          <a:extLst>
            <a:ext uri="{FF2B5EF4-FFF2-40B4-BE49-F238E27FC236}">
              <a16:creationId xmlns:a16="http://schemas.microsoft.com/office/drawing/2014/main" id="{B312E410-73BE-4557-9A63-CE253AC20B63}"/>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37" name="直線コネクタ 136">
          <a:extLst>
            <a:ext uri="{FF2B5EF4-FFF2-40B4-BE49-F238E27FC236}">
              <a16:creationId xmlns:a16="http://schemas.microsoft.com/office/drawing/2014/main" id="{4717B713-992D-4C9E-9DE9-F2A7FD7AD9C4}"/>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38" name="テキスト ボックス 137">
          <a:extLst>
            <a:ext uri="{FF2B5EF4-FFF2-40B4-BE49-F238E27FC236}">
              <a16:creationId xmlns:a16="http://schemas.microsoft.com/office/drawing/2014/main" id="{0039DDC1-E496-43C0-ACF9-6741BE2C42B8}"/>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39" name="直線コネクタ 138">
          <a:extLst>
            <a:ext uri="{FF2B5EF4-FFF2-40B4-BE49-F238E27FC236}">
              <a16:creationId xmlns:a16="http://schemas.microsoft.com/office/drawing/2014/main" id="{B076B552-B952-492D-94B8-1E5E563E0A66}"/>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40" name="テキスト ボックス 139">
          <a:extLst>
            <a:ext uri="{FF2B5EF4-FFF2-40B4-BE49-F238E27FC236}">
              <a16:creationId xmlns:a16="http://schemas.microsoft.com/office/drawing/2014/main" id="{D2107D78-696E-49FE-91AC-3E7D4A67AB33}"/>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41" name="直線コネクタ 140">
          <a:extLst>
            <a:ext uri="{FF2B5EF4-FFF2-40B4-BE49-F238E27FC236}">
              <a16:creationId xmlns:a16="http://schemas.microsoft.com/office/drawing/2014/main" id="{AAF0ED3E-5E75-4D9B-9FC1-058FA3697F0E}"/>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42" name="テキスト ボックス 141">
          <a:extLst>
            <a:ext uri="{FF2B5EF4-FFF2-40B4-BE49-F238E27FC236}">
              <a16:creationId xmlns:a16="http://schemas.microsoft.com/office/drawing/2014/main" id="{F9E516AA-6AD3-48E9-83DD-8C4B64877BEA}"/>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43" name="直線コネクタ 142">
          <a:extLst>
            <a:ext uri="{FF2B5EF4-FFF2-40B4-BE49-F238E27FC236}">
              <a16:creationId xmlns:a16="http://schemas.microsoft.com/office/drawing/2014/main" id="{023FA6B8-712A-41AA-842D-052339EAD91B}"/>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44" name="テキスト ボックス 143">
          <a:extLst>
            <a:ext uri="{FF2B5EF4-FFF2-40B4-BE49-F238E27FC236}">
              <a16:creationId xmlns:a16="http://schemas.microsoft.com/office/drawing/2014/main" id="{253D20D4-435F-446C-BC43-C5A64393C312}"/>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45" name="直線コネクタ 144">
          <a:extLst>
            <a:ext uri="{FF2B5EF4-FFF2-40B4-BE49-F238E27FC236}">
              <a16:creationId xmlns:a16="http://schemas.microsoft.com/office/drawing/2014/main" id="{4EBF6007-1CE6-4836-A9D7-7AA580D8C499}"/>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46" name="テキスト ボックス 145">
          <a:extLst>
            <a:ext uri="{FF2B5EF4-FFF2-40B4-BE49-F238E27FC236}">
              <a16:creationId xmlns:a16="http://schemas.microsoft.com/office/drawing/2014/main" id="{4C5BE6A7-5932-43B3-8175-34718D6CED35}"/>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7" name="直線コネクタ 146">
          <a:extLst>
            <a:ext uri="{FF2B5EF4-FFF2-40B4-BE49-F238E27FC236}">
              <a16:creationId xmlns:a16="http://schemas.microsoft.com/office/drawing/2014/main" id="{E1024015-2C68-4BFE-88A7-B6B18DB8B9E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48" name="【橋りょう・トンネル】&#10;有形固定資産減価償却率グラフ枠">
          <a:extLst>
            <a:ext uri="{FF2B5EF4-FFF2-40B4-BE49-F238E27FC236}">
              <a16:creationId xmlns:a16="http://schemas.microsoft.com/office/drawing/2014/main" id="{9698E435-5833-4061-81AA-0B85D3815FE6}"/>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153488</xdr:rowOff>
    </xdr:from>
    <xdr:to>
      <xdr:col>24</xdr:col>
      <xdr:colOff>62865</xdr:colOff>
      <xdr:row>64</xdr:row>
      <xdr:rowOff>71846</xdr:rowOff>
    </xdr:to>
    <xdr:cxnSp macro="">
      <xdr:nvCxnSpPr>
        <xdr:cNvPr id="149" name="直線コネクタ 148">
          <a:extLst>
            <a:ext uri="{FF2B5EF4-FFF2-40B4-BE49-F238E27FC236}">
              <a16:creationId xmlns:a16="http://schemas.microsoft.com/office/drawing/2014/main" id="{6A0F6AFB-CACB-4937-9D8B-76D85C19244A}"/>
            </a:ext>
          </a:extLst>
        </xdr:cNvPr>
        <xdr:cNvCxnSpPr/>
      </xdr:nvCxnSpPr>
      <xdr:spPr>
        <a:xfrm flipV="1">
          <a:off x="4634865" y="9583238"/>
          <a:ext cx="0" cy="1461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75673</xdr:rowOff>
    </xdr:from>
    <xdr:ext cx="405111" cy="259045"/>
    <xdr:sp macro="" textlink="">
      <xdr:nvSpPr>
        <xdr:cNvPr id="150" name="【橋りょう・トンネル】&#10;有形固定資産減価償却率最小値テキスト">
          <a:extLst>
            <a:ext uri="{FF2B5EF4-FFF2-40B4-BE49-F238E27FC236}">
              <a16:creationId xmlns:a16="http://schemas.microsoft.com/office/drawing/2014/main" id="{F6F3ABC4-C76A-4E69-A9C4-17CA6CA775BB}"/>
            </a:ext>
          </a:extLst>
        </xdr:cNvPr>
        <xdr:cNvSpPr txBox="1"/>
      </xdr:nvSpPr>
      <xdr:spPr>
        <a:xfrm>
          <a:off x="4673600" y="110484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71846</xdr:rowOff>
    </xdr:from>
    <xdr:to>
      <xdr:col>24</xdr:col>
      <xdr:colOff>152400</xdr:colOff>
      <xdr:row>64</xdr:row>
      <xdr:rowOff>71846</xdr:rowOff>
    </xdr:to>
    <xdr:cxnSp macro="">
      <xdr:nvCxnSpPr>
        <xdr:cNvPr id="151" name="直線コネクタ 150">
          <a:extLst>
            <a:ext uri="{FF2B5EF4-FFF2-40B4-BE49-F238E27FC236}">
              <a16:creationId xmlns:a16="http://schemas.microsoft.com/office/drawing/2014/main" id="{4EF15FB0-D931-4B36-AE27-4BFEB219A539}"/>
            </a:ext>
          </a:extLst>
        </xdr:cNvPr>
        <xdr:cNvCxnSpPr/>
      </xdr:nvCxnSpPr>
      <xdr:spPr>
        <a:xfrm>
          <a:off x="4546600" y="110446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100165</xdr:rowOff>
    </xdr:from>
    <xdr:ext cx="340478" cy="259045"/>
    <xdr:sp macro="" textlink="">
      <xdr:nvSpPr>
        <xdr:cNvPr id="152" name="【橋りょう・トンネル】&#10;有形固定資産減価償却率最大値テキスト">
          <a:extLst>
            <a:ext uri="{FF2B5EF4-FFF2-40B4-BE49-F238E27FC236}">
              <a16:creationId xmlns:a16="http://schemas.microsoft.com/office/drawing/2014/main" id="{15C12086-9C6D-474E-A651-7CC4555E7BB7}"/>
            </a:ext>
          </a:extLst>
        </xdr:cNvPr>
        <xdr:cNvSpPr txBox="1"/>
      </xdr:nvSpPr>
      <xdr:spPr>
        <a:xfrm>
          <a:off x="4673600" y="935846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153488</xdr:rowOff>
    </xdr:from>
    <xdr:to>
      <xdr:col>24</xdr:col>
      <xdr:colOff>152400</xdr:colOff>
      <xdr:row>55</xdr:row>
      <xdr:rowOff>153488</xdr:rowOff>
    </xdr:to>
    <xdr:cxnSp macro="">
      <xdr:nvCxnSpPr>
        <xdr:cNvPr id="153" name="直線コネクタ 152">
          <a:extLst>
            <a:ext uri="{FF2B5EF4-FFF2-40B4-BE49-F238E27FC236}">
              <a16:creationId xmlns:a16="http://schemas.microsoft.com/office/drawing/2014/main" id="{C571DD64-AF01-4B2E-8F5E-5C870B03071C}"/>
            </a:ext>
          </a:extLst>
        </xdr:cNvPr>
        <xdr:cNvCxnSpPr/>
      </xdr:nvCxnSpPr>
      <xdr:spPr>
        <a:xfrm>
          <a:off x="4546600" y="9583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148426</xdr:rowOff>
    </xdr:from>
    <xdr:ext cx="405111" cy="259045"/>
    <xdr:sp macro="" textlink="">
      <xdr:nvSpPr>
        <xdr:cNvPr id="154" name="【橋りょう・トンネル】&#10;有形固定資産減価償却率平均値テキスト">
          <a:extLst>
            <a:ext uri="{FF2B5EF4-FFF2-40B4-BE49-F238E27FC236}">
              <a16:creationId xmlns:a16="http://schemas.microsoft.com/office/drawing/2014/main" id="{58A680C9-3B18-475F-821B-781AA9F4705C}"/>
            </a:ext>
          </a:extLst>
        </xdr:cNvPr>
        <xdr:cNvSpPr txBox="1"/>
      </xdr:nvSpPr>
      <xdr:spPr>
        <a:xfrm>
          <a:off x="4673600" y="1026397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125549</xdr:rowOff>
    </xdr:from>
    <xdr:to>
      <xdr:col>24</xdr:col>
      <xdr:colOff>114300</xdr:colOff>
      <xdr:row>61</xdr:row>
      <xdr:rowOff>55699</xdr:rowOff>
    </xdr:to>
    <xdr:sp macro="" textlink="">
      <xdr:nvSpPr>
        <xdr:cNvPr id="155" name="フローチャート: 判断 154">
          <a:extLst>
            <a:ext uri="{FF2B5EF4-FFF2-40B4-BE49-F238E27FC236}">
              <a16:creationId xmlns:a16="http://schemas.microsoft.com/office/drawing/2014/main" id="{5054C555-9DB7-42F5-91C2-44F5B826718E}"/>
            </a:ext>
          </a:extLst>
        </xdr:cNvPr>
        <xdr:cNvSpPr/>
      </xdr:nvSpPr>
      <xdr:spPr>
        <a:xfrm>
          <a:off x="4584700" y="10412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133713</xdr:rowOff>
    </xdr:from>
    <xdr:to>
      <xdr:col>20</xdr:col>
      <xdr:colOff>38100</xdr:colOff>
      <xdr:row>61</xdr:row>
      <xdr:rowOff>63863</xdr:rowOff>
    </xdr:to>
    <xdr:sp macro="" textlink="">
      <xdr:nvSpPr>
        <xdr:cNvPr id="156" name="フローチャート: 判断 155">
          <a:extLst>
            <a:ext uri="{FF2B5EF4-FFF2-40B4-BE49-F238E27FC236}">
              <a16:creationId xmlns:a16="http://schemas.microsoft.com/office/drawing/2014/main" id="{B0607691-CA4D-4D49-B864-F14402E16406}"/>
            </a:ext>
          </a:extLst>
        </xdr:cNvPr>
        <xdr:cNvSpPr/>
      </xdr:nvSpPr>
      <xdr:spPr>
        <a:xfrm>
          <a:off x="3746500" y="1042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127181</xdr:rowOff>
    </xdr:from>
    <xdr:to>
      <xdr:col>15</xdr:col>
      <xdr:colOff>101600</xdr:colOff>
      <xdr:row>61</xdr:row>
      <xdr:rowOff>57331</xdr:rowOff>
    </xdr:to>
    <xdr:sp macro="" textlink="">
      <xdr:nvSpPr>
        <xdr:cNvPr id="157" name="フローチャート: 判断 156">
          <a:extLst>
            <a:ext uri="{FF2B5EF4-FFF2-40B4-BE49-F238E27FC236}">
              <a16:creationId xmlns:a16="http://schemas.microsoft.com/office/drawing/2014/main" id="{FFB5ACE2-0126-4302-891D-6AA9904DEDCC}"/>
            </a:ext>
          </a:extLst>
        </xdr:cNvPr>
        <xdr:cNvSpPr/>
      </xdr:nvSpPr>
      <xdr:spPr>
        <a:xfrm>
          <a:off x="2857500" y="10414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83094</xdr:rowOff>
    </xdr:from>
    <xdr:to>
      <xdr:col>10</xdr:col>
      <xdr:colOff>165100</xdr:colOff>
      <xdr:row>61</xdr:row>
      <xdr:rowOff>13244</xdr:rowOff>
    </xdr:to>
    <xdr:sp macro="" textlink="">
      <xdr:nvSpPr>
        <xdr:cNvPr id="158" name="フローチャート: 判断 157">
          <a:extLst>
            <a:ext uri="{FF2B5EF4-FFF2-40B4-BE49-F238E27FC236}">
              <a16:creationId xmlns:a16="http://schemas.microsoft.com/office/drawing/2014/main" id="{7F95E51B-ABF9-4C7F-9EA1-F8AD17CAB5C6}"/>
            </a:ext>
          </a:extLst>
        </xdr:cNvPr>
        <xdr:cNvSpPr/>
      </xdr:nvSpPr>
      <xdr:spPr>
        <a:xfrm>
          <a:off x="1968500" y="1037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79828</xdr:rowOff>
    </xdr:from>
    <xdr:to>
      <xdr:col>6</xdr:col>
      <xdr:colOff>38100</xdr:colOff>
      <xdr:row>61</xdr:row>
      <xdr:rowOff>9978</xdr:rowOff>
    </xdr:to>
    <xdr:sp macro="" textlink="">
      <xdr:nvSpPr>
        <xdr:cNvPr id="159" name="フローチャート: 判断 158">
          <a:extLst>
            <a:ext uri="{FF2B5EF4-FFF2-40B4-BE49-F238E27FC236}">
              <a16:creationId xmlns:a16="http://schemas.microsoft.com/office/drawing/2014/main" id="{CF907F9B-CEB1-4A8B-B9C3-064CCD69C301}"/>
            </a:ext>
          </a:extLst>
        </xdr:cNvPr>
        <xdr:cNvSpPr/>
      </xdr:nvSpPr>
      <xdr:spPr>
        <a:xfrm>
          <a:off x="1079500" y="10366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0" name="テキスト ボックス 159">
          <a:extLst>
            <a:ext uri="{FF2B5EF4-FFF2-40B4-BE49-F238E27FC236}">
              <a16:creationId xmlns:a16="http://schemas.microsoft.com/office/drawing/2014/main" id="{BE68073C-F668-46AA-8AD6-E35175E72873}"/>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1" name="テキスト ボックス 160">
          <a:extLst>
            <a:ext uri="{FF2B5EF4-FFF2-40B4-BE49-F238E27FC236}">
              <a16:creationId xmlns:a16="http://schemas.microsoft.com/office/drawing/2014/main" id="{76453512-3FC5-4E7B-83D0-EFF659FB667C}"/>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2" name="テキスト ボックス 161">
          <a:extLst>
            <a:ext uri="{FF2B5EF4-FFF2-40B4-BE49-F238E27FC236}">
              <a16:creationId xmlns:a16="http://schemas.microsoft.com/office/drawing/2014/main" id="{5A6CAB83-F6C2-4BBF-9A59-E65D9A07E14D}"/>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3" name="テキスト ボックス 162">
          <a:extLst>
            <a:ext uri="{FF2B5EF4-FFF2-40B4-BE49-F238E27FC236}">
              <a16:creationId xmlns:a16="http://schemas.microsoft.com/office/drawing/2014/main" id="{D38D790B-3734-4EE6-8C0B-9B62B62116D9}"/>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4" name="テキスト ボックス 163">
          <a:extLst>
            <a:ext uri="{FF2B5EF4-FFF2-40B4-BE49-F238E27FC236}">
              <a16:creationId xmlns:a16="http://schemas.microsoft.com/office/drawing/2014/main" id="{E60FEB15-EE09-4E7A-B6C6-D48AF86DD35B}"/>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99423</xdr:rowOff>
    </xdr:from>
    <xdr:to>
      <xdr:col>24</xdr:col>
      <xdr:colOff>114300</xdr:colOff>
      <xdr:row>62</xdr:row>
      <xdr:rowOff>29573</xdr:rowOff>
    </xdr:to>
    <xdr:sp macro="" textlink="">
      <xdr:nvSpPr>
        <xdr:cNvPr id="165" name="楕円 164">
          <a:extLst>
            <a:ext uri="{FF2B5EF4-FFF2-40B4-BE49-F238E27FC236}">
              <a16:creationId xmlns:a16="http://schemas.microsoft.com/office/drawing/2014/main" id="{57AFC072-5A62-4706-83EA-51AAC7686FF1}"/>
            </a:ext>
          </a:extLst>
        </xdr:cNvPr>
        <xdr:cNvSpPr/>
      </xdr:nvSpPr>
      <xdr:spPr>
        <a:xfrm>
          <a:off x="4584700" y="10557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77850</xdr:rowOff>
    </xdr:from>
    <xdr:ext cx="405111" cy="259045"/>
    <xdr:sp macro="" textlink="">
      <xdr:nvSpPr>
        <xdr:cNvPr id="166" name="【橋りょう・トンネル】&#10;有形固定資産減価償却率該当値テキスト">
          <a:extLst>
            <a:ext uri="{FF2B5EF4-FFF2-40B4-BE49-F238E27FC236}">
              <a16:creationId xmlns:a16="http://schemas.microsoft.com/office/drawing/2014/main" id="{9940EC59-5BCD-4605-8965-C43ED492CEC7}"/>
            </a:ext>
          </a:extLst>
        </xdr:cNvPr>
        <xdr:cNvSpPr txBox="1"/>
      </xdr:nvSpPr>
      <xdr:spPr>
        <a:xfrm>
          <a:off x="4673600" y="105363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80390</xdr:rowOff>
    </xdr:from>
    <xdr:ext cx="405111" cy="259045"/>
    <xdr:sp macro="" textlink="">
      <xdr:nvSpPr>
        <xdr:cNvPr id="167" name="n_1aveValue【橋りょう・トンネル】&#10;有形固定資産減価償却率">
          <a:extLst>
            <a:ext uri="{FF2B5EF4-FFF2-40B4-BE49-F238E27FC236}">
              <a16:creationId xmlns:a16="http://schemas.microsoft.com/office/drawing/2014/main" id="{1E10723E-284D-4151-99C3-826F8CC42A4F}"/>
            </a:ext>
          </a:extLst>
        </xdr:cNvPr>
        <xdr:cNvSpPr txBox="1"/>
      </xdr:nvSpPr>
      <xdr:spPr>
        <a:xfrm>
          <a:off x="3582044" y="101959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73858</xdr:rowOff>
    </xdr:from>
    <xdr:ext cx="405111" cy="259045"/>
    <xdr:sp macro="" textlink="">
      <xdr:nvSpPr>
        <xdr:cNvPr id="168" name="n_2aveValue【橋りょう・トンネル】&#10;有形固定資産減価償却率">
          <a:extLst>
            <a:ext uri="{FF2B5EF4-FFF2-40B4-BE49-F238E27FC236}">
              <a16:creationId xmlns:a16="http://schemas.microsoft.com/office/drawing/2014/main" id="{D1FCC1F1-5BD2-4E93-9C63-68D812373519}"/>
            </a:ext>
          </a:extLst>
        </xdr:cNvPr>
        <xdr:cNvSpPr txBox="1"/>
      </xdr:nvSpPr>
      <xdr:spPr>
        <a:xfrm>
          <a:off x="2705744" y="101894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29771</xdr:rowOff>
    </xdr:from>
    <xdr:ext cx="405111" cy="259045"/>
    <xdr:sp macro="" textlink="">
      <xdr:nvSpPr>
        <xdr:cNvPr id="169" name="n_3aveValue【橋りょう・トンネル】&#10;有形固定資産減価償却率">
          <a:extLst>
            <a:ext uri="{FF2B5EF4-FFF2-40B4-BE49-F238E27FC236}">
              <a16:creationId xmlns:a16="http://schemas.microsoft.com/office/drawing/2014/main" id="{E8B619FA-D12E-4477-A3FC-1B8C819F0B9D}"/>
            </a:ext>
          </a:extLst>
        </xdr:cNvPr>
        <xdr:cNvSpPr txBox="1"/>
      </xdr:nvSpPr>
      <xdr:spPr>
        <a:xfrm>
          <a:off x="1816744" y="101453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26505</xdr:rowOff>
    </xdr:from>
    <xdr:ext cx="405111" cy="259045"/>
    <xdr:sp macro="" textlink="">
      <xdr:nvSpPr>
        <xdr:cNvPr id="170" name="n_4aveValue【橋りょう・トンネル】&#10;有形固定資産減価償却率">
          <a:extLst>
            <a:ext uri="{FF2B5EF4-FFF2-40B4-BE49-F238E27FC236}">
              <a16:creationId xmlns:a16="http://schemas.microsoft.com/office/drawing/2014/main" id="{D274A6E3-E3DA-4CA1-9C76-09B155381706}"/>
            </a:ext>
          </a:extLst>
        </xdr:cNvPr>
        <xdr:cNvSpPr txBox="1"/>
      </xdr:nvSpPr>
      <xdr:spPr>
        <a:xfrm>
          <a:off x="927744" y="101420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71" name="正方形/長方形 170">
          <a:extLst>
            <a:ext uri="{FF2B5EF4-FFF2-40B4-BE49-F238E27FC236}">
              <a16:creationId xmlns:a16="http://schemas.microsoft.com/office/drawing/2014/main" id="{EE6053AB-F96E-438E-B352-FB4010164498}"/>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72" name="正方形/長方形 171">
          <a:extLst>
            <a:ext uri="{FF2B5EF4-FFF2-40B4-BE49-F238E27FC236}">
              <a16:creationId xmlns:a16="http://schemas.microsoft.com/office/drawing/2014/main" id="{B6CD9C18-B303-4C43-8437-3419DC3888C3}"/>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73" name="正方形/長方形 172">
          <a:extLst>
            <a:ext uri="{FF2B5EF4-FFF2-40B4-BE49-F238E27FC236}">
              <a16:creationId xmlns:a16="http://schemas.microsoft.com/office/drawing/2014/main" id="{4DB4DA18-7700-4270-B84C-5A6F3BAD2CF2}"/>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74" name="正方形/長方形 173">
          <a:extLst>
            <a:ext uri="{FF2B5EF4-FFF2-40B4-BE49-F238E27FC236}">
              <a16:creationId xmlns:a16="http://schemas.microsoft.com/office/drawing/2014/main" id="{88990076-0AFC-4262-869C-46E5CEA8A578}"/>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75" name="正方形/長方形 174">
          <a:extLst>
            <a:ext uri="{FF2B5EF4-FFF2-40B4-BE49-F238E27FC236}">
              <a16:creationId xmlns:a16="http://schemas.microsoft.com/office/drawing/2014/main" id="{2E83A092-AF69-4261-9B1F-15EA52D82E4A}"/>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76" name="正方形/長方形 175">
          <a:extLst>
            <a:ext uri="{FF2B5EF4-FFF2-40B4-BE49-F238E27FC236}">
              <a16:creationId xmlns:a16="http://schemas.microsoft.com/office/drawing/2014/main" id="{60AB161F-295D-460D-AC2B-87625BDE2C19}"/>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77" name="正方形/長方形 176">
          <a:extLst>
            <a:ext uri="{FF2B5EF4-FFF2-40B4-BE49-F238E27FC236}">
              <a16:creationId xmlns:a16="http://schemas.microsoft.com/office/drawing/2014/main" id="{76CD74EA-A71B-4D10-B0EC-A3EBFF22C614}"/>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78" name="正方形/長方形 177">
          <a:extLst>
            <a:ext uri="{FF2B5EF4-FFF2-40B4-BE49-F238E27FC236}">
              <a16:creationId xmlns:a16="http://schemas.microsoft.com/office/drawing/2014/main" id="{EC87BF3A-7150-4AC0-84CC-137AD7D6FF2E}"/>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79" name="テキスト ボックス 178">
          <a:extLst>
            <a:ext uri="{FF2B5EF4-FFF2-40B4-BE49-F238E27FC236}">
              <a16:creationId xmlns:a16="http://schemas.microsoft.com/office/drawing/2014/main" id="{29244789-A884-4FD5-B232-D4DF230FD8AE}"/>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0" name="直線コネクタ 179">
          <a:extLst>
            <a:ext uri="{FF2B5EF4-FFF2-40B4-BE49-F238E27FC236}">
              <a16:creationId xmlns:a16="http://schemas.microsoft.com/office/drawing/2014/main" id="{AF7D0F77-0E96-495D-B5B6-4AB29E5065D7}"/>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81" name="直線コネクタ 180">
          <a:extLst>
            <a:ext uri="{FF2B5EF4-FFF2-40B4-BE49-F238E27FC236}">
              <a16:creationId xmlns:a16="http://schemas.microsoft.com/office/drawing/2014/main" id="{3C16E574-0D11-4B1E-81BB-A03506F2C023}"/>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182" name="テキスト ボックス 181">
          <a:extLst>
            <a:ext uri="{FF2B5EF4-FFF2-40B4-BE49-F238E27FC236}">
              <a16:creationId xmlns:a16="http://schemas.microsoft.com/office/drawing/2014/main" id="{848878D0-3DF2-4680-9468-8EE34D7C44E4}"/>
            </a:ext>
          </a:extLst>
        </xdr:cNvPr>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83" name="直線コネクタ 182">
          <a:extLst>
            <a:ext uri="{FF2B5EF4-FFF2-40B4-BE49-F238E27FC236}">
              <a16:creationId xmlns:a16="http://schemas.microsoft.com/office/drawing/2014/main" id="{E02B74CC-299D-46C0-95DA-F95AA0C3B4E6}"/>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86377</xdr:rowOff>
    </xdr:from>
    <xdr:ext cx="685572" cy="259045"/>
    <xdr:sp macro="" textlink="">
      <xdr:nvSpPr>
        <xdr:cNvPr id="184" name="テキスト ボックス 183">
          <a:extLst>
            <a:ext uri="{FF2B5EF4-FFF2-40B4-BE49-F238E27FC236}">
              <a16:creationId xmlns:a16="http://schemas.microsoft.com/office/drawing/2014/main" id="{E460EF10-1BB0-4600-B7D8-389AC1A30CBC}"/>
            </a:ext>
          </a:extLst>
        </xdr:cNvPr>
        <xdr:cNvSpPr txBox="1"/>
      </xdr:nvSpPr>
      <xdr:spPr>
        <a:xfrm>
          <a:off x="5918428" y="1037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85" name="直線コネクタ 184">
          <a:extLst>
            <a:ext uri="{FF2B5EF4-FFF2-40B4-BE49-F238E27FC236}">
              <a16:creationId xmlns:a16="http://schemas.microsoft.com/office/drawing/2014/main" id="{A014EB2F-DB99-4691-8869-92ADDE81438B}"/>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186" name="テキスト ボックス 185">
          <a:extLst>
            <a:ext uri="{FF2B5EF4-FFF2-40B4-BE49-F238E27FC236}">
              <a16:creationId xmlns:a16="http://schemas.microsoft.com/office/drawing/2014/main" id="{8CC68442-DAEE-46D1-861A-5AD2C8F150E2}"/>
            </a:ext>
          </a:extLst>
        </xdr:cNvPr>
        <xdr:cNvSpPr txBox="1"/>
      </xdr:nvSpPr>
      <xdr:spPr>
        <a:xfrm>
          <a:off x="5918428" y="991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187" name="直線コネクタ 186">
          <a:extLst>
            <a:ext uri="{FF2B5EF4-FFF2-40B4-BE49-F238E27FC236}">
              <a16:creationId xmlns:a16="http://schemas.microsoft.com/office/drawing/2014/main" id="{90017F9A-C878-43DA-8D79-14F9513D3804}"/>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188" name="テキスト ボックス 187">
          <a:extLst>
            <a:ext uri="{FF2B5EF4-FFF2-40B4-BE49-F238E27FC236}">
              <a16:creationId xmlns:a16="http://schemas.microsoft.com/office/drawing/2014/main" id="{00470EDA-086C-4818-B47B-10D6F5C275B6}"/>
            </a:ext>
          </a:extLst>
        </xdr:cNvPr>
        <xdr:cNvSpPr txBox="1"/>
      </xdr:nvSpPr>
      <xdr:spPr>
        <a:xfrm>
          <a:off x="5918428" y="945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89" name="直線コネクタ 188">
          <a:extLst>
            <a:ext uri="{FF2B5EF4-FFF2-40B4-BE49-F238E27FC236}">
              <a16:creationId xmlns:a16="http://schemas.microsoft.com/office/drawing/2014/main" id="{E7E6CF1A-5EA4-42ED-B020-2E99EF47A9E5}"/>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190" name="テキスト ボックス 189">
          <a:extLst>
            <a:ext uri="{FF2B5EF4-FFF2-40B4-BE49-F238E27FC236}">
              <a16:creationId xmlns:a16="http://schemas.microsoft.com/office/drawing/2014/main" id="{31BD6FE0-D317-4E14-8FB0-6381FEEDEE05}"/>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91" name="【橋りょう・トンネル】&#10;一人当たり有形固定資産（償却資産）額グラフ枠">
          <a:extLst>
            <a:ext uri="{FF2B5EF4-FFF2-40B4-BE49-F238E27FC236}">
              <a16:creationId xmlns:a16="http://schemas.microsoft.com/office/drawing/2014/main" id="{A3740D71-3846-4300-B89F-675577E6DD73}"/>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52223</xdr:rowOff>
    </xdr:from>
    <xdr:to>
      <xdr:col>54</xdr:col>
      <xdr:colOff>189865</xdr:colOff>
      <xdr:row>63</xdr:row>
      <xdr:rowOff>170174</xdr:rowOff>
    </xdr:to>
    <xdr:cxnSp macro="">
      <xdr:nvCxnSpPr>
        <xdr:cNvPr id="192" name="直線コネクタ 191">
          <a:extLst>
            <a:ext uri="{FF2B5EF4-FFF2-40B4-BE49-F238E27FC236}">
              <a16:creationId xmlns:a16="http://schemas.microsoft.com/office/drawing/2014/main" id="{D79C92E9-D8CC-4C9F-85C0-FA8321E14816}"/>
            </a:ext>
          </a:extLst>
        </xdr:cNvPr>
        <xdr:cNvCxnSpPr/>
      </xdr:nvCxnSpPr>
      <xdr:spPr>
        <a:xfrm flipV="1">
          <a:off x="10476865" y="9481973"/>
          <a:ext cx="0" cy="14895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2551</xdr:rowOff>
    </xdr:from>
    <xdr:ext cx="469744" cy="259045"/>
    <xdr:sp macro="" textlink="">
      <xdr:nvSpPr>
        <xdr:cNvPr id="193" name="【橋りょう・トンネル】&#10;一人当たり有形固定資産（償却資産）額最小値テキスト">
          <a:extLst>
            <a:ext uri="{FF2B5EF4-FFF2-40B4-BE49-F238E27FC236}">
              <a16:creationId xmlns:a16="http://schemas.microsoft.com/office/drawing/2014/main" id="{10B303D4-E6D6-4EDE-A851-341A12009557}"/>
            </a:ext>
          </a:extLst>
        </xdr:cNvPr>
        <xdr:cNvSpPr txBox="1"/>
      </xdr:nvSpPr>
      <xdr:spPr>
        <a:xfrm>
          <a:off x="10515600" y="10975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170174</xdr:rowOff>
    </xdr:from>
    <xdr:to>
      <xdr:col>55</xdr:col>
      <xdr:colOff>88900</xdr:colOff>
      <xdr:row>63</xdr:row>
      <xdr:rowOff>170174</xdr:rowOff>
    </xdr:to>
    <xdr:cxnSp macro="">
      <xdr:nvCxnSpPr>
        <xdr:cNvPr id="194" name="直線コネクタ 193">
          <a:extLst>
            <a:ext uri="{FF2B5EF4-FFF2-40B4-BE49-F238E27FC236}">
              <a16:creationId xmlns:a16="http://schemas.microsoft.com/office/drawing/2014/main" id="{BA9D40B1-2A8B-4394-B8C0-B4D31528A731}"/>
            </a:ext>
          </a:extLst>
        </xdr:cNvPr>
        <xdr:cNvCxnSpPr/>
      </xdr:nvCxnSpPr>
      <xdr:spPr>
        <a:xfrm>
          <a:off x="10388600" y="10971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170350</xdr:rowOff>
    </xdr:from>
    <xdr:ext cx="690189" cy="259045"/>
    <xdr:sp macro="" textlink="">
      <xdr:nvSpPr>
        <xdr:cNvPr id="195" name="【橋りょう・トンネル】&#10;一人当たり有形固定資産（償却資産）額最大値テキスト">
          <a:extLst>
            <a:ext uri="{FF2B5EF4-FFF2-40B4-BE49-F238E27FC236}">
              <a16:creationId xmlns:a16="http://schemas.microsoft.com/office/drawing/2014/main" id="{FACF52A0-8597-4D45-BB75-5FEA925B9881}"/>
            </a:ext>
          </a:extLst>
        </xdr:cNvPr>
        <xdr:cNvSpPr txBox="1"/>
      </xdr:nvSpPr>
      <xdr:spPr>
        <a:xfrm>
          <a:off x="10515600" y="925720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3,260,776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52223</xdr:rowOff>
    </xdr:from>
    <xdr:to>
      <xdr:col>55</xdr:col>
      <xdr:colOff>88900</xdr:colOff>
      <xdr:row>55</xdr:row>
      <xdr:rowOff>52223</xdr:rowOff>
    </xdr:to>
    <xdr:cxnSp macro="">
      <xdr:nvCxnSpPr>
        <xdr:cNvPr id="196" name="直線コネクタ 195">
          <a:extLst>
            <a:ext uri="{FF2B5EF4-FFF2-40B4-BE49-F238E27FC236}">
              <a16:creationId xmlns:a16="http://schemas.microsoft.com/office/drawing/2014/main" id="{E1A79F52-84BE-4A94-BED4-C5658A6B33AF}"/>
            </a:ext>
          </a:extLst>
        </xdr:cNvPr>
        <xdr:cNvCxnSpPr/>
      </xdr:nvCxnSpPr>
      <xdr:spPr>
        <a:xfrm>
          <a:off x="10388600" y="9481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39571</xdr:rowOff>
    </xdr:from>
    <xdr:ext cx="599010" cy="259045"/>
    <xdr:sp macro="" textlink="">
      <xdr:nvSpPr>
        <xdr:cNvPr id="197" name="【橋りょう・トンネル】&#10;一人当たり有形固定資産（償却資産）額平均値テキスト">
          <a:extLst>
            <a:ext uri="{FF2B5EF4-FFF2-40B4-BE49-F238E27FC236}">
              <a16:creationId xmlns:a16="http://schemas.microsoft.com/office/drawing/2014/main" id="{EA742900-D102-4416-833D-27B48413E544}"/>
            </a:ext>
          </a:extLst>
        </xdr:cNvPr>
        <xdr:cNvSpPr txBox="1"/>
      </xdr:nvSpPr>
      <xdr:spPr>
        <a:xfrm>
          <a:off x="10515600" y="1049802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16694</xdr:rowOff>
    </xdr:from>
    <xdr:to>
      <xdr:col>55</xdr:col>
      <xdr:colOff>50800</xdr:colOff>
      <xdr:row>62</xdr:row>
      <xdr:rowOff>118294</xdr:rowOff>
    </xdr:to>
    <xdr:sp macro="" textlink="">
      <xdr:nvSpPr>
        <xdr:cNvPr id="198" name="フローチャート: 判断 197">
          <a:extLst>
            <a:ext uri="{FF2B5EF4-FFF2-40B4-BE49-F238E27FC236}">
              <a16:creationId xmlns:a16="http://schemas.microsoft.com/office/drawing/2014/main" id="{38491A25-6881-4ADC-9F17-CC917577A3F6}"/>
            </a:ext>
          </a:extLst>
        </xdr:cNvPr>
        <xdr:cNvSpPr/>
      </xdr:nvSpPr>
      <xdr:spPr>
        <a:xfrm>
          <a:off x="10426700" y="10646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45998</xdr:rowOff>
    </xdr:from>
    <xdr:to>
      <xdr:col>50</xdr:col>
      <xdr:colOff>165100</xdr:colOff>
      <xdr:row>62</xdr:row>
      <xdr:rowOff>147598</xdr:rowOff>
    </xdr:to>
    <xdr:sp macro="" textlink="">
      <xdr:nvSpPr>
        <xdr:cNvPr id="199" name="フローチャート: 判断 198">
          <a:extLst>
            <a:ext uri="{FF2B5EF4-FFF2-40B4-BE49-F238E27FC236}">
              <a16:creationId xmlns:a16="http://schemas.microsoft.com/office/drawing/2014/main" id="{D4C1EBD9-3B2C-4BC3-9D88-FAADDDED71C6}"/>
            </a:ext>
          </a:extLst>
        </xdr:cNvPr>
        <xdr:cNvSpPr/>
      </xdr:nvSpPr>
      <xdr:spPr>
        <a:xfrm>
          <a:off x="9588500" y="10675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78325</xdr:rowOff>
    </xdr:from>
    <xdr:to>
      <xdr:col>46</xdr:col>
      <xdr:colOff>38100</xdr:colOff>
      <xdr:row>63</xdr:row>
      <xdr:rowOff>8475</xdr:rowOff>
    </xdr:to>
    <xdr:sp macro="" textlink="">
      <xdr:nvSpPr>
        <xdr:cNvPr id="200" name="フローチャート: 判断 199">
          <a:extLst>
            <a:ext uri="{FF2B5EF4-FFF2-40B4-BE49-F238E27FC236}">
              <a16:creationId xmlns:a16="http://schemas.microsoft.com/office/drawing/2014/main" id="{C93C349E-AF57-48B1-9C4C-C88FA2B0AFA0}"/>
            </a:ext>
          </a:extLst>
        </xdr:cNvPr>
        <xdr:cNvSpPr/>
      </xdr:nvSpPr>
      <xdr:spPr>
        <a:xfrm>
          <a:off x="8699500" y="10708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43507</xdr:rowOff>
    </xdr:from>
    <xdr:to>
      <xdr:col>41</xdr:col>
      <xdr:colOff>101600</xdr:colOff>
      <xdr:row>62</xdr:row>
      <xdr:rowOff>145107</xdr:rowOff>
    </xdr:to>
    <xdr:sp macro="" textlink="">
      <xdr:nvSpPr>
        <xdr:cNvPr id="201" name="フローチャート: 判断 200">
          <a:extLst>
            <a:ext uri="{FF2B5EF4-FFF2-40B4-BE49-F238E27FC236}">
              <a16:creationId xmlns:a16="http://schemas.microsoft.com/office/drawing/2014/main" id="{8BBFE89D-6C5F-457F-9E56-DBC669DAB070}"/>
            </a:ext>
          </a:extLst>
        </xdr:cNvPr>
        <xdr:cNvSpPr/>
      </xdr:nvSpPr>
      <xdr:spPr>
        <a:xfrm>
          <a:off x="7810500" y="10673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28473</xdr:rowOff>
    </xdr:from>
    <xdr:to>
      <xdr:col>36</xdr:col>
      <xdr:colOff>165100</xdr:colOff>
      <xdr:row>62</xdr:row>
      <xdr:rowOff>130073</xdr:rowOff>
    </xdr:to>
    <xdr:sp macro="" textlink="">
      <xdr:nvSpPr>
        <xdr:cNvPr id="202" name="フローチャート: 判断 201">
          <a:extLst>
            <a:ext uri="{FF2B5EF4-FFF2-40B4-BE49-F238E27FC236}">
              <a16:creationId xmlns:a16="http://schemas.microsoft.com/office/drawing/2014/main" id="{BBCF62B9-C6DA-42CE-B9C9-98E78FAFCD3E}"/>
            </a:ext>
          </a:extLst>
        </xdr:cNvPr>
        <xdr:cNvSpPr/>
      </xdr:nvSpPr>
      <xdr:spPr>
        <a:xfrm>
          <a:off x="6921500" y="10658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03" name="テキスト ボックス 202">
          <a:extLst>
            <a:ext uri="{FF2B5EF4-FFF2-40B4-BE49-F238E27FC236}">
              <a16:creationId xmlns:a16="http://schemas.microsoft.com/office/drawing/2014/main" id="{1B215F5D-6844-44F2-AA55-2B56BCC4C05F}"/>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04" name="テキスト ボックス 203">
          <a:extLst>
            <a:ext uri="{FF2B5EF4-FFF2-40B4-BE49-F238E27FC236}">
              <a16:creationId xmlns:a16="http://schemas.microsoft.com/office/drawing/2014/main" id="{52567428-01E7-4551-B2FB-7D5F45CCA405}"/>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05" name="テキスト ボックス 204">
          <a:extLst>
            <a:ext uri="{FF2B5EF4-FFF2-40B4-BE49-F238E27FC236}">
              <a16:creationId xmlns:a16="http://schemas.microsoft.com/office/drawing/2014/main" id="{21F56966-72EA-49AC-96A5-39B6F856DB3B}"/>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06" name="テキスト ボックス 205">
          <a:extLst>
            <a:ext uri="{FF2B5EF4-FFF2-40B4-BE49-F238E27FC236}">
              <a16:creationId xmlns:a16="http://schemas.microsoft.com/office/drawing/2014/main" id="{F7CBA43E-BCF1-4789-8DF5-EBE7DED60F5B}"/>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07" name="テキスト ボックス 206">
          <a:extLst>
            <a:ext uri="{FF2B5EF4-FFF2-40B4-BE49-F238E27FC236}">
              <a16:creationId xmlns:a16="http://schemas.microsoft.com/office/drawing/2014/main" id="{FA6DE908-E2A2-4D63-B781-32D427814802}"/>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89669</xdr:rowOff>
    </xdr:from>
    <xdr:to>
      <xdr:col>55</xdr:col>
      <xdr:colOff>50800</xdr:colOff>
      <xdr:row>63</xdr:row>
      <xdr:rowOff>19819</xdr:rowOff>
    </xdr:to>
    <xdr:sp macro="" textlink="">
      <xdr:nvSpPr>
        <xdr:cNvPr id="208" name="楕円 207">
          <a:extLst>
            <a:ext uri="{FF2B5EF4-FFF2-40B4-BE49-F238E27FC236}">
              <a16:creationId xmlns:a16="http://schemas.microsoft.com/office/drawing/2014/main" id="{9713A999-94EA-4BCD-8F03-965AFF80AAA4}"/>
            </a:ext>
          </a:extLst>
        </xdr:cNvPr>
        <xdr:cNvSpPr/>
      </xdr:nvSpPr>
      <xdr:spPr>
        <a:xfrm>
          <a:off x="10426700" y="10719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68096</xdr:rowOff>
    </xdr:from>
    <xdr:ext cx="599010" cy="259045"/>
    <xdr:sp macro="" textlink="">
      <xdr:nvSpPr>
        <xdr:cNvPr id="209" name="【橋りょう・トンネル】&#10;一人当たり有形固定資産（償却資産）額該当値テキスト">
          <a:extLst>
            <a:ext uri="{FF2B5EF4-FFF2-40B4-BE49-F238E27FC236}">
              <a16:creationId xmlns:a16="http://schemas.microsoft.com/office/drawing/2014/main" id="{20C446D3-9CDE-4B61-B687-7F268130C7B4}"/>
            </a:ext>
          </a:extLst>
        </xdr:cNvPr>
        <xdr:cNvSpPr txBox="1"/>
      </xdr:nvSpPr>
      <xdr:spPr>
        <a:xfrm>
          <a:off x="10515600" y="106979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442,762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60</xdr:row>
      <xdr:rowOff>164125</xdr:rowOff>
    </xdr:from>
    <xdr:ext cx="599010" cy="259045"/>
    <xdr:sp macro="" textlink="">
      <xdr:nvSpPr>
        <xdr:cNvPr id="210" name="n_1aveValue【橋りょう・トンネル】&#10;一人当たり有形固定資産（償却資産）額">
          <a:extLst>
            <a:ext uri="{FF2B5EF4-FFF2-40B4-BE49-F238E27FC236}">
              <a16:creationId xmlns:a16="http://schemas.microsoft.com/office/drawing/2014/main" id="{005D6A1F-8DA5-43ED-86C8-4156227BA42D}"/>
            </a:ext>
          </a:extLst>
        </xdr:cNvPr>
        <xdr:cNvSpPr txBox="1"/>
      </xdr:nvSpPr>
      <xdr:spPr>
        <a:xfrm>
          <a:off x="9327095" y="104511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25002</xdr:rowOff>
    </xdr:from>
    <xdr:ext cx="599010" cy="259045"/>
    <xdr:sp macro="" textlink="">
      <xdr:nvSpPr>
        <xdr:cNvPr id="211" name="n_2aveValue【橋りょう・トンネル】&#10;一人当たり有形固定資産（償却資産）額">
          <a:extLst>
            <a:ext uri="{FF2B5EF4-FFF2-40B4-BE49-F238E27FC236}">
              <a16:creationId xmlns:a16="http://schemas.microsoft.com/office/drawing/2014/main" id="{50F2533F-F905-412E-B08F-F7220D99394C}"/>
            </a:ext>
          </a:extLst>
        </xdr:cNvPr>
        <xdr:cNvSpPr txBox="1"/>
      </xdr:nvSpPr>
      <xdr:spPr>
        <a:xfrm>
          <a:off x="8450795" y="10483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161634</xdr:rowOff>
    </xdr:from>
    <xdr:ext cx="599010" cy="259045"/>
    <xdr:sp macro="" textlink="">
      <xdr:nvSpPr>
        <xdr:cNvPr id="212" name="n_3aveValue【橋りょう・トンネル】&#10;一人当たり有形固定資産（償却資産）額">
          <a:extLst>
            <a:ext uri="{FF2B5EF4-FFF2-40B4-BE49-F238E27FC236}">
              <a16:creationId xmlns:a16="http://schemas.microsoft.com/office/drawing/2014/main" id="{957C3E49-0085-48DF-82C6-42E1FE0BB550}"/>
            </a:ext>
          </a:extLst>
        </xdr:cNvPr>
        <xdr:cNvSpPr txBox="1"/>
      </xdr:nvSpPr>
      <xdr:spPr>
        <a:xfrm>
          <a:off x="7561795" y="104486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146600</xdr:rowOff>
    </xdr:from>
    <xdr:ext cx="599010" cy="259045"/>
    <xdr:sp macro="" textlink="">
      <xdr:nvSpPr>
        <xdr:cNvPr id="213" name="n_4aveValue【橋りょう・トンネル】&#10;一人当たり有形固定資産（償却資産）額">
          <a:extLst>
            <a:ext uri="{FF2B5EF4-FFF2-40B4-BE49-F238E27FC236}">
              <a16:creationId xmlns:a16="http://schemas.microsoft.com/office/drawing/2014/main" id="{CF643DED-7FAF-4B7B-AD1F-506BFEC4F2CF}"/>
            </a:ext>
          </a:extLst>
        </xdr:cNvPr>
        <xdr:cNvSpPr txBox="1"/>
      </xdr:nvSpPr>
      <xdr:spPr>
        <a:xfrm>
          <a:off x="6672795" y="10433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14" name="正方形/長方形 213">
          <a:extLst>
            <a:ext uri="{FF2B5EF4-FFF2-40B4-BE49-F238E27FC236}">
              <a16:creationId xmlns:a16="http://schemas.microsoft.com/office/drawing/2014/main" id="{9B60E7FA-E987-4077-9580-6F1C01AC2B57}"/>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15" name="正方形/長方形 214">
          <a:extLst>
            <a:ext uri="{FF2B5EF4-FFF2-40B4-BE49-F238E27FC236}">
              <a16:creationId xmlns:a16="http://schemas.microsoft.com/office/drawing/2014/main" id="{266F275F-614D-4243-86F9-FBCF8898753A}"/>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16" name="正方形/長方形 215">
          <a:extLst>
            <a:ext uri="{FF2B5EF4-FFF2-40B4-BE49-F238E27FC236}">
              <a16:creationId xmlns:a16="http://schemas.microsoft.com/office/drawing/2014/main" id="{B7C35EED-EE18-46A9-AAFB-4710D0DA0E08}"/>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17" name="正方形/長方形 216">
          <a:extLst>
            <a:ext uri="{FF2B5EF4-FFF2-40B4-BE49-F238E27FC236}">
              <a16:creationId xmlns:a16="http://schemas.microsoft.com/office/drawing/2014/main" id="{B9292DD0-C14F-416E-B9D8-670B7AFEF3A6}"/>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18" name="正方形/長方形 217">
          <a:extLst>
            <a:ext uri="{FF2B5EF4-FFF2-40B4-BE49-F238E27FC236}">
              <a16:creationId xmlns:a16="http://schemas.microsoft.com/office/drawing/2014/main" id="{3528A1CF-0267-4F15-B67A-5D0BB5414077}"/>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19" name="正方形/長方形 218">
          <a:extLst>
            <a:ext uri="{FF2B5EF4-FFF2-40B4-BE49-F238E27FC236}">
              <a16:creationId xmlns:a16="http://schemas.microsoft.com/office/drawing/2014/main" id="{77BB7556-4479-472F-AAB5-52D9CBAC1B55}"/>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20" name="正方形/長方形 219">
          <a:extLst>
            <a:ext uri="{FF2B5EF4-FFF2-40B4-BE49-F238E27FC236}">
              <a16:creationId xmlns:a16="http://schemas.microsoft.com/office/drawing/2014/main" id="{DAA72A49-3657-4986-8669-B91F74E48B99}"/>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21" name="正方形/長方形 220">
          <a:extLst>
            <a:ext uri="{FF2B5EF4-FFF2-40B4-BE49-F238E27FC236}">
              <a16:creationId xmlns:a16="http://schemas.microsoft.com/office/drawing/2014/main" id="{BD1F7747-EBBB-448E-BF25-B4B38107A845}"/>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22" name="テキスト ボックス 221">
          <a:extLst>
            <a:ext uri="{FF2B5EF4-FFF2-40B4-BE49-F238E27FC236}">
              <a16:creationId xmlns:a16="http://schemas.microsoft.com/office/drawing/2014/main" id="{A1C82165-E530-4110-B361-3622352CCA24}"/>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23" name="直線コネクタ 222">
          <a:extLst>
            <a:ext uri="{FF2B5EF4-FFF2-40B4-BE49-F238E27FC236}">
              <a16:creationId xmlns:a16="http://schemas.microsoft.com/office/drawing/2014/main" id="{449AD8FC-0FBA-4BC3-8137-FE375E3C35D9}"/>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24" name="テキスト ボックス 223">
          <a:extLst>
            <a:ext uri="{FF2B5EF4-FFF2-40B4-BE49-F238E27FC236}">
              <a16:creationId xmlns:a16="http://schemas.microsoft.com/office/drawing/2014/main" id="{F5209CAC-B266-4D49-84BF-538A8992FF63}"/>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25" name="直線コネクタ 224">
          <a:extLst>
            <a:ext uri="{FF2B5EF4-FFF2-40B4-BE49-F238E27FC236}">
              <a16:creationId xmlns:a16="http://schemas.microsoft.com/office/drawing/2014/main" id="{DEE78731-2EFA-4DD2-9AF7-143F02579BC3}"/>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26" name="テキスト ボックス 225">
          <a:extLst>
            <a:ext uri="{FF2B5EF4-FFF2-40B4-BE49-F238E27FC236}">
              <a16:creationId xmlns:a16="http://schemas.microsoft.com/office/drawing/2014/main" id="{06BC192C-4B9D-4241-BE5E-1AD5808FD281}"/>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27" name="直線コネクタ 226">
          <a:extLst>
            <a:ext uri="{FF2B5EF4-FFF2-40B4-BE49-F238E27FC236}">
              <a16:creationId xmlns:a16="http://schemas.microsoft.com/office/drawing/2014/main" id="{AF83BD88-F4E4-4E38-AEA5-F30D656A3246}"/>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28" name="テキスト ボックス 227">
          <a:extLst>
            <a:ext uri="{FF2B5EF4-FFF2-40B4-BE49-F238E27FC236}">
              <a16:creationId xmlns:a16="http://schemas.microsoft.com/office/drawing/2014/main" id="{BBF7557F-73EB-4DEA-84B3-0B1876205998}"/>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29" name="直線コネクタ 228">
          <a:extLst>
            <a:ext uri="{FF2B5EF4-FFF2-40B4-BE49-F238E27FC236}">
              <a16:creationId xmlns:a16="http://schemas.microsoft.com/office/drawing/2014/main" id="{6F729655-68F1-4FC5-BACD-19E068DAECC6}"/>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30" name="テキスト ボックス 229">
          <a:extLst>
            <a:ext uri="{FF2B5EF4-FFF2-40B4-BE49-F238E27FC236}">
              <a16:creationId xmlns:a16="http://schemas.microsoft.com/office/drawing/2014/main" id="{5CAE2572-33CF-4BB5-9995-D2B38F0CB45C}"/>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31" name="直線コネクタ 230">
          <a:extLst>
            <a:ext uri="{FF2B5EF4-FFF2-40B4-BE49-F238E27FC236}">
              <a16:creationId xmlns:a16="http://schemas.microsoft.com/office/drawing/2014/main" id="{37B6722B-4FED-4B56-A264-E74A0A7ADA82}"/>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32" name="テキスト ボックス 231">
          <a:extLst>
            <a:ext uri="{FF2B5EF4-FFF2-40B4-BE49-F238E27FC236}">
              <a16:creationId xmlns:a16="http://schemas.microsoft.com/office/drawing/2014/main" id="{6F4C789A-9182-44A1-99B5-979EB9D4968B}"/>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33" name="直線コネクタ 232">
          <a:extLst>
            <a:ext uri="{FF2B5EF4-FFF2-40B4-BE49-F238E27FC236}">
              <a16:creationId xmlns:a16="http://schemas.microsoft.com/office/drawing/2014/main" id="{420A11F9-55D2-4AD6-B16A-C845E4394BF9}"/>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34" name="テキスト ボックス 233">
          <a:extLst>
            <a:ext uri="{FF2B5EF4-FFF2-40B4-BE49-F238E27FC236}">
              <a16:creationId xmlns:a16="http://schemas.microsoft.com/office/drawing/2014/main" id="{2C6C229A-DAB1-4B5A-B286-960224102E03}"/>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35" name="直線コネクタ 234">
          <a:extLst>
            <a:ext uri="{FF2B5EF4-FFF2-40B4-BE49-F238E27FC236}">
              <a16:creationId xmlns:a16="http://schemas.microsoft.com/office/drawing/2014/main" id="{4D744D1B-DB35-47F2-BCD2-7253BBB8530A}"/>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36" name="テキスト ボックス 235">
          <a:extLst>
            <a:ext uri="{FF2B5EF4-FFF2-40B4-BE49-F238E27FC236}">
              <a16:creationId xmlns:a16="http://schemas.microsoft.com/office/drawing/2014/main" id="{A2366FCA-F1D7-4360-862F-D3F7961230BE}"/>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37" name="直線コネクタ 236">
          <a:extLst>
            <a:ext uri="{FF2B5EF4-FFF2-40B4-BE49-F238E27FC236}">
              <a16:creationId xmlns:a16="http://schemas.microsoft.com/office/drawing/2014/main" id="{7C217339-8229-4C61-9F3C-DB2142583A16}"/>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38" name="【公営住宅】&#10;有形固定資産減価償却率グラフ枠">
          <a:extLst>
            <a:ext uri="{FF2B5EF4-FFF2-40B4-BE49-F238E27FC236}">
              <a16:creationId xmlns:a16="http://schemas.microsoft.com/office/drawing/2014/main" id="{7FA8029A-A0C5-43DD-ABBE-2F6F849554D9}"/>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70757</xdr:rowOff>
    </xdr:from>
    <xdr:to>
      <xdr:col>24</xdr:col>
      <xdr:colOff>62865</xdr:colOff>
      <xdr:row>86</xdr:row>
      <xdr:rowOff>168729</xdr:rowOff>
    </xdr:to>
    <xdr:cxnSp macro="">
      <xdr:nvCxnSpPr>
        <xdr:cNvPr id="239" name="直線コネクタ 238">
          <a:extLst>
            <a:ext uri="{FF2B5EF4-FFF2-40B4-BE49-F238E27FC236}">
              <a16:creationId xmlns:a16="http://schemas.microsoft.com/office/drawing/2014/main" id="{E230490C-31BA-4BB8-B4B5-4A32272B80C4}"/>
            </a:ext>
          </a:extLst>
        </xdr:cNvPr>
        <xdr:cNvCxnSpPr/>
      </xdr:nvCxnSpPr>
      <xdr:spPr>
        <a:xfrm flipV="1">
          <a:off x="4634865" y="13443857"/>
          <a:ext cx="0" cy="1469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40" name="【公営住宅】&#10;有形固定資産減価償却率最小値テキスト">
          <a:extLst>
            <a:ext uri="{FF2B5EF4-FFF2-40B4-BE49-F238E27FC236}">
              <a16:creationId xmlns:a16="http://schemas.microsoft.com/office/drawing/2014/main" id="{63494FDB-FAA8-486F-A70B-26A7534BC68B}"/>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41" name="直線コネクタ 240">
          <a:extLst>
            <a:ext uri="{FF2B5EF4-FFF2-40B4-BE49-F238E27FC236}">
              <a16:creationId xmlns:a16="http://schemas.microsoft.com/office/drawing/2014/main" id="{39BF493D-0819-48BC-AECE-480D2F198F1E}"/>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17434</xdr:rowOff>
    </xdr:from>
    <xdr:ext cx="405111" cy="259045"/>
    <xdr:sp macro="" textlink="">
      <xdr:nvSpPr>
        <xdr:cNvPr id="242" name="【公営住宅】&#10;有形固定資産減価償却率最大値テキスト">
          <a:extLst>
            <a:ext uri="{FF2B5EF4-FFF2-40B4-BE49-F238E27FC236}">
              <a16:creationId xmlns:a16="http://schemas.microsoft.com/office/drawing/2014/main" id="{D2172729-92E3-469E-BE24-415740A07C7F}"/>
            </a:ext>
          </a:extLst>
        </xdr:cNvPr>
        <xdr:cNvSpPr txBox="1"/>
      </xdr:nvSpPr>
      <xdr:spPr>
        <a:xfrm>
          <a:off x="4673600" y="13219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70757</xdr:rowOff>
    </xdr:from>
    <xdr:to>
      <xdr:col>24</xdr:col>
      <xdr:colOff>152400</xdr:colOff>
      <xdr:row>78</xdr:row>
      <xdr:rowOff>70757</xdr:rowOff>
    </xdr:to>
    <xdr:cxnSp macro="">
      <xdr:nvCxnSpPr>
        <xdr:cNvPr id="243" name="直線コネクタ 242">
          <a:extLst>
            <a:ext uri="{FF2B5EF4-FFF2-40B4-BE49-F238E27FC236}">
              <a16:creationId xmlns:a16="http://schemas.microsoft.com/office/drawing/2014/main" id="{8CBDC04C-FFE6-4C77-8222-8D153A9AFD25}"/>
            </a:ext>
          </a:extLst>
        </xdr:cNvPr>
        <xdr:cNvCxnSpPr/>
      </xdr:nvCxnSpPr>
      <xdr:spPr>
        <a:xfrm>
          <a:off x="4546600" y="13443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45738</xdr:rowOff>
    </xdr:from>
    <xdr:ext cx="405111" cy="259045"/>
    <xdr:sp macro="" textlink="">
      <xdr:nvSpPr>
        <xdr:cNvPr id="244" name="【公営住宅】&#10;有形固定資産減価償却率平均値テキスト">
          <a:extLst>
            <a:ext uri="{FF2B5EF4-FFF2-40B4-BE49-F238E27FC236}">
              <a16:creationId xmlns:a16="http://schemas.microsoft.com/office/drawing/2014/main" id="{28945D1D-4564-4EBB-A1C3-86824B528915}"/>
            </a:ext>
          </a:extLst>
        </xdr:cNvPr>
        <xdr:cNvSpPr txBox="1"/>
      </xdr:nvSpPr>
      <xdr:spPr>
        <a:xfrm>
          <a:off x="4673600" y="142760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67311</xdr:rowOff>
    </xdr:from>
    <xdr:to>
      <xdr:col>24</xdr:col>
      <xdr:colOff>114300</xdr:colOff>
      <xdr:row>83</xdr:row>
      <xdr:rowOff>168911</xdr:rowOff>
    </xdr:to>
    <xdr:sp macro="" textlink="">
      <xdr:nvSpPr>
        <xdr:cNvPr id="245" name="フローチャート: 判断 244">
          <a:extLst>
            <a:ext uri="{FF2B5EF4-FFF2-40B4-BE49-F238E27FC236}">
              <a16:creationId xmlns:a16="http://schemas.microsoft.com/office/drawing/2014/main" id="{A914BE83-388C-4FA3-B9E7-BF8E9A42ADC3}"/>
            </a:ext>
          </a:extLst>
        </xdr:cNvPr>
        <xdr:cNvSpPr/>
      </xdr:nvSpPr>
      <xdr:spPr>
        <a:xfrm>
          <a:off x="4584700" y="1429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34652</xdr:rowOff>
    </xdr:from>
    <xdr:to>
      <xdr:col>20</xdr:col>
      <xdr:colOff>38100</xdr:colOff>
      <xdr:row>83</xdr:row>
      <xdr:rowOff>136252</xdr:rowOff>
    </xdr:to>
    <xdr:sp macro="" textlink="">
      <xdr:nvSpPr>
        <xdr:cNvPr id="246" name="フローチャート: 判断 245">
          <a:extLst>
            <a:ext uri="{FF2B5EF4-FFF2-40B4-BE49-F238E27FC236}">
              <a16:creationId xmlns:a16="http://schemas.microsoft.com/office/drawing/2014/main" id="{F7334393-2175-4EC4-B1AF-38D47390F9E2}"/>
            </a:ext>
          </a:extLst>
        </xdr:cNvPr>
        <xdr:cNvSpPr/>
      </xdr:nvSpPr>
      <xdr:spPr>
        <a:xfrm>
          <a:off x="3746500" y="14265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24856</xdr:rowOff>
    </xdr:from>
    <xdr:to>
      <xdr:col>15</xdr:col>
      <xdr:colOff>101600</xdr:colOff>
      <xdr:row>83</xdr:row>
      <xdr:rowOff>126456</xdr:rowOff>
    </xdr:to>
    <xdr:sp macro="" textlink="">
      <xdr:nvSpPr>
        <xdr:cNvPr id="247" name="フローチャート: 判断 246">
          <a:extLst>
            <a:ext uri="{FF2B5EF4-FFF2-40B4-BE49-F238E27FC236}">
              <a16:creationId xmlns:a16="http://schemas.microsoft.com/office/drawing/2014/main" id="{7CDDD90D-CF4C-4BE7-816F-C4CDF76B418E}"/>
            </a:ext>
          </a:extLst>
        </xdr:cNvPr>
        <xdr:cNvSpPr/>
      </xdr:nvSpPr>
      <xdr:spPr>
        <a:xfrm>
          <a:off x="2857500" y="14255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37919</xdr:rowOff>
    </xdr:from>
    <xdr:to>
      <xdr:col>10</xdr:col>
      <xdr:colOff>165100</xdr:colOff>
      <xdr:row>83</xdr:row>
      <xdr:rowOff>139519</xdr:rowOff>
    </xdr:to>
    <xdr:sp macro="" textlink="">
      <xdr:nvSpPr>
        <xdr:cNvPr id="248" name="フローチャート: 判断 247">
          <a:extLst>
            <a:ext uri="{FF2B5EF4-FFF2-40B4-BE49-F238E27FC236}">
              <a16:creationId xmlns:a16="http://schemas.microsoft.com/office/drawing/2014/main" id="{CB300770-29AD-4FFF-9BF4-D7FA52C7864C}"/>
            </a:ext>
          </a:extLst>
        </xdr:cNvPr>
        <xdr:cNvSpPr/>
      </xdr:nvSpPr>
      <xdr:spPr>
        <a:xfrm>
          <a:off x="1968500" y="1426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85</xdr:row>
      <xdr:rowOff>44450</xdr:rowOff>
    </xdr:from>
    <xdr:to>
      <xdr:col>6</xdr:col>
      <xdr:colOff>38100</xdr:colOff>
      <xdr:row>85</xdr:row>
      <xdr:rowOff>146050</xdr:rowOff>
    </xdr:to>
    <xdr:sp macro="" textlink="">
      <xdr:nvSpPr>
        <xdr:cNvPr id="249" name="フローチャート: 判断 248">
          <a:extLst>
            <a:ext uri="{FF2B5EF4-FFF2-40B4-BE49-F238E27FC236}">
              <a16:creationId xmlns:a16="http://schemas.microsoft.com/office/drawing/2014/main" id="{174825DC-4324-4B2E-BFB6-3BCD2551B6DF}"/>
            </a:ext>
          </a:extLst>
        </xdr:cNvPr>
        <xdr:cNvSpPr/>
      </xdr:nvSpPr>
      <xdr:spPr>
        <a:xfrm>
          <a:off x="1079500" y="1461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50" name="テキスト ボックス 249">
          <a:extLst>
            <a:ext uri="{FF2B5EF4-FFF2-40B4-BE49-F238E27FC236}">
              <a16:creationId xmlns:a16="http://schemas.microsoft.com/office/drawing/2014/main" id="{CCB72CDC-5B7C-4447-AC31-D872335823DC}"/>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51" name="テキスト ボックス 250">
          <a:extLst>
            <a:ext uri="{FF2B5EF4-FFF2-40B4-BE49-F238E27FC236}">
              <a16:creationId xmlns:a16="http://schemas.microsoft.com/office/drawing/2014/main" id="{422D7C97-16B6-4C8C-BBE5-0700F8EB447A}"/>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52" name="テキスト ボックス 251">
          <a:extLst>
            <a:ext uri="{FF2B5EF4-FFF2-40B4-BE49-F238E27FC236}">
              <a16:creationId xmlns:a16="http://schemas.microsoft.com/office/drawing/2014/main" id="{0F40B631-6B21-4D67-8502-7E49AFCD328B}"/>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53" name="テキスト ボックス 252">
          <a:extLst>
            <a:ext uri="{FF2B5EF4-FFF2-40B4-BE49-F238E27FC236}">
              <a16:creationId xmlns:a16="http://schemas.microsoft.com/office/drawing/2014/main" id="{834C0A1B-50E0-40B7-A80F-9FFFDF2DA366}"/>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54" name="テキスト ボックス 253">
          <a:extLst>
            <a:ext uri="{FF2B5EF4-FFF2-40B4-BE49-F238E27FC236}">
              <a16:creationId xmlns:a16="http://schemas.microsoft.com/office/drawing/2014/main" id="{05B8A118-D57C-4359-BAA1-96F68CB3972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148952</xdr:rowOff>
    </xdr:from>
    <xdr:to>
      <xdr:col>24</xdr:col>
      <xdr:colOff>114300</xdr:colOff>
      <xdr:row>82</xdr:row>
      <xdr:rowOff>79102</xdr:rowOff>
    </xdr:to>
    <xdr:sp macro="" textlink="">
      <xdr:nvSpPr>
        <xdr:cNvPr id="255" name="楕円 254">
          <a:extLst>
            <a:ext uri="{FF2B5EF4-FFF2-40B4-BE49-F238E27FC236}">
              <a16:creationId xmlns:a16="http://schemas.microsoft.com/office/drawing/2014/main" id="{DD5515E1-87A8-46CF-86B6-56619C590C5E}"/>
            </a:ext>
          </a:extLst>
        </xdr:cNvPr>
        <xdr:cNvSpPr/>
      </xdr:nvSpPr>
      <xdr:spPr>
        <a:xfrm>
          <a:off x="4584700" y="14036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379</xdr:rowOff>
    </xdr:from>
    <xdr:ext cx="405111" cy="259045"/>
    <xdr:sp macro="" textlink="">
      <xdr:nvSpPr>
        <xdr:cNvPr id="256" name="【公営住宅】&#10;有形固定資産減価償却率該当値テキスト">
          <a:extLst>
            <a:ext uri="{FF2B5EF4-FFF2-40B4-BE49-F238E27FC236}">
              <a16:creationId xmlns:a16="http://schemas.microsoft.com/office/drawing/2014/main" id="{CA76F735-47B7-4AD7-8829-3025C051E2A6}"/>
            </a:ext>
          </a:extLst>
        </xdr:cNvPr>
        <xdr:cNvSpPr txBox="1"/>
      </xdr:nvSpPr>
      <xdr:spPr>
        <a:xfrm>
          <a:off x="4673600" y="138878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152779</xdr:rowOff>
    </xdr:from>
    <xdr:ext cx="405111" cy="259045"/>
    <xdr:sp macro="" textlink="">
      <xdr:nvSpPr>
        <xdr:cNvPr id="257" name="n_1aveValue【公営住宅】&#10;有形固定資産減価償却率">
          <a:extLst>
            <a:ext uri="{FF2B5EF4-FFF2-40B4-BE49-F238E27FC236}">
              <a16:creationId xmlns:a16="http://schemas.microsoft.com/office/drawing/2014/main" id="{0121D56D-5022-4CA5-8D3B-E17B3DFFF0AE}"/>
            </a:ext>
          </a:extLst>
        </xdr:cNvPr>
        <xdr:cNvSpPr txBox="1"/>
      </xdr:nvSpPr>
      <xdr:spPr>
        <a:xfrm>
          <a:off x="3582044" y="140402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142983</xdr:rowOff>
    </xdr:from>
    <xdr:ext cx="405111" cy="259045"/>
    <xdr:sp macro="" textlink="">
      <xdr:nvSpPr>
        <xdr:cNvPr id="258" name="n_2aveValue【公営住宅】&#10;有形固定資産減価償却率">
          <a:extLst>
            <a:ext uri="{FF2B5EF4-FFF2-40B4-BE49-F238E27FC236}">
              <a16:creationId xmlns:a16="http://schemas.microsoft.com/office/drawing/2014/main" id="{AD9C3C56-9ECE-4262-99A9-BD9450E7E259}"/>
            </a:ext>
          </a:extLst>
        </xdr:cNvPr>
        <xdr:cNvSpPr txBox="1"/>
      </xdr:nvSpPr>
      <xdr:spPr>
        <a:xfrm>
          <a:off x="2705744" y="140304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156046</xdr:rowOff>
    </xdr:from>
    <xdr:ext cx="405111" cy="259045"/>
    <xdr:sp macro="" textlink="">
      <xdr:nvSpPr>
        <xdr:cNvPr id="259" name="n_3aveValue【公営住宅】&#10;有形固定資産減価償却率">
          <a:extLst>
            <a:ext uri="{FF2B5EF4-FFF2-40B4-BE49-F238E27FC236}">
              <a16:creationId xmlns:a16="http://schemas.microsoft.com/office/drawing/2014/main" id="{5DA4CE4F-DBAB-4E58-B5BB-48B77EB1568F}"/>
            </a:ext>
          </a:extLst>
        </xdr:cNvPr>
        <xdr:cNvSpPr txBox="1"/>
      </xdr:nvSpPr>
      <xdr:spPr>
        <a:xfrm>
          <a:off x="1816744" y="140434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162577</xdr:rowOff>
    </xdr:from>
    <xdr:ext cx="405111" cy="259045"/>
    <xdr:sp macro="" textlink="">
      <xdr:nvSpPr>
        <xdr:cNvPr id="260" name="n_4aveValue【公営住宅】&#10;有形固定資産減価償却率">
          <a:extLst>
            <a:ext uri="{FF2B5EF4-FFF2-40B4-BE49-F238E27FC236}">
              <a16:creationId xmlns:a16="http://schemas.microsoft.com/office/drawing/2014/main" id="{34C5BD19-5377-4DAD-90B7-5C9074006F2E}"/>
            </a:ext>
          </a:extLst>
        </xdr:cNvPr>
        <xdr:cNvSpPr txBox="1"/>
      </xdr:nvSpPr>
      <xdr:spPr>
        <a:xfrm>
          <a:off x="927744" y="14392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61" name="正方形/長方形 260">
          <a:extLst>
            <a:ext uri="{FF2B5EF4-FFF2-40B4-BE49-F238E27FC236}">
              <a16:creationId xmlns:a16="http://schemas.microsoft.com/office/drawing/2014/main" id="{4D3D0CE3-0F74-4999-B2BB-D83727863EA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62" name="正方形/長方形 261">
          <a:extLst>
            <a:ext uri="{FF2B5EF4-FFF2-40B4-BE49-F238E27FC236}">
              <a16:creationId xmlns:a16="http://schemas.microsoft.com/office/drawing/2014/main" id="{D747070F-66E0-4511-9A9A-3883851BB77E}"/>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63" name="正方形/長方形 262">
          <a:extLst>
            <a:ext uri="{FF2B5EF4-FFF2-40B4-BE49-F238E27FC236}">
              <a16:creationId xmlns:a16="http://schemas.microsoft.com/office/drawing/2014/main" id="{09789211-59A8-4EF1-BFC3-E9A8556B95FC}"/>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64" name="正方形/長方形 263">
          <a:extLst>
            <a:ext uri="{FF2B5EF4-FFF2-40B4-BE49-F238E27FC236}">
              <a16:creationId xmlns:a16="http://schemas.microsoft.com/office/drawing/2014/main" id="{887B1283-6346-42E1-A548-8573E8882B11}"/>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65" name="正方形/長方形 264">
          <a:extLst>
            <a:ext uri="{FF2B5EF4-FFF2-40B4-BE49-F238E27FC236}">
              <a16:creationId xmlns:a16="http://schemas.microsoft.com/office/drawing/2014/main" id="{79B9D241-E33C-492A-81CD-C2CA57BDDF2C}"/>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66" name="正方形/長方形 265">
          <a:extLst>
            <a:ext uri="{FF2B5EF4-FFF2-40B4-BE49-F238E27FC236}">
              <a16:creationId xmlns:a16="http://schemas.microsoft.com/office/drawing/2014/main" id="{9E5DA65E-38BA-4D48-B57D-1D742025CF95}"/>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67" name="正方形/長方形 266">
          <a:extLst>
            <a:ext uri="{FF2B5EF4-FFF2-40B4-BE49-F238E27FC236}">
              <a16:creationId xmlns:a16="http://schemas.microsoft.com/office/drawing/2014/main" id="{74EB8DF1-807A-4859-8701-F8B14CAD8BEB}"/>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68" name="正方形/長方形 267">
          <a:extLst>
            <a:ext uri="{FF2B5EF4-FFF2-40B4-BE49-F238E27FC236}">
              <a16:creationId xmlns:a16="http://schemas.microsoft.com/office/drawing/2014/main" id="{6B57DF56-DD72-4518-A05E-E6912CA44B52}"/>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69" name="テキスト ボックス 268">
          <a:extLst>
            <a:ext uri="{FF2B5EF4-FFF2-40B4-BE49-F238E27FC236}">
              <a16:creationId xmlns:a16="http://schemas.microsoft.com/office/drawing/2014/main" id="{5F0FEAF1-86A9-4BF3-82E2-83C64BA1C377}"/>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70" name="直線コネクタ 269">
          <a:extLst>
            <a:ext uri="{FF2B5EF4-FFF2-40B4-BE49-F238E27FC236}">
              <a16:creationId xmlns:a16="http://schemas.microsoft.com/office/drawing/2014/main" id="{EB609404-303F-48C7-8341-1C1D418B03F2}"/>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271" name="直線コネクタ 270">
          <a:extLst>
            <a:ext uri="{FF2B5EF4-FFF2-40B4-BE49-F238E27FC236}">
              <a16:creationId xmlns:a16="http://schemas.microsoft.com/office/drawing/2014/main" id="{50F240AD-2081-40D8-B070-1E789B6AA84A}"/>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272" name="テキスト ボックス 271">
          <a:extLst>
            <a:ext uri="{FF2B5EF4-FFF2-40B4-BE49-F238E27FC236}">
              <a16:creationId xmlns:a16="http://schemas.microsoft.com/office/drawing/2014/main" id="{59749990-DDD6-44F4-A4E5-07B42EEBD162}"/>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273" name="直線コネクタ 272">
          <a:extLst>
            <a:ext uri="{FF2B5EF4-FFF2-40B4-BE49-F238E27FC236}">
              <a16:creationId xmlns:a16="http://schemas.microsoft.com/office/drawing/2014/main" id="{63440F8F-ACA7-4928-AD0F-870D14A87156}"/>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82</xdr:row>
      <xdr:rowOff>124477</xdr:rowOff>
    </xdr:from>
    <xdr:ext cx="531299" cy="259045"/>
    <xdr:sp macro="" textlink="">
      <xdr:nvSpPr>
        <xdr:cNvPr id="274" name="テキスト ボックス 273">
          <a:extLst>
            <a:ext uri="{FF2B5EF4-FFF2-40B4-BE49-F238E27FC236}">
              <a16:creationId xmlns:a16="http://schemas.microsoft.com/office/drawing/2014/main" id="{6EFAB615-9B41-469E-842F-D69E82A0967C}"/>
            </a:ext>
          </a:extLst>
        </xdr:cNvPr>
        <xdr:cNvSpPr txBox="1"/>
      </xdr:nvSpPr>
      <xdr:spPr>
        <a:xfrm>
          <a:off x="6072701" y="1418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275" name="直線コネクタ 274">
          <a:extLst>
            <a:ext uri="{FF2B5EF4-FFF2-40B4-BE49-F238E27FC236}">
              <a16:creationId xmlns:a16="http://schemas.microsoft.com/office/drawing/2014/main" id="{DFD86EF8-BE9B-49BA-BF53-7342D534044A}"/>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10177</xdr:rowOff>
    </xdr:from>
    <xdr:ext cx="531299" cy="259045"/>
    <xdr:sp macro="" textlink="">
      <xdr:nvSpPr>
        <xdr:cNvPr id="276" name="テキスト ボックス 275">
          <a:extLst>
            <a:ext uri="{FF2B5EF4-FFF2-40B4-BE49-F238E27FC236}">
              <a16:creationId xmlns:a16="http://schemas.microsoft.com/office/drawing/2014/main" id="{EE3B5C7A-1989-4160-8850-D29A077F1ECF}"/>
            </a:ext>
          </a:extLst>
        </xdr:cNvPr>
        <xdr:cNvSpPr txBox="1"/>
      </xdr:nvSpPr>
      <xdr:spPr>
        <a:xfrm>
          <a:off x="6072701" y="1372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277" name="直線コネクタ 276">
          <a:extLst>
            <a:ext uri="{FF2B5EF4-FFF2-40B4-BE49-F238E27FC236}">
              <a16:creationId xmlns:a16="http://schemas.microsoft.com/office/drawing/2014/main" id="{DF36E8AD-6B33-40BE-89D5-B28EF0221027}"/>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77</xdr:row>
      <xdr:rowOff>67327</xdr:rowOff>
    </xdr:from>
    <xdr:ext cx="531299" cy="259045"/>
    <xdr:sp macro="" textlink="">
      <xdr:nvSpPr>
        <xdr:cNvPr id="278" name="テキスト ボックス 277">
          <a:extLst>
            <a:ext uri="{FF2B5EF4-FFF2-40B4-BE49-F238E27FC236}">
              <a16:creationId xmlns:a16="http://schemas.microsoft.com/office/drawing/2014/main" id="{14F63693-D3DF-4AD7-9350-A8275DF81DEE}"/>
            </a:ext>
          </a:extLst>
        </xdr:cNvPr>
        <xdr:cNvSpPr txBox="1"/>
      </xdr:nvSpPr>
      <xdr:spPr>
        <a:xfrm>
          <a:off x="6072701" y="1326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79" name="直線コネクタ 278">
          <a:extLst>
            <a:ext uri="{FF2B5EF4-FFF2-40B4-BE49-F238E27FC236}">
              <a16:creationId xmlns:a16="http://schemas.microsoft.com/office/drawing/2014/main" id="{D3208F7F-6FB2-4444-A172-A948D0773BF1}"/>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280" name="テキスト ボックス 279">
          <a:extLst>
            <a:ext uri="{FF2B5EF4-FFF2-40B4-BE49-F238E27FC236}">
              <a16:creationId xmlns:a16="http://schemas.microsoft.com/office/drawing/2014/main" id="{D24636CD-6A36-48DC-8859-605E77B5F965}"/>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81" name="【公営住宅】&#10;一人当たり面積グラフ枠">
          <a:extLst>
            <a:ext uri="{FF2B5EF4-FFF2-40B4-BE49-F238E27FC236}">
              <a16:creationId xmlns:a16="http://schemas.microsoft.com/office/drawing/2014/main" id="{D38D48E4-4F7F-4599-8434-BF4900FEF781}"/>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115413</xdr:rowOff>
    </xdr:from>
    <xdr:to>
      <xdr:col>54</xdr:col>
      <xdr:colOff>189865</xdr:colOff>
      <xdr:row>86</xdr:row>
      <xdr:rowOff>36500</xdr:rowOff>
    </xdr:to>
    <xdr:cxnSp macro="">
      <xdr:nvCxnSpPr>
        <xdr:cNvPr id="282" name="直線コネクタ 281">
          <a:extLst>
            <a:ext uri="{FF2B5EF4-FFF2-40B4-BE49-F238E27FC236}">
              <a16:creationId xmlns:a16="http://schemas.microsoft.com/office/drawing/2014/main" id="{F64A9FC3-A521-401E-8C21-50CDEF2D3E93}"/>
            </a:ext>
          </a:extLst>
        </xdr:cNvPr>
        <xdr:cNvCxnSpPr/>
      </xdr:nvCxnSpPr>
      <xdr:spPr>
        <a:xfrm flipV="1">
          <a:off x="10476865" y="13659963"/>
          <a:ext cx="0" cy="11212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40327</xdr:rowOff>
    </xdr:from>
    <xdr:ext cx="469744" cy="259045"/>
    <xdr:sp macro="" textlink="">
      <xdr:nvSpPr>
        <xdr:cNvPr id="283" name="【公営住宅】&#10;一人当たり面積最小値テキスト">
          <a:extLst>
            <a:ext uri="{FF2B5EF4-FFF2-40B4-BE49-F238E27FC236}">
              <a16:creationId xmlns:a16="http://schemas.microsoft.com/office/drawing/2014/main" id="{44DB772B-E488-4889-A0AE-778CE10B8A18}"/>
            </a:ext>
          </a:extLst>
        </xdr:cNvPr>
        <xdr:cNvSpPr txBox="1"/>
      </xdr:nvSpPr>
      <xdr:spPr>
        <a:xfrm>
          <a:off x="10515600" y="14785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36500</xdr:rowOff>
    </xdr:from>
    <xdr:to>
      <xdr:col>55</xdr:col>
      <xdr:colOff>88900</xdr:colOff>
      <xdr:row>86</xdr:row>
      <xdr:rowOff>36500</xdr:rowOff>
    </xdr:to>
    <xdr:cxnSp macro="">
      <xdr:nvCxnSpPr>
        <xdr:cNvPr id="284" name="直線コネクタ 283">
          <a:extLst>
            <a:ext uri="{FF2B5EF4-FFF2-40B4-BE49-F238E27FC236}">
              <a16:creationId xmlns:a16="http://schemas.microsoft.com/office/drawing/2014/main" id="{D892311C-4B78-4AA5-A6CE-DE546F823013}"/>
            </a:ext>
          </a:extLst>
        </xdr:cNvPr>
        <xdr:cNvCxnSpPr/>
      </xdr:nvCxnSpPr>
      <xdr:spPr>
        <a:xfrm>
          <a:off x="10388600" y="1478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78</xdr:row>
      <xdr:rowOff>62090</xdr:rowOff>
    </xdr:from>
    <xdr:ext cx="534377" cy="259045"/>
    <xdr:sp macro="" textlink="">
      <xdr:nvSpPr>
        <xdr:cNvPr id="285" name="【公営住宅】&#10;一人当たり面積最大値テキスト">
          <a:extLst>
            <a:ext uri="{FF2B5EF4-FFF2-40B4-BE49-F238E27FC236}">
              <a16:creationId xmlns:a16="http://schemas.microsoft.com/office/drawing/2014/main" id="{DDDEC7E3-39AF-45A7-9D9B-BC1D09746FB4}"/>
            </a:ext>
          </a:extLst>
        </xdr:cNvPr>
        <xdr:cNvSpPr txBox="1"/>
      </xdr:nvSpPr>
      <xdr:spPr>
        <a:xfrm>
          <a:off x="10515600" y="13435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115413</xdr:rowOff>
    </xdr:from>
    <xdr:to>
      <xdr:col>55</xdr:col>
      <xdr:colOff>88900</xdr:colOff>
      <xdr:row>79</xdr:row>
      <xdr:rowOff>115413</xdr:rowOff>
    </xdr:to>
    <xdr:cxnSp macro="">
      <xdr:nvCxnSpPr>
        <xdr:cNvPr id="286" name="直線コネクタ 285">
          <a:extLst>
            <a:ext uri="{FF2B5EF4-FFF2-40B4-BE49-F238E27FC236}">
              <a16:creationId xmlns:a16="http://schemas.microsoft.com/office/drawing/2014/main" id="{AF67C247-DA55-4462-BDC1-2ED6DB93BFF3}"/>
            </a:ext>
          </a:extLst>
        </xdr:cNvPr>
        <xdr:cNvCxnSpPr/>
      </xdr:nvCxnSpPr>
      <xdr:spPr>
        <a:xfrm>
          <a:off x="10388600" y="136599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55339</xdr:rowOff>
    </xdr:from>
    <xdr:ext cx="469744" cy="259045"/>
    <xdr:sp macro="" textlink="">
      <xdr:nvSpPr>
        <xdr:cNvPr id="287" name="【公営住宅】&#10;一人当たり面積平均値テキスト">
          <a:extLst>
            <a:ext uri="{FF2B5EF4-FFF2-40B4-BE49-F238E27FC236}">
              <a16:creationId xmlns:a16="http://schemas.microsoft.com/office/drawing/2014/main" id="{F05784D9-76A6-4EC2-88EF-98CBBB947DF5}"/>
            </a:ext>
          </a:extLst>
        </xdr:cNvPr>
        <xdr:cNvSpPr txBox="1"/>
      </xdr:nvSpPr>
      <xdr:spPr>
        <a:xfrm>
          <a:off x="10515600" y="146285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76912</xdr:rowOff>
    </xdr:from>
    <xdr:to>
      <xdr:col>55</xdr:col>
      <xdr:colOff>50800</xdr:colOff>
      <xdr:row>86</xdr:row>
      <xdr:rowOff>7062</xdr:rowOff>
    </xdr:to>
    <xdr:sp macro="" textlink="">
      <xdr:nvSpPr>
        <xdr:cNvPr id="288" name="フローチャート: 判断 287">
          <a:extLst>
            <a:ext uri="{FF2B5EF4-FFF2-40B4-BE49-F238E27FC236}">
              <a16:creationId xmlns:a16="http://schemas.microsoft.com/office/drawing/2014/main" id="{32825FC0-07FD-46B1-9169-9B2C175D1B12}"/>
            </a:ext>
          </a:extLst>
        </xdr:cNvPr>
        <xdr:cNvSpPr/>
      </xdr:nvSpPr>
      <xdr:spPr>
        <a:xfrm>
          <a:off x="10426700" y="1465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97256</xdr:rowOff>
    </xdr:from>
    <xdr:to>
      <xdr:col>50</xdr:col>
      <xdr:colOff>165100</xdr:colOff>
      <xdr:row>86</xdr:row>
      <xdr:rowOff>27406</xdr:rowOff>
    </xdr:to>
    <xdr:sp macro="" textlink="">
      <xdr:nvSpPr>
        <xdr:cNvPr id="289" name="フローチャート: 判断 288">
          <a:extLst>
            <a:ext uri="{FF2B5EF4-FFF2-40B4-BE49-F238E27FC236}">
              <a16:creationId xmlns:a16="http://schemas.microsoft.com/office/drawing/2014/main" id="{47B7C919-211A-4973-9090-8EDE3C21B8AE}"/>
            </a:ext>
          </a:extLst>
        </xdr:cNvPr>
        <xdr:cNvSpPr/>
      </xdr:nvSpPr>
      <xdr:spPr>
        <a:xfrm>
          <a:off x="9588500" y="14670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97943</xdr:rowOff>
    </xdr:from>
    <xdr:to>
      <xdr:col>46</xdr:col>
      <xdr:colOff>38100</xdr:colOff>
      <xdr:row>86</xdr:row>
      <xdr:rowOff>28093</xdr:rowOff>
    </xdr:to>
    <xdr:sp macro="" textlink="">
      <xdr:nvSpPr>
        <xdr:cNvPr id="290" name="フローチャート: 判断 289">
          <a:extLst>
            <a:ext uri="{FF2B5EF4-FFF2-40B4-BE49-F238E27FC236}">
              <a16:creationId xmlns:a16="http://schemas.microsoft.com/office/drawing/2014/main" id="{95C7A65D-51AE-4974-B18C-7C8DAB8C947B}"/>
            </a:ext>
          </a:extLst>
        </xdr:cNvPr>
        <xdr:cNvSpPr/>
      </xdr:nvSpPr>
      <xdr:spPr>
        <a:xfrm>
          <a:off x="8699500" y="14671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97805</xdr:rowOff>
    </xdr:from>
    <xdr:to>
      <xdr:col>41</xdr:col>
      <xdr:colOff>101600</xdr:colOff>
      <xdr:row>86</xdr:row>
      <xdr:rowOff>27955</xdr:rowOff>
    </xdr:to>
    <xdr:sp macro="" textlink="">
      <xdr:nvSpPr>
        <xdr:cNvPr id="291" name="フローチャート: 判断 290">
          <a:extLst>
            <a:ext uri="{FF2B5EF4-FFF2-40B4-BE49-F238E27FC236}">
              <a16:creationId xmlns:a16="http://schemas.microsoft.com/office/drawing/2014/main" id="{A47CB3F5-85B8-40DE-8313-9B6FEF8AA0F6}"/>
            </a:ext>
          </a:extLst>
        </xdr:cNvPr>
        <xdr:cNvSpPr/>
      </xdr:nvSpPr>
      <xdr:spPr>
        <a:xfrm>
          <a:off x="7810500" y="14671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95656</xdr:rowOff>
    </xdr:from>
    <xdr:to>
      <xdr:col>36</xdr:col>
      <xdr:colOff>165100</xdr:colOff>
      <xdr:row>86</xdr:row>
      <xdr:rowOff>25806</xdr:rowOff>
    </xdr:to>
    <xdr:sp macro="" textlink="">
      <xdr:nvSpPr>
        <xdr:cNvPr id="292" name="フローチャート: 判断 291">
          <a:extLst>
            <a:ext uri="{FF2B5EF4-FFF2-40B4-BE49-F238E27FC236}">
              <a16:creationId xmlns:a16="http://schemas.microsoft.com/office/drawing/2014/main" id="{56F7575C-6788-4EA2-83ED-516618F0812E}"/>
            </a:ext>
          </a:extLst>
        </xdr:cNvPr>
        <xdr:cNvSpPr/>
      </xdr:nvSpPr>
      <xdr:spPr>
        <a:xfrm>
          <a:off x="6921500" y="14668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93" name="テキスト ボックス 292">
          <a:extLst>
            <a:ext uri="{FF2B5EF4-FFF2-40B4-BE49-F238E27FC236}">
              <a16:creationId xmlns:a16="http://schemas.microsoft.com/office/drawing/2014/main" id="{3C7880D5-2BB7-4AF3-BA3D-96CA7182E814}"/>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94" name="テキスト ボックス 293">
          <a:extLst>
            <a:ext uri="{FF2B5EF4-FFF2-40B4-BE49-F238E27FC236}">
              <a16:creationId xmlns:a16="http://schemas.microsoft.com/office/drawing/2014/main" id="{3D95E81F-D512-4BEE-9029-B93A5F9F4423}"/>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110737A3-14FF-4B8F-8712-4D2590F5FEEC}"/>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69CA0410-2918-49FF-AE48-7F2658FCE2CC}"/>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1F24DFCB-CC44-4AD1-AB3D-A41508E59C05}"/>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73665</xdr:rowOff>
    </xdr:from>
    <xdr:to>
      <xdr:col>55</xdr:col>
      <xdr:colOff>50800</xdr:colOff>
      <xdr:row>86</xdr:row>
      <xdr:rowOff>3815</xdr:rowOff>
    </xdr:to>
    <xdr:sp macro="" textlink="">
      <xdr:nvSpPr>
        <xdr:cNvPr id="298" name="楕円 297">
          <a:extLst>
            <a:ext uri="{FF2B5EF4-FFF2-40B4-BE49-F238E27FC236}">
              <a16:creationId xmlns:a16="http://schemas.microsoft.com/office/drawing/2014/main" id="{0F2CE7C8-6B1A-407B-9186-3BC4481B6349}"/>
            </a:ext>
          </a:extLst>
        </xdr:cNvPr>
        <xdr:cNvSpPr/>
      </xdr:nvSpPr>
      <xdr:spPr>
        <a:xfrm>
          <a:off x="10426700" y="14646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33042</xdr:rowOff>
    </xdr:from>
    <xdr:ext cx="469744" cy="259045"/>
    <xdr:sp macro="" textlink="">
      <xdr:nvSpPr>
        <xdr:cNvPr id="299" name="【公営住宅】&#10;一人当たり面積該当値テキスト">
          <a:extLst>
            <a:ext uri="{FF2B5EF4-FFF2-40B4-BE49-F238E27FC236}">
              <a16:creationId xmlns:a16="http://schemas.microsoft.com/office/drawing/2014/main" id="{5F224647-526F-4D61-9121-99498236C5F8}"/>
            </a:ext>
          </a:extLst>
        </xdr:cNvPr>
        <xdr:cNvSpPr txBox="1"/>
      </xdr:nvSpPr>
      <xdr:spPr>
        <a:xfrm>
          <a:off x="10515600" y="14434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43933</xdr:rowOff>
    </xdr:from>
    <xdr:ext cx="469744" cy="259045"/>
    <xdr:sp macro="" textlink="">
      <xdr:nvSpPr>
        <xdr:cNvPr id="300" name="n_1aveValue【公営住宅】&#10;一人当たり面積">
          <a:extLst>
            <a:ext uri="{FF2B5EF4-FFF2-40B4-BE49-F238E27FC236}">
              <a16:creationId xmlns:a16="http://schemas.microsoft.com/office/drawing/2014/main" id="{426FB23E-F333-4D67-ACD1-619FC9B94F3D}"/>
            </a:ext>
          </a:extLst>
        </xdr:cNvPr>
        <xdr:cNvSpPr txBox="1"/>
      </xdr:nvSpPr>
      <xdr:spPr>
        <a:xfrm>
          <a:off x="9391727" y="14445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44620</xdr:rowOff>
    </xdr:from>
    <xdr:ext cx="469744" cy="259045"/>
    <xdr:sp macro="" textlink="">
      <xdr:nvSpPr>
        <xdr:cNvPr id="301" name="n_2aveValue【公営住宅】&#10;一人当たり面積">
          <a:extLst>
            <a:ext uri="{FF2B5EF4-FFF2-40B4-BE49-F238E27FC236}">
              <a16:creationId xmlns:a16="http://schemas.microsoft.com/office/drawing/2014/main" id="{18AEB866-ECE2-45EF-836F-41C8E7CC0093}"/>
            </a:ext>
          </a:extLst>
        </xdr:cNvPr>
        <xdr:cNvSpPr txBox="1"/>
      </xdr:nvSpPr>
      <xdr:spPr>
        <a:xfrm>
          <a:off x="8515427" y="14446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44482</xdr:rowOff>
    </xdr:from>
    <xdr:ext cx="469744" cy="259045"/>
    <xdr:sp macro="" textlink="">
      <xdr:nvSpPr>
        <xdr:cNvPr id="302" name="n_3aveValue【公営住宅】&#10;一人当たり面積">
          <a:extLst>
            <a:ext uri="{FF2B5EF4-FFF2-40B4-BE49-F238E27FC236}">
              <a16:creationId xmlns:a16="http://schemas.microsoft.com/office/drawing/2014/main" id="{1FBC6B07-07FE-4657-9B5B-CE2474FD1DEA}"/>
            </a:ext>
          </a:extLst>
        </xdr:cNvPr>
        <xdr:cNvSpPr txBox="1"/>
      </xdr:nvSpPr>
      <xdr:spPr>
        <a:xfrm>
          <a:off x="7626427" y="14446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42333</xdr:rowOff>
    </xdr:from>
    <xdr:ext cx="469744" cy="259045"/>
    <xdr:sp macro="" textlink="">
      <xdr:nvSpPr>
        <xdr:cNvPr id="303" name="n_4aveValue【公営住宅】&#10;一人当たり面積">
          <a:extLst>
            <a:ext uri="{FF2B5EF4-FFF2-40B4-BE49-F238E27FC236}">
              <a16:creationId xmlns:a16="http://schemas.microsoft.com/office/drawing/2014/main" id="{347D0674-E969-4909-A3BF-BA63323A2435}"/>
            </a:ext>
          </a:extLst>
        </xdr:cNvPr>
        <xdr:cNvSpPr txBox="1"/>
      </xdr:nvSpPr>
      <xdr:spPr>
        <a:xfrm>
          <a:off x="6737427" y="14444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04" name="正方形/長方形 303">
          <a:extLst>
            <a:ext uri="{FF2B5EF4-FFF2-40B4-BE49-F238E27FC236}">
              <a16:creationId xmlns:a16="http://schemas.microsoft.com/office/drawing/2014/main" id="{CBD1EF4A-1DFC-41F8-8893-45B9E8FE8CA8}"/>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05" name="正方形/長方形 304">
          <a:extLst>
            <a:ext uri="{FF2B5EF4-FFF2-40B4-BE49-F238E27FC236}">
              <a16:creationId xmlns:a16="http://schemas.microsoft.com/office/drawing/2014/main" id="{018DB2D1-191A-41F1-A03B-DA09D02EDE7C}"/>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06" name="正方形/長方形 305">
          <a:extLst>
            <a:ext uri="{FF2B5EF4-FFF2-40B4-BE49-F238E27FC236}">
              <a16:creationId xmlns:a16="http://schemas.microsoft.com/office/drawing/2014/main" id="{C085934F-5DBD-4072-9681-9FE1065FB01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07" name="正方形/長方形 306">
          <a:extLst>
            <a:ext uri="{FF2B5EF4-FFF2-40B4-BE49-F238E27FC236}">
              <a16:creationId xmlns:a16="http://schemas.microsoft.com/office/drawing/2014/main" id="{3C1663BA-C722-4EE9-A825-6A9693C05152}"/>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08" name="正方形/長方形 307">
          <a:extLst>
            <a:ext uri="{FF2B5EF4-FFF2-40B4-BE49-F238E27FC236}">
              <a16:creationId xmlns:a16="http://schemas.microsoft.com/office/drawing/2014/main" id="{2809767A-9EFE-41C8-B3AE-8EC502EC10B7}"/>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09" name="正方形/長方形 308">
          <a:extLst>
            <a:ext uri="{FF2B5EF4-FFF2-40B4-BE49-F238E27FC236}">
              <a16:creationId xmlns:a16="http://schemas.microsoft.com/office/drawing/2014/main" id="{24A0951A-25EF-4BB5-A41E-EF1918E8B059}"/>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10" name="正方形/長方形 309">
          <a:extLst>
            <a:ext uri="{FF2B5EF4-FFF2-40B4-BE49-F238E27FC236}">
              <a16:creationId xmlns:a16="http://schemas.microsoft.com/office/drawing/2014/main" id="{0FB7D542-4C98-489C-A232-7D0BCD492FE3}"/>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11" name="正方形/長方形 310">
          <a:extLst>
            <a:ext uri="{FF2B5EF4-FFF2-40B4-BE49-F238E27FC236}">
              <a16:creationId xmlns:a16="http://schemas.microsoft.com/office/drawing/2014/main" id="{A17AA946-6E54-47FA-9DF5-4D35AE158D5C}"/>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12" name="正方形/長方形 311">
          <a:extLst>
            <a:ext uri="{FF2B5EF4-FFF2-40B4-BE49-F238E27FC236}">
              <a16:creationId xmlns:a16="http://schemas.microsoft.com/office/drawing/2014/main" id="{A8DBABD6-4CF2-4A9A-A4AF-FB59E685C1F3}"/>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13" name="正方形/長方形 312">
          <a:extLst>
            <a:ext uri="{FF2B5EF4-FFF2-40B4-BE49-F238E27FC236}">
              <a16:creationId xmlns:a16="http://schemas.microsoft.com/office/drawing/2014/main" id="{BA276F75-8D98-4073-BCC3-4DDD9AE67A0E}"/>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14" name="正方形/長方形 313">
          <a:extLst>
            <a:ext uri="{FF2B5EF4-FFF2-40B4-BE49-F238E27FC236}">
              <a16:creationId xmlns:a16="http://schemas.microsoft.com/office/drawing/2014/main" id="{C5AE36B9-3910-4225-8872-4256858D80F8}"/>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15" name="正方形/長方形 314">
          <a:extLst>
            <a:ext uri="{FF2B5EF4-FFF2-40B4-BE49-F238E27FC236}">
              <a16:creationId xmlns:a16="http://schemas.microsoft.com/office/drawing/2014/main" id="{ADEF3022-E9D7-4CC0-AC42-2CC1ABE66466}"/>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16" name="正方形/長方形 315">
          <a:extLst>
            <a:ext uri="{FF2B5EF4-FFF2-40B4-BE49-F238E27FC236}">
              <a16:creationId xmlns:a16="http://schemas.microsoft.com/office/drawing/2014/main" id="{66075F90-7817-433E-B5A5-7625504ABB56}"/>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17" name="正方形/長方形 316">
          <a:extLst>
            <a:ext uri="{FF2B5EF4-FFF2-40B4-BE49-F238E27FC236}">
              <a16:creationId xmlns:a16="http://schemas.microsoft.com/office/drawing/2014/main" id="{52E33085-C8E2-4E42-886E-AE875E765268}"/>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18" name="正方形/長方形 317">
          <a:extLst>
            <a:ext uri="{FF2B5EF4-FFF2-40B4-BE49-F238E27FC236}">
              <a16:creationId xmlns:a16="http://schemas.microsoft.com/office/drawing/2014/main" id="{285A1887-7DBF-45C9-A4C5-FF07AC0EF26B}"/>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19" name="正方形/長方形 318">
          <a:extLst>
            <a:ext uri="{FF2B5EF4-FFF2-40B4-BE49-F238E27FC236}">
              <a16:creationId xmlns:a16="http://schemas.microsoft.com/office/drawing/2014/main" id="{1D2E61F1-EAF9-4E7B-8678-E55180F72815}"/>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20" name="正方形/長方形 319">
          <a:extLst>
            <a:ext uri="{FF2B5EF4-FFF2-40B4-BE49-F238E27FC236}">
              <a16:creationId xmlns:a16="http://schemas.microsoft.com/office/drawing/2014/main" id="{CA809265-3DE6-46D6-B30E-87A723A078D5}"/>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21" name="正方形/長方形 320">
          <a:extLst>
            <a:ext uri="{FF2B5EF4-FFF2-40B4-BE49-F238E27FC236}">
              <a16:creationId xmlns:a16="http://schemas.microsoft.com/office/drawing/2014/main" id="{DC8828BE-BA12-4A98-B268-1AEFBBDBC159}"/>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22" name="正方形/長方形 321">
          <a:extLst>
            <a:ext uri="{FF2B5EF4-FFF2-40B4-BE49-F238E27FC236}">
              <a16:creationId xmlns:a16="http://schemas.microsoft.com/office/drawing/2014/main" id="{809DFFCB-A496-400C-B745-B021CB53C3AE}"/>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23" name="正方形/長方形 322">
          <a:extLst>
            <a:ext uri="{FF2B5EF4-FFF2-40B4-BE49-F238E27FC236}">
              <a16:creationId xmlns:a16="http://schemas.microsoft.com/office/drawing/2014/main" id="{2D30B8E6-0F4B-4215-BC7B-4AAA8FBBE132}"/>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24" name="正方形/長方形 323">
          <a:extLst>
            <a:ext uri="{FF2B5EF4-FFF2-40B4-BE49-F238E27FC236}">
              <a16:creationId xmlns:a16="http://schemas.microsoft.com/office/drawing/2014/main" id="{8A055BFE-EA7A-4515-87E4-BC5ECBFDABB9}"/>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25" name="正方形/長方形 324">
          <a:extLst>
            <a:ext uri="{FF2B5EF4-FFF2-40B4-BE49-F238E27FC236}">
              <a16:creationId xmlns:a16="http://schemas.microsoft.com/office/drawing/2014/main" id="{B082CD0D-DF26-414D-8BC1-49C3A3C6AC03}"/>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26" name="正方形/長方形 325">
          <a:extLst>
            <a:ext uri="{FF2B5EF4-FFF2-40B4-BE49-F238E27FC236}">
              <a16:creationId xmlns:a16="http://schemas.microsoft.com/office/drawing/2014/main" id="{EC4265AF-E9C6-4F28-8EB6-C7D6B5B2AA12}"/>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27" name="正方形/長方形 326">
          <a:extLst>
            <a:ext uri="{FF2B5EF4-FFF2-40B4-BE49-F238E27FC236}">
              <a16:creationId xmlns:a16="http://schemas.microsoft.com/office/drawing/2014/main" id="{0DE21F9B-EC18-4A3F-87C5-D5CDE77A9B36}"/>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28" name="テキスト ボックス 327">
          <a:extLst>
            <a:ext uri="{FF2B5EF4-FFF2-40B4-BE49-F238E27FC236}">
              <a16:creationId xmlns:a16="http://schemas.microsoft.com/office/drawing/2014/main" id="{EC3F8383-4081-4645-9BB9-770161178A68}"/>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29" name="直線コネクタ 328">
          <a:extLst>
            <a:ext uri="{FF2B5EF4-FFF2-40B4-BE49-F238E27FC236}">
              <a16:creationId xmlns:a16="http://schemas.microsoft.com/office/drawing/2014/main" id="{3FCFD239-FCA1-4CCB-A8DE-3C32CA6D8149}"/>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30" name="テキスト ボックス 329">
          <a:extLst>
            <a:ext uri="{FF2B5EF4-FFF2-40B4-BE49-F238E27FC236}">
              <a16:creationId xmlns:a16="http://schemas.microsoft.com/office/drawing/2014/main" id="{DD994D22-AA31-4671-A953-872B2031DFC5}"/>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331" name="直線コネクタ 330">
          <a:extLst>
            <a:ext uri="{FF2B5EF4-FFF2-40B4-BE49-F238E27FC236}">
              <a16:creationId xmlns:a16="http://schemas.microsoft.com/office/drawing/2014/main" id="{09A358AB-DCE7-4F1F-B418-C3CE75B740F7}"/>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332" name="テキスト ボックス 331">
          <a:extLst>
            <a:ext uri="{FF2B5EF4-FFF2-40B4-BE49-F238E27FC236}">
              <a16:creationId xmlns:a16="http://schemas.microsoft.com/office/drawing/2014/main" id="{FF6ADFA1-EB16-43B6-8E25-317FE036C786}"/>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33" name="直線コネクタ 332">
          <a:extLst>
            <a:ext uri="{FF2B5EF4-FFF2-40B4-BE49-F238E27FC236}">
              <a16:creationId xmlns:a16="http://schemas.microsoft.com/office/drawing/2014/main" id="{1D523472-96FD-4000-86F6-88F4891A08F3}"/>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34" name="テキスト ボックス 333">
          <a:extLst>
            <a:ext uri="{FF2B5EF4-FFF2-40B4-BE49-F238E27FC236}">
              <a16:creationId xmlns:a16="http://schemas.microsoft.com/office/drawing/2014/main" id="{2E1ECF05-76F3-4100-A4EC-35A26EC08F91}"/>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35" name="直線コネクタ 334">
          <a:extLst>
            <a:ext uri="{FF2B5EF4-FFF2-40B4-BE49-F238E27FC236}">
              <a16:creationId xmlns:a16="http://schemas.microsoft.com/office/drawing/2014/main" id="{17AD001E-0E26-40B3-9D7F-3CD7A5668A31}"/>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36" name="テキスト ボックス 335">
          <a:extLst>
            <a:ext uri="{FF2B5EF4-FFF2-40B4-BE49-F238E27FC236}">
              <a16:creationId xmlns:a16="http://schemas.microsoft.com/office/drawing/2014/main" id="{71B3B5E2-1079-4E2A-BB12-0283DE262466}"/>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37" name="直線コネクタ 336">
          <a:extLst>
            <a:ext uri="{FF2B5EF4-FFF2-40B4-BE49-F238E27FC236}">
              <a16:creationId xmlns:a16="http://schemas.microsoft.com/office/drawing/2014/main" id="{9C4EBDDA-E73A-43B6-A7CA-B0789BB6B377}"/>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38" name="テキスト ボックス 337">
          <a:extLst>
            <a:ext uri="{FF2B5EF4-FFF2-40B4-BE49-F238E27FC236}">
              <a16:creationId xmlns:a16="http://schemas.microsoft.com/office/drawing/2014/main" id="{3612ACD0-3A3B-4B7B-A140-AC9E0481BEA0}"/>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39" name="直線コネクタ 338">
          <a:extLst>
            <a:ext uri="{FF2B5EF4-FFF2-40B4-BE49-F238E27FC236}">
              <a16:creationId xmlns:a16="http://schemas.microsoft.com/office/drawing/2014/main" id="{262A2877-7735-4303-B256-840A1EAF61E6}"/>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40" name="テキスト ボックス 339">
          <a:extLst>
            <a:ext uri="{FF2B5EF4-FFF2-40B4-BE49-F238E27FC236}">
              <a16:creationId xmlns:a16="http://schemas.microsoft.com/office/drawing/2014/main" id="{F6D6EE7A-183B-460C-8AC5-C9F4C15CBE72}"/>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41" name="直線コネクタ 340">
          <a:extLst>
            <a:ext uri="{FF2B5EF4-FFF2-40B4-BE49-F238E27FC236}">
              <a16:creationId xmlns:a16="http://schemas.microsoft.com/office/drawing/2014/main" id="{00B39BC7-478A-49BE-B6A2-B64FEF7B8856}"/>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342" name="テキスト ボックス 341">
          <a:extLst>
            <a:ext uri="{FF2B5EF4-FFF2-40B4-BE49-F238E27FC236}">
              <a16:creationId xmlns:a16="http://schemas.microsoft.com/office/drawing/2014/main" id="{E645BE30-4E45-4892-B9F8-6E7F10CA2405}"/>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43" name="直線コネクタ 342">
          <a:extLst>
            <a:ext uri="{FF2B5EF4-FFF2-40B4-BE49-F238E27FC236}">
              <a16:creationId xmlns:a16="http://schemas.microsoft.com/office/drawing/2014/main" id="{9211A10F-1925-41B5-B786-D747EC64E528}"/>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344" name="【認定こども園・幼稚園・保育所】&#10;有形固定資産減価償却率グラフ枠">
          <a:extLst>
            <a:ext uri="{FF2B5EF4-FFF2-40B4-BE49-F238E27FC236}">
              <a16:creationId xmlns:a16="http://schemas.microsoft.com/office/drawing/2014/main" id="{37FBDA06-B8DA-49C2-8E27-1ABFFE51A723}"/>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64770</xdr:rowOff>
    </xdr:from>
    <xdr:to>
      <xdr:col>85</xdr:col>
      <xdr:colOff>126364</xdr:colOff>
      <xdr:row>42</xdr:row>
      <xdr:rowOff>92528</xdr:rowOff>
    </xdr:to>
    <xdr:cxnSp macro="">
      <xdr:nvCxnSpPr>
        <xdr:cNvPr id="345" name="直線コネクタ 344">
          <a:extLst>
            <a:ext uri="{FF2B5EF4-FFF2-40B4-BE49-F238E27FC236}">
              <a16:creationId xmlns:a16="http://schemas.microsoft.com/office/drawing/2014/main" id="{EAC5B8D6-F88F-4B16-9EB2-3861F8023D74}"/>
            </a:ext>
          </a:extLst>
        </xdr:cNvPr>
        <xdr:cNvCxnSpPr/>
      </xdr:nvCxnSpPr>
      <xdr:spPr>
        <a:xfrm flipV="1">
          <a:off x="16318864" y="5722620"/>
          <a:ext cx="0" cy="15708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346" name="【認定こども園・幼稚園・保育所】&#10;有形固定資産減価償却率最小値テキスト">
          <a:extLst>
            <a:ext uri="{FF2B5EF4-FFF2-40B4-BE49-F238E27FC236}">
              <a16:creationId xmlns:a16="http://schemas.microsoft.com/office/drawing/2014/main" id="{A8957EEB-3EFD-4464-A607-9D2CBCAD649B}"/>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347" name="直線コネクタ 346">
          <a:extLst>
            <a:ext uri="{FF2B5EF4-FFF2-40B4-BE49-F238E27FC236}">
              <a16:creationId xmlns:a16="http://schemas.microsoft.com/office/drawing/2014/main" id="{E4079018-E9E1-4D6C-9AAD-D6CA794149B3}"/>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11447</xdr:rowOff>
    </xdr:from>
    <xdr:ext cx="340478" cy="259045"/>
    <xdr:sp macro="" textlink="">
      <xdr:nvSpPr>
        <xdr:cNvPr id="348" name="【認定こども園・幼稚園・保育所】&#10;有形固定資産減価償却率最大値テキスト">
          <a:extLst>
            <a:ext uri="{FF2B5EF4-FFF2-40B4-BE49-F238E27FC236}">
              <a16:creationId xmlns:a16="http://schemas.microsoft.com/office/drawing/2014/main" id="{EE2D593F-0455-481D-AF72-85FFDF87FCE0}"/>
            </a:ext>
          </a:extLst>
        </xdr:cNvPr>
        <xdr:cNvSpPr txBox="1"/>
      </xdr:nvSpPr>
      <xdr:spPr>
        <a:xfrm>
          <a:off x="16357600" y="549784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64770</xdr:rowOff>
    </xdr:from>
    <xdr:to>
      <xdr:col>86</xdr:col>
      <xdr:colOff>25400</xdr:colOff>
      <xdr:row>33</xdr:row>
      <xdr:rowOff>64770</xdr:rowOff>
    </xdr:to>
    <xdr:cxnSp macro="">
      <xdr:nvCxnSpPr>
        <xdr:cNvPr id="349" name="直線コネクタ 348">
          <a:extLst>
            <a:ext uri="{FF2B5EF4-FFF2-40B4-BE49-F238E27FC236}">
              <a16:creationId xmlns:a16="http://schemas.microsoft.com/office/drawing/2014/main" id="{354BD891-06AC-49D6-827B-8F1A2D5FE3BB}"/>
            </a:ext>
          </a:extLst>
        </xdr:cNvPr>
        <xdr:cNvCxnSpPr/>
      </xdr:nvCxnSpPr>
      <xdr:spPr>
        <a:xfrm>
          <a:off x="16230600" y="572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170741</xdr:rowOff>
    </xdr:from>
    <xdr:ext cx="405111" cy="259045"/>
    <xdr:sp macro="" textlink="">
      <xdr:nvSpPr>
        <xdr:cNvPr id="350" name="【認定こども園・幼稚園・保育所】&#10;有形固定資産減価償却率平均値テキスト">
          <a:extLst>
            <a:ext uri="{FF2B5EF4-FFF2-40B4-BE49-F238E27FC236}">
              <a16:creationId xmlns:a16="http://schemas.microsoft.com/office/drawing/2014/main" id="{66493208-999D-42EB-8DB1-40E9EF8AC161}"/>
            </a:ext>
          </a:extLst>
        </xdr:cNvPr>
        <xdr:cNvSpPr txBox="1"/>
      </xdr:nvSpPr>
      <xdr:spPr>
        <a:xfrm>
          <a:off x="16357600" y="63429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147864</xdr:rowOff>
    </xdr:from>
    <xdr:to>
      <xdr:col>85</xdr:col>
      <xdr:colOff>177800</xdr:colOff>
      <xdr:row>38</xdr:row>
      <xdr:rowOff>78014</xdr:rowOff>
    </xdr:to>
    <xdr:sp macro="" textlink="">
      <xdr:nvSpPr>
        <xdr:cNvPr id="351" name="フローチャート: 判断 350">
          <a:extLst>
            <a:ext uri="{FF2B5EF4-FFF2-40B4-BE49-F238E27FC236}">
              <a16:creationId xmlns:a16="http://schemas.microsoft.com/office/drawing/2014/main" id="{49DED4A0-FBEC-4B2E-A0CE-5B0A49250109}"/>
            </a:ext>
          </a:extLst>
        </xdr:cNvPr>
        <xdr:cNvSpPr/>
      </xdr:nvSpPr>
      <xdr:spPr>
        <a:xfrm>
          <a:off x="16268700" y="649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108676</xdr:rowOff>
    </xdr:from>
    <xdr:to>
      <xdr:col>81</xdr:col>
      <xdr:colOff>101600</xdr:colOff>
      <xdr:row>38</xdr:row>
      <xdr:rowOff>38826</xdr:rowOff>
    </xdr:to>
    <xdr:sp macro="" textlink="">
      <xdr:nvSpPr>
        <xdr:cNvPr id="352" name="フローチャート: 判断 351">
          <a:extLst>
            <a:ext uri="{FF2B5EF4-FFF2-40B4-BE49-F238E27FC236}">
              <a16:creationId xmlns:a16="http://schemas.microsoft.com/office/drawing/2014/main" id="{E885D3BE-7C46-4E2F-8BC0-40A14C0CCC7B}"/>
            </a:ext>
          </a:extLst>
        </xdr:cNvPr>
        <xdr:cNvSpPr/>
      </xdr:nvSpPr>
      <xdr:spPr>
        <a:xfrm>
          <a:off x="15430500" y="645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33564</xdr:rowOff>
    </xdr:from>
    <xdr:to>
      <xdr:col>76</xdr:col>
      <xdr:colOff>165100</xdr:colOff>
      <xdr:row>37</xdr:row>
      <xdr:rowOff>135164</xdr:rowOff>
    </xdr:to>
    <xdr:sp macro="" textlink="">
      <xdr:nvSpPr>
        <xdr:cNvPr id="353" name="フローチャート: 判断 352">
          <a:extLst>
            <a:ext uri="{FF2B5EF4-FFF2-40B4-BE49-F238E27FC236}">
              <a16:creationId xmlns:a16="http://schemas.microsoft.com/office/drawing/2014/main" id="{B5838602-01F3-4D0B-A33B-7F7EDD306415}"/>
            </a:ext>
          </a:extLst>
        </xdr:cNvPr>
        <xdr:cNvSpPr/>
      </xdr:nvSpPr>
      <xdr:spPr>
        <a:xfrm>
          <a:off x="14541500" y="6377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40096</xdr:rowOff>
    </xdr:from>
    <xdr:to>
      <xdr:col>72</xdr:col>
      <xdr:colOff>38100</xdr:colOff>
      <xdr:row>37</xdr:row>
      <xdr:rowOff>141696</xdr:rowOff>
    </xdr:to>
    <xdr:sp macro="" textlink="">
      <xdr:nvSpPr>
        <xdr:cNvPr id="354" name="フローチャート: 判断 353">
          <a:extLst>
            <a:ext uri="{FF2B5EF4-FFF2-40B4-BE49-F238E27FC236}">
              <a16:creationId xmlns:a16="http://schemas.microsoft.com/office/drawing/2014/main" id="{D4F2C00F-2F12-472E-9E87-B255F2215A5D}"/>
            </a:ext>
          </a:extLst>
        </xdr:cNvPr>
        <xdr:cNvSpPr/>
      </xdr:nvSpPr>
      <xdr:spPr>
        <a:xfrm>
          <a:off x="13652500" y="6383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98878</xdr:rowOff>
    </xdr:from>
    <xdr:to>
      <xdr:col>67</xdr:col>
      <xdr:colOff>101600</xdr:colOff>
      <xdr:row>38</xdr:row>
      <xdr:rowOff>29028</xdr:rowOff>
    </xdr:to>
    <xdr:sp macro="" textlink="">
      <xdr:nvSpPr>
        <xdr:cNvPr id="355" name="フローチャート: 判断 354">
          <a:extLst>
            <a:ext uri="{FF2B5EF4-FFF2-40B4-BE49-F238E27FC236}">
              <a16:creationId xmlns:a16="http://schemas.microsoft.com/office/drawing/2014/main" id="{7486DFD1-E2B9-419A-926E-26D17F277FD3}"/>
            </a:ext>
          </a:extLst>
        </xdr:cNvPr>
        <xdr:cNvSpPr/>
      </xdr:nvSpPr>
      <xdr:spPr>
        <a:xfrm>
          <a:off x="12763500" y="64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56" name="テキスト ボックス 355">
          <a:extLst>
            <a:ext uri="{FF2B5EF4-FFF2-40B4-BE49-F238E27FC236}">
              <a16:creationId xmlns:a16="http://schemas.microsoft.com/office/drawing/2014/main" id="{D5E52484-8B9A-49B4-80DA-9F80E34586F5}"/>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57" name="テキスト ボックス 356">
          <a:extLst>
            <a:ext uri="{FF2B5EF4-FFF2-40B4-BE49-F238E27FC236}">
              <a16:creationId xmlns:a16="http://schemas.microsoft.com/office/drawing/2014/main" id="{20820B6A-4EBF-42CB-8550-85D9BD253401}"/>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58" name="テキスト ボックス 357">
          <a:extLst>
            <a:ext uri="{FF2B5EF4-FFF2-40B4-BE49-F238E27FC236}">
              <a16:creationId xmlns:a16="http://schemas.microsoft.com/office/drawing/2014/main" id="{427353F9-EAC8-4E89-87CD-F90014928308}"/>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59" name="テキスト ボックス 358">
          <a:extLst>
            <a:ext uri="{FF2B5EF4-FFF2-40B4-BE49-F238E27FC236}">
              <a16:creationId xmlns:a16="http://schemas.microsoft.com/office/drawing/2014/main" id="{541A628D-79D2-4504-B0B7-BC716D8212ED}"/>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60" name="テキスト ボックス 359">
          <a:extLst>
            <a:ext uri="{FF2B5EF4-FFF2-40B4-BE49-F238E27FC236}">
              <a16:creationId xmlns:a16="http://schemas.microsoft.com/office/drawing/2014/main" id="{56E292B5-75D3-4013-8527-E079ABAF91C8}"/>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2540</xdr:rowOff>
    </xdr:from>
    <xdr:to>
      <xdr:col>85</xdr:col>
      <xdr:colOff>177800</xdr:colOff>
      <xdr:row>38</xdr:row>
      <xdr:rowOff>104140</xdr:rowOff>
    </xdr:to>
    <xdr:sp macro="" textlink="">
      <xdr:nvSpPr>
        <xdr:cNvPr id="361" name="楕円 360">
          <a:extLst>
            <a:ext uri="{FF2B5EF4-FFF2-40B4-BE49-F238E27FC236}">
              <a16:creationId xmlns:a16="http://schemas.microsoft.com/office/drawing/2014/main" id="{04F80048-9518-431D-81B2-F4B14134994C}"/>
            </a:ext>
          </a:extLst>
        </xdr:cNvPr>
        <xdr:cNvSpPr/>
      </xdr:nvSpPr>
      <xdr:spPr>
        <a:xfrm>
          <a:off x="16268700" y="6517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152417</xdr:rowOff>
    </xdr:from>
    <xdr:ext cx="405111" cy="259045"/>
    <xdr:sp macro="" textlink="">
      <xdr:nvSpPr>
        <xdr:cNvPr id="362" name="【認定こども園・幼稚園・保育所】&#10;有形固定資産減価償却率該当値テキスト">
          <a:extLst>
            <a:ext uri="{FF2B5EF4-FFF2-40B4-BE49-F238E27FC236}">
              <a16:creationId xmlns:a16="http://schemas.microsoft.com/office/drawing/2014/main" id="{3A89B379-A1CA-4A9E-AE39-8025B1774377}"/>
            </a:ext>
          </a:extLst>
        </xdr:cNvPr>
        <xdr:cNvSpPr txBox="1"/>
      </xdr:nvSpPr>
      <xdr:spPr>
        <a:xfrm>
          <a:off x="16357600" y="6496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36</xdr:row>
      <xdr:rowOff>55353</xdr:rowOff>
    </xdr:from>
    <xdr:ext cx="405111" cy="259045"/>
    <xdr:sp macro="" textlink="">
      <xdr:nvSpPr>
        <xdr:cNvPr id="363" name="n_1aveValue【認定こども園・幼稚園・保育所】&#10;有形固定資産減価償却率">
          <a:extLst>
            <a:ext uri="{FF2B5EF4-FFF2-40B4-BE49-F238E27FC236}">
              <a16:creationId xmlns:a16="http://schemas.microsoft.com/office/drawing/2014/main" id="{B153D2D1-366C-4DB8-B6BE-E2E004AEB23C}"/>
            </a:ext>
          </a:extLst>
        </xdr:cNvPr>
        <xdr:cNvSpPr txBox="1"/>
      </xdr:nvSpPr>
      <xdr:spPr>
        <a:xfrm>
          <a:off x="15266044" y="6227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151691</xdr:rowOff>
    </xdr:from>
    <xdr:ext cx="405111" cy="259045"/>
    <xdr:sp macro="" textlink="">
      <xdr:nvSpPr>
        <xdr:cNvPr id="364" name="n_2aveValue【認定こども園・幼稚園・保育所】&#10;有形固定資産減価償却率">
          <a:extLst>
            <a:ext uri="{FF2B5EF4-FFF2-40B4-BE49-F238E27FC236}">
              <a16:creationId xmlns:a16="http://schemas.microsoft.com/office/drawing/2014/main" id="{E354D189-4702-4DA6-A6C3-41ED6B77FE07}"/>
            </a:ext>
          </a:extLst>
        </xdr:cNvPr>
        <xdr:cNvSpPr txBox="1"/>
      </xdr:nvSpPr>
      <xdr:spPr>
        <a:xfrm>
          <a:off x="14389744" y="6152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158223</xdr:rowOff>
    </xdr:from>
    <xdr:ext cx="405111" cy="259045"/>
    <xdr:sp macro="" textlink="">
      <xdr:nvSpPr>
        <xdr:cNvPr id="365" name="n_3aveValue【認定こども園・幼稚園・保育所】&#10;有形固定資産減価償却率">
          <a:extLst>
            <a:ext uri="{FF2B5EF4-FFF2-40B4-BE49-F238E27FC236}">
              <a16:creationId xmlns:a16="http://schemas.microsoft.com/office/drawing/2014/main" id="{2CAB469C-003E-427E-82A5-0C9170886D9E}"/>
            </a:ext>
          </a:extLst>
        </xdr:cNvPr>
        <xdr:cNvSpPr txBox="1"/>
      </xdr:nvSpPr>
      <xdr:spPr>
        <a:xfrm>
          <a:off x="13500744" y="61589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45555</xdr:rowOff>
    </xdr:from>
    <xdr:ext cx="405111" cy="259045"/>
    <xdr:sp macro="" textlink="">
      <xdr:nvSpPr>
        <xdr:cNvPr id="366" name="n_4aveValue【認定こども園・幼稚園・保育所】&#10;有形固定資産減価償却率">
          <a:extLst>
            <a:ext uri="{FF2B5EF4-FFF2-40B4-BE49-F238E27FC236}">
              <a16:creationId xmlns:a16="http://schemas.microsoft.com/office/drawing/2014/main" id="{B58090FF-9EA7-40B2-B570-43581B02BF88}"/>
            </a:ext>
          </a:extLst>
        </xdr:cNvPr>
        <xdr:cNvSpPr txBox="1"/>
      </xdr:nvSpPr>
      <xdr:spPr>
        <a:xfrm>
          <a:off x="12611744" y="62177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67" name="正方形/長方形 366">
          <a:extLst>
            <a:ext uri="{FF2B5EF4-FFF2-40B4-BE49-F238E27FC236}">
              <a16:creationId xmlns:a16="http://schemas.microsoft.com/office/drawing/2014/main" id="{796119A3-E68F-435E-8832-0FAB6D13C751}"/>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68" name="正方形/長方形 367">
          <a:extLst>
            <a:ext uri="{FF2B5EF4-FFF2-40B4-BE49-F238E27FC236}">
              <a16:creationId xmlns:a16="http://schemas.microsoft.com/office/drawing/2014/main" id="{AA77D09C-AEBD-4B50-99F0-69ED0BE7998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69" name="正方形/長方形 368">
          <a:extLst>
            <a:ext uri="{FF2B5EF4-FFF2-40B4-BE49-F238E27FC236}">
              <a16:creationId xmlns:a16="http://schemas.microsoft.com/office/drawing/2014/main" id="{B3752D66-5973-4A03-B4CF-B563C1FF62B1}"/>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70" name="正方形/長方形 369">
          <a:extLst>
            <a:ext uri="{FF2B5EF4-FFF2-40B4-BE49-F238E27FC236}">
              <a16:creationId xmlns:a16="http://schemas.microsoft.com/office/drawing/2014/main" id="{CA7DD595-082E-4C91-86B4-E18314ABBDE5}"/>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71" name="正方形/長方形 370">
          <a:extLst>
            <a:ext uri="{FF2B5EF4-FFF2-40B4-BE49-F238E27FC236}">
              <a16:creationId xmlns:a16="http://schemas.microsoft.com/office/drawing/2014/main" id="{8A6E2FA7-68F8-42B1-8A13-9CA6949D2CE3}"/>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72" name="正方形/長方形 371">
          <a:extLst>
            <a:ext uri="{FF2B5EF4-FFF2-40B4-BE49-F238E27FC236}">
              <a16:creationId xmlns:a16="http://schemas.microsoft.com/office/drawing/2014/main" id="{6393AFD8-61EB-40F7-9F34-CCCF14C365A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73" name="正方形/長方形 372">
          <a:extLst>
            <a:ext uri="{FF2B5EF4-FFF2-40B4-BE49-F238E27FC236}">
              <a16:creationId xmlns:a16="http://schemas.microsoft.com/office/drawing/2014/main" id="{41E779C9-9112-4483-B36C-7E192F80A4C2}"/>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74" name="正方形/長方形 373">
          <a:extLst>
            <a:ext uri="{FF2B5EF4-FFF2-40B4-BE49-F238E27FC236}">
              <a16:creationId xmlns:a16="http://schemas.microsoft.com/office/drawing/2014/main" id="{DA273975-647B-4CBE-8E21-6FF699F90199}"/>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75" name="テキスト ボックス 374">
          <a:extLst>
            <a:ext uri="{FF2B5EF4-FFF2-40B4-BE49-F238E27FC236}">
              <a16:creationId xmlns:a16="http://schemas.microsoft.com/office/drawing/2014/main" id="{2A8BEF33-46A6-4F26-B7CA-051C12792B99}"/>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76" name="直線コネクタ 375">
          <a:extLst>
            <a:ext uri="{FF2B5EF4-FFF2-40B4-BE49-F238E27FC236}">
              <a16:creationId xmlns:a16="http://schemas.microsoft.com/office/drawing/2014/main" id="{CAFD22D7-5C73-46F9-8CA2-25C84323F78A}"/>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377" name="直線コネクタ 376">
          <a:extLst>
            <a:ext uri="{FF2B5EF4-FFF2-40B4-BE49-F238E27FC236}">
              <a16:creationId xmlns:a16="http://schemas.microsoft.com/office/drawing/2014/main" id="{519E8D36-B371-4DB3-B269-B64E3BD331D4}"/>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378" name="テキスト ボックス 377">
          <a:extLst>
            <a:ext uri="{FF2B5EF4-FFF2-40B4-BE49-F238E27FC236}">
              <a16:creationId xmlns:a16="http://schemas.microsoft.com/office/drawing/2014/main" id="{6CF6349D-9702-4EF2-850D-3F7FCAA4EBB2}"/>
            </a:ext>
          </a:extLst>
        </xdr:cNvPr>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379" name="直線コネクタ 378">
          <a:extLst>
            <a:ext uri="{FF2B5EF4-FFF2-40B4-BE49-F238E27FC236}">
              <a16:creationId xmlns:a16="http://schemas.microsoft.com/office/drawing/2014/main" id="{766EB4C6-3BC6-4826-84E0-B576BA3FB4E7}"/>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380" name="テキスト ボックス 379">
          <a:extLst>
            <a:ext uri="{FF2B5EF4-FFF2-40B4-BE49-F238E27FC236}">
              <a16:creationId xmlns:a16="http://schemas.microsoft.com/office/drawing/2014/main" id="{B1544368-165B-4103-8640-C648211A8910}"/>
            </a:ext>
          </a:extLst>
        </xdr:cNvPr>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381" name="直線コネクタ 380">
          <a:extLst>
            <a:ext uri="{FF2B5EF4-FFF2-40B4-BE49-F238E27FC236}">
              <a16:creationId xmlns:a16="http://schemas.microsoft.com/office/drawing/2014/main" id="{C3E175DC-0E53-44DC-95D4-FFF0FA25868F}"/>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382" name="テキスト ボックス 381">
          <a:extLst>
            <a:ext uri="{FF2B5EF4-FFF2-40B4-BE49-F238E27FC236}">
              <a16:creationId xmlns:a16="http://schemas.microsoft.com/office/drawing/2014/main" id="{6681062C-2E1A-4485-9D56-975F48307896}"/>
            </a:ext>
          </a:extLst>
        </xdr:cNvPr>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383" name="直線コネクタ 382">
          <a:extLst>
            <a:ext uri="{FF2B5EF4-FFF2-40B4-BE49-F238E27FC236}">
              <a16:creationId xmlns:a16="http://schemas.microsoft.com/office/drawing/2014/main" id="{59900250-E04F-45B8-9357-0E5094B6FAC9}"/>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384" name="テキスト ボックス 383">
          <a:extLst>
            <a:ext uri="{FF2B5EF4-FFF2-40B4-BE49-F238E27FC236}">
              <a16:creationId xmlns:a16="http://schemas.microsoft.com/office/drawing/2014/main" id="{E46D535F-C0C0-481E-BDDA-19CBFD558B92}"/>
            </a:ext>
          </a:extLst>
        </xdr:cNvPr>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385" name="直線コネクタ 384">
          <a:extLst>
            <a:ext uri="{FF2B5EF4-FFF2-40B4-BE49-F238E27FC236}">
              <a16:creationId xmlns:a16="http://schemas.microsoft.com/office/drawing/2014/main" id="{3B484BAF-9F3B-430B-A6BC-38641DA56264}"/>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386" name="テキスト ボックス 385">
          <a:extLst>
            <a:ext uri="{FF2B5EF4-FFF2-40B4-BE49-F238E27FC236}">
              <a16:creationId xmlns:a16="http://schemas.microsoft.com/office/drawing/2014/main" id="{C228F7AD-8137-49B1-8DE9-62D4156D113B}"/>
            </a:ext>
          </a:extLst>
        </xdr:cNvPr>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387" name="直線コネクタ 386">
          <a:extLst>
            <a:ext uri="{FF2B5EF4-FFF2-40B4-BE49-F238E27FC236}">
              <a16:creationId xmlns:a16="http://schemas.microsoft.com/office/drawing/2014/main" id="{24F5DCF5-4DBC-403C-A01C-35A928DE2F2A}"/>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388" name="テキスト ボックス 387">
          <a:extLst>
            <a:ext uri="{FF2B5EF4-FFF2-40B4-BE49-F238E27FC236}">
              <a16:creationId xmlns:a16="http://schemas.microsoft.com/office/drawing/2014/main" id="{4B257B01-D5E5-4373-9C6A-DAA56889DC30}"/>
            </a:ext>
          </a:extLst>
        </xdr:cNvPr>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89" name="直線コネクタ 388">
          <a:extLst>
            <a:ext uri="{FF2B5EF4-FFF2-40B4-BE49-F238E27FC236}">
              <a16:creationId xmlns:a16="http://schemas.microsoft.com/office/drawing/2014/main" id="{76870B01-47A6-4A30-AFAB-01FF2C2B9C8C}"/>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390" name="テキスト ボックス 389">
          <a:extLst>
            <a:ext uri="{FF2B5EF4-FFF2-40B4-BE49-F238E27FC236}">
              <a16:creationId xmlns:a16="http://schemas.microsoft.com/office/drawing/2014/main" id="{9943F4A9-1945-453E-B0CB-BFB9A7133F2D}"/>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91" name="【認定こども園・幼稚園・保育所】&#10;一人当たり面積グラフ枠">
          <a:extLst>
            <a:ext uri="{FF2B5EF4-FFF2-40B4-BE49-F238E27FC236}">
              <a16:creationId xmlns:a16="http://schemas.microsoft.com/office/drawing/2014/main" id="{998C83FE-6DBF-495A-A9AF-4F048C4745A9}"/>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9253</xdr:rowOff>
    </xdr:from>
    <xdr:to>
      <xdr:col>116</xdr:col>
      <xdr:colOff>62864</xdr:colOff>
      <xdr:row>42</xdr:row>
      <xdr:rowOff>66403</xdr:rowOff>
    </xdr:to>
    <xdr:cxnSp macro="">
      <xdr:nvCxnSpPr>
        <xdr:cNvPr id="392" name="直線コネクタ 391">
          <a:extLst>
            <a:ext uri="{FF2B5EF4-FFF2-40B4-BE49-F238E27FC236}">
              <a16:creationId xmlns:a16="http://schemas.microsoft.com/office/drawing/2014/main" id="{5C93ED24-52C6-4D4F-8D6C-41544EB593F1}"/>
            </a:ext>
          </a:extLst>
        </xdr:cNvPr>
        <xdr:cNvCxnSpPr/>
      </xdr:nvCxnSpPr>
      <xdr:spPr>
        <a:xfrm flipV="1">
          <a:off x="22160864" y="5838553"/>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70230</xdr:rowOff>
    </xdr:from>
    <xdr:ext cx="469744" cy="259045"/>
    <xdr:sp macro="" textlink="">
      <xdr:nvSpPr>
        <xdr:cNvPr id="393" name="【認定こども園・幼稚園・保育所】&#10;一人当たり面積最小値テキスト">
          <a:extLst>
            <a:ext uri="{FF2B5EF4-FFF2-40B4-BE49-F238E27FC236}">
              <a16:creationId xmlns:a16="http://schemas.microsoft.com/office/drawing/2014/main" id="{08D2C7D6-DE6D-4287-BB11-5778B23A85B3}"/>
            </a:ext>
          </a:extLst>
        </xdr:cNvPr>
        <xdr:cNvSpPr txBox="1"/>
      </xdr:nvSpPr>
      <xdr:spPr>
        <a:xfrm>
          <a:off x="22199600" y="7271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66403</xdr:rowOff>
    </xdr:from>
    <xdr:to>
      <xdr:col>116</xdr:col>
      <xdr:colOff>152400</xdr:colOff>
      <xdr:row>42</xdr:row>
      <xdr:rowOff>66403</xdr:rowOff>
    </xdr:to>
    <xdr:cxnSp macro="">
      <xdr:nvCxnSpPr>
        <xdr:cNvPr id="394" name="直線コネクタ 393">
          <a:extLst>
            <a:ext uri="{FF2B5EF4-FFF2-40B4-BE49-F238E27FC236}">
              <a16:creationId xmlns:a16="http://schemas.microsoft.com/office/drawing/2014/main" id="{95D58216-F70B-406F-87E8-1407561D8EC8}"/>
            </a:ext>
          </a:extLst>
        </xdr:cNvPr>
        <xdr:cNvCxnSpPr/>
      </xdr:nvCxnSpPr>
      <xdr:spPr>
        <a:xfrm>
          <a:off x="22072600" y="7267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127380</xdr:rowOff>
    </xdr:from>
    <xdr:ext cx="469744" cy="259045"/>
    <xdr:sp macro="" textlink="">
      <xdr:nvSpPr>
        <xdr:cNvPr id="395" name="【認定こども園・幼稚園・保育所】&#10;一人当たり面積最大値テキスト">
          <a:extLst>
            <a:ext uri="{FF2B5EF4-FFF2-40B4-BE49-F238E27FC236}">
              <a16:creationId xmlns:a16="http://schemas.microsoft.com/office/drawing/2014/main" id="{E71F2171-40EC-4DD8-AFC2-C5E565BAC2DE}"/>
            </a:ext>
          </a:extLst>
        </xdr:cNvPr>
        <xdr:cNvSpPr txBox="1"/>
      </xdr:nvSpPr>
      <xdr:spPr>
        <a:xfrm>
          <a:off x="22199600" y="5613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9253</xdr:rowOff>
    </xdr:from>
    <xdr:to>
      <xdr:col>116</xdr:col>
      <xdr:colOff>152400</xdr:colOff>
      <xdr:row>34</xdr:row>
      <xdr:rowOff>9253</xdr:rowOff>
    </xdr:to>
    <xdr:cxnSp macro="">
      <xdr:nvCxnSpPr>
        <xdr:cNvPr id="396" name="直線コネクタ 395">
          <a:extLst>
            <a:ext uri="{FF2B5EF4-FFF2-40B4-BE49-F238E27FC236}">
              <a16:creationId xmlns:a16="http://schemas.microsoft.com/office/drawing/2014/main" id="{ED231D3D-3199-4EE0-A64B-23FFE1A5705C}"/>
            </a:ext>
          </a:extLst>
        </xdr:cNvPr>
        <xdr:cNvCxnSpPr/>
      </xdr:nvCxnSpPr>
      <xdr:spPr>
        <a:xfrm>
          <a:off x="22072600" y="58385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127924</xdr:rowOff>
    </xdr:from>
    <xdr:ext cx="469744" cy="259045"/>
    <xdr:sp macro="" textlink="">
      <xdr:nvSpPr>
        <xdr:cNvPr id="397" name="【認定こども園・幼稚園・保育所】&#10;一人当たり面積平均値テキスト">
          <a:extLst>
            <a:ext uri="{FF2B5EF4-FFF2-40B4-BE49-F238E27FC236}">
              <a16:creationId xmlns:a16="http://schemas.microsoft.com/office/drawing/2014/main" id="{F0525FE2-A897-4FE7-9930-B408E6663663}"/>
            </a:ext>
          </a:extLst>
        </xdr:cNvPr>
        <xdr:cNvSpPr txBox="1"/>
      </xdr:nvSpPr>
      <xdr:spPr>
        <a:xfrm>
          <a:off x="22199600" y="664302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149497</xdr:rowOff>
    </xdr:from>
    <xdr:to>
      <xdr:col>116</xdr:col>
      <xdr:colOff>114300</xdr:colOff>
      <xdr:row>39</xdr:row>
      <xdr:rowOff>79647</xdr:rowOff>
    </xdr:to>
    <xdr:sp macro="" textlink="">
      <xdr:nvSpPr>
        <xdr:cNvPr id="398" name="フローチャート: 判断 397">
          <a:extLst>
            <a:ext uri="{FF2B5EF4-FFF2-40B4-BE49-F238E27FC236}">
              <a16:creationId xmlns:a16="http://schemas.microsoft.com/office/drawing/2014/main" id="{84357FDE-FCC6-4AA4-B39A-6E951B7257FD}"/>
            </a:ext>
          </a:extLst>
        </xdr:cNvPr>
        <xdr:cNvSpPr/>
      </xdr:nvSpPr>
      <xdr:spPr>
        <a:xfrm>
          <a:off x="22110700" y="6664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907</xdr:rowOff>
    </xdr:from>
    <xdr:to>
      <xdr:col>112</xdr:col>
      <xdr:colOff>38100</xdr:colOff>
      <xdr:row>39</xdr:row>
      <xdr:rowOff>102507</xdr:rowOff>
    </xdr:to>
    <xdr:sp macro="" textlink="">
      <xdr:nvSpPr>
        <xdr:cNvPr id="399" name="フローチャート: 判断 398">
          <a:extLst>
            <a:ext uri="{FF2B5EF4-FFF2-40B4-BE49-F238E27FC236}">
              <a16:creationId xmlns:a16="http://schemas.microsoft.com/office/drawing/2014/main" id="{28D47985-7412-49CC-9731-9FFD5304569D}"/>
            </a:ext>
          </a:extLst>
        </xdr:cNvPr>
        <xdr:cNvSpPr/>
      </xdr:nvSpPr>
      <xdr:spPr>
        <a:xfrm>
          <a:off x="21272500" y="668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46627</xdr:rowOff>
    </xdr:from>
    <xdr:to>
      <xdr:col>107</xdr:col>
      <xdr:colOff>101600</xdr:colOff>
      <xdr:row>39</xdr:row>
      <xdr:rowOff>148227</xdr:rowOff>
    </xdr:to>
    <xdr:sp macro="" textlink="">
      <xdr:nvSpPr>
        <xdr:cNvPr id="400" name="フローチャート: 判断 399">
          <a:extLst>
            <a:ext uri="{FF2B5EF4-FFF2-40B4-BE49-F238E27FC236}">
              <a16:creationId xmlns:a16="http://schemas.microsoft.com/office/drawing/2014/main" id="{2656B070-0A8E-4A40-904F-80EF726A2F96}"/>
            </a:ext>
          </a:extLst>
        </xdr:cNvPr>
        <xdr:cNvSpPr/>
      </xdr:nvSpPr>
      <xdr:spPr>
        <a:xfrm>
          <a:off x="20383500" y="6733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149497</xdr:rowOff>
    </xdr:from>
    <xdr:to>
      <xdr:col>102</xdr:col>
      <xdr:colOff>165100</xdr:colOff>
      <xdr:row>39</xdr:row>
      <xdr:rowOff>79647</xdr:rowOff>
    </xdr:to>
    <xdr:sp macro="" textlink="">
      <xdr:nvSpPr>
        <xdr:cNvPr id="401" name="フローチャート: 判断 400">
          <a:extLst>
            <a:ext uri="{FF2B5EF4-FFF2-40B4-BE49-F238E27FC236}">
              <a16:creationId xmlns:a16="http://schemas.microsoft.com/office/drawing/2014/main" id="{CB2CDC9B-6300-492A-B883-383E20869562}"/>
            </a:ext>
          </a:extLst>
        </xdr:cNvPr>
        <xdr:cNvSpPr/>
      </xdr:nvSpPr>
      <xdr:spPr>
        <a:xfrm>
          <a:off x="19494500" y="6664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107043</xdr:rowOff>
    </xdr:from>
    <xdr:to>
      <xdr:col>98</xdr:col>
      <xdr:colOff>38100</xdr:colOff>
      <xdr:row>39</xdr:row>
      <xdr:rowOff>37193</xdr:rowOff>
    </xdr:to>
    <xdr:sp macro="" textlink="">
      <xdr:nvSpPr>
        <xdr:cNvPr id="402" name="フローチャート: 判断 401">
          <a:extLst>
            <a:ext uri="{FF2B5EF4-FFF2-40B4-BE49-F238E27FC236}">
              <a16:creationId xmlns:a16="http://schemas.microsoft.com/office/drawing/2014/main" id="{D13C7942-8DB6-4AAE-A6BB-F1BC669F0B34}"/>
            </a:ext>
          </a:extLst>
        </xdr:cNvPr>
        <xdr:cNvSpPr/>
      </xdr:nvSpPr>
      <xdr:spPr>
        <a:xfrm>
          <a:off x="18605500" y="662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03" name="テキスト ボックス 402">
          <a:extLst>
            <a:ext uri="{FF2B5EF4-FFF2-40B4-BE49-F238E27FC236}">
              <a16:creationId xmlns:a16="http://schemas.microsoft.com/office/drawing/2014/main" id="{66B01F4A-9317-4A3A-A7AD-662380167179}"/>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04" name="テキスト ボックス 403">
          <a:extLst>
            <a:ext uri="{FF2B5EF4-FFF2-40B4-BE49-F238E27FC236}">
              <a16:creationId xmlns:a16="http://schemas.microsoft.com/office/drawing/2014/main" id="{C85B5256-BBD6-4984-9C98-180F0CA61372}"/>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05" name="テキスト ボックス 404">
          <a:extLst>
            <a:ext uri="{FF2B5EF4-FFF2-40B4-BE49-F238E27FC236}">
              <a16:creationId xmlns:a16="http://schemas.microsoft.com/office/drawing/2014/main" id="{7B3939A3-B0E3-4B70-B412-EF6FDD8C0189}"/>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06" name="テキスト ボックス 405">
          <a:extLst>
            <a:ext uri="{FF2B5EF4-FFF2-40B4-BE49-F238E27FC236}">
              <a16:creationId xmlns:a16="http://schemas.microsoft.com/office/drawing/2014/main" id="{A8132DD6-E981-4243-9576-6C6350B7B1CD}"/>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07" name="テキスト ボックス 406">
          <a:extLst>
            <a:ext uri="{FF2B5EF4-FFF2-40B4-BE49-F238E27FC236}">
              <a16:creationId xmlns:a16="http://schemas.microsoft.com/office/drawing/2014/main" id="{EB365DBA-2F36-4327-8BAF-A0482C4779A6}"/>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165826</xdr:rowOff>
    </xdr:from>
    <xdr:to>
      <xdr:col>116</xdr:col>
      <xdr:colOff>114300</xdr:colOff>
      <xdr:row>38</xdr:row>
      <xdr:rowOff>95976</xdr:rowOff>
    </xdr:to>
    <xdr:sp macro="" textlink="">
      <xdr:nvSpPr>
        <xdr:cNvPr id="408" name="楕円 407">
          <a:extLst>
            <a:ext uri="{FF2B5EF4-FFF2-40B4-BE49-F238E27FC236}">
              <a16:creationId xmlns:a16="http://schemas.microsoft.com/office/drawing/2014/main" id="{E4EC956B-12A3-4408-AE85-65798BE676E5}"/>
            </a:ext>
          </a:extLst>
        </xdr:cNvPr>
        <xdr:cNvSpPr/>
      </xdr:nvSpPr>
      <xdr:spPr>
        <a:xfrm>
          <a:off x="22110700" y="6509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17253</xdr:rowOff>
    </xdr:from>
    <xdr:ext cx="469744" cy="259045"/>
    <xdr:sp macro="" textlink="">
      <xdr:nvSpPr>
        <xdr:cNvPr id="409" name="【認定こども園・幼稚園・保育所】&#10;一人当たり面積該当値テキスト">
          <a:extLst>
            <a:ext uri="{FF2B5EF4-FFF2-40B4-BE49-F238E27FC236}">
              <a16:creationId xmlns:a16="http://schemas.microsoft.com/office/drawing/2014/main" id="{ED78E840-B173-4BD7-8DCA-8A31902B1AFD}"/>
            </a:ext>
          </a:extLst>
        </xdr:cNvPr>
        <xdr:cNvSpPr txBox="1"/>
      </xdr:nvSpPr>
      <xdr:spPr>
        <a:xfrm>
          <a:off x="22199600" y="6360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37</xdr:row>
      <xdr:rowOff>119034</xdr:rowOff>
    </xdr:from>
    <xdr:ext cx="469744" cy="259045"/>
    <xdr:sp macro="" textlink="">
      <xdr:nvSpPr>
        <xdr:cNvPr id="410" name="n_1aveValue【認定こども園・幼稚園・保育所】&#10;一人当たり面積">
          <a:extLst>
            <a:ext uri="{FF2B5EF4-FFF2-40B4-BE49-F238E27FC236}">
              <a16:creationId xmlns:a16="http://schemas.microsoft.com/office/drawing/2014/main" id="{4E1A7017-B7DF-4860-B28F-134CA01B48E4}"/>
            </a:ext>
          </a:extLst>
        </xdr:cNvPr>
        <xdr:cNvSpPr txBox="1"/>
      </xdr:nvSpPr>
      <xdr:spPr>
        <a:xfrm>
          <a:off x="21075727" y="6462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164754</xdr:rowOff>
    </xdr:from>
    <xdr:ext cx="469744" cy="259045"/>
    <xdr:sp macro="" textlink="">
      <xdr:nvSpPr>
        <xdr:cNvPr id="411" name="n_2aveValue【認定こども園・幼稚園・保育所】&#10;一人当たり面積">
          <a:extLst>
            <a:ext uri="{FF2B5EF4-FFF2-40B4-BE49-F238E27FC236}">
              <a16:creationId xmlns:a16="http://schemas.microsoft.com/office/drawing/2014/main" id="{2E410A14-A98A-4EA0-BD74-AE9261E3537C}"/>
            </a:ext>
          </a:extLst>
        </xdr:cNvPr>
        <xdr:cNvSpPr txBox="1"/>
      </xdr:nvSpPr>
      <xdr:spPr>
        <a:xfrm>
          <a:off x="20199427" y="6508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96174</xdr:rowOff>
    </xdr:from>
    <xdr:ext cx="469744" cy="259045"/>
    <xdr:sp macro="" textlink="">
      <xdr:nvSpPr>
        <xdr:cNvPr id="412" name="n_3aveValue【認定こども園・幼稚園・保育所】&#10;一人当たり面積">
          <a:extLst>
            <a:ext uri="{FF2B5EF4-FFF2-40B4-BE49-F238E27FC236}">
              <a16:creationId xmlns:a16="http://schemas.microsoft.com/office/drawing/2014/main" id="{F6E8FFBE-7F11-43D4-9F51-D09A13819A86}"/>
            </a:ext>
          </a:extLst>
        </xdr:cNvPr>
        <xdr:cNvSpPr txBox="1"/>
      </xdr:nvSpPr>
      <xdr:spPr>
        <a:xfrm>
          <a:off x="19310427" y="6439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53720</xdr:rowOff>
    </xdr:from>
    <xdr:ext cx="469744" cy="259045"/>
    <xdr:sp macro="" textlink="">
      <xdr:nvSpPr>
        <xdr:cNvPr id="413" name="n_4aveValue【認定こども園・幼稚園・保育所】&#10;一人当たり面積">
          <a:extLst>
            <a:ext uri="{FF2B5EF4-FFF2-40B4-BE49-F238E27FC236}">
              <a16:creationId xmlns:a16="http://schemas.microsoft.com/office/drawing/2014/main" id="{F9A76C3A-22E8-4A4D-9A29-6E4C5997BCEB}"/>
            </a:ext>
          </a:extLst>
        </xdr:cNvPr>
        <xdr:cNvSpPr txBox="1"/>
      </xdr:nvSpPr>
      <xdr:spPr>
        <a:xfrm>
          <a:off x="18421427" y="6397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14" name="正方形/長方形 413">
          <a:extLst>
            <a:ext uri="{FF2B5EF4-FFF2-40B4-BE49-F238E27FC236}">
              <a16:creationId xmlns:a16="http://schemas.microsoft.com/office/drawing/2014/main" id="{A9AC9CA0-8E56-4A06-8686-17172E5BBD27}"/>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5" name="正方形/長方形 414">
          <a:extLst>
            <a:ext uri="{FF2B5EF4-FFF2-40B4-BE49-F238E27FC236}">
              <a16:creationId xmlns:a16="http://schemas.microsoft.com/office/drawing/2014/main" id="{40A1BBDA-6D41-4B2C-9B38-F26A2AFD44C1}"/>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6" name="正方形/長方形 415">
          <a:extLst>
            <a:ext uri="{FF2B5EF4-FFF2-40B4-BE49-F238E27FC236}">
              <a16:creationId xmlns:a16="http://schemas.microsoft.com/office/drawing/2014/main" id="{186931F3-AAF2-4196-8F5C-823139BC7782}"/>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7" name="正方形/長方形 416">
          <a:extLst>
            <a:ext uri="{FF2B5EF4-FFF2-40B4-BE49-F238E27FC236}">
              <a16:creationId xmlns:a16="http://schemas.microsoft.com/office/drawing/2014/main" id="{DC57F362-2F4A-40F1-B46E-447AE4B95797}"/>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8" name="正方形/長方形 417">
          <a:extLst>
            <a:ext uri="{FF2B5EF4-FFF2-40B4-BE49-F238E27FC236}">
              <a16:creationId xmlns:a16="http://schemas.microsoft.com/office/drawing/2014/main" id="{D5FE72AB-CAC3-4D71-BFC2-70090A3E4E8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9" name="正方形/長方形 418">
          <a:extLst>
            <a:ext uri="{FF2B5EF4-FFF2-40B4-BE49-F238E27FC236}">
              <a16:creationId xmlns:a16="http://schemas.microsoft.com/office/drawing/2014/main" id="{49DB18D9-64BC-4F87-9392-EA38B057EA2D}"/>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20" name="正方形/長方形 419">
          <a:extLst>
            <a:ext uri="{FF2B5EF4-FFF2-40B4-BE49-F238E27FC236}">
              <a16:creationId xmlns:a16="http://schemas.microsoft.com/office/drawing/2014/main" id="{7C64A63E-D3B0-4061-B1CC-C7572861E701}"/>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21" name="正方形/長方形 420">
          <a:extLst>
            <a:ext uri="{FF2B5EF4-FFF2-40B4-BE49-F238E27FC236}">
              <a16:creationId xmlns:a16="http://schemas.microsoft.com/office/drawing/2014/main" id="{558D7215-C041-4E16-B460-9EC9DB95C9C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22" name="テキスト ボックス 421">
          <a:extLst>
            <a:ext uri="{FF2B5EF4-FFF2-40B4-BE49-F238E27FC236}">
              <a16:creationId xmlns:a16="http://schemas.microsoft.com/office/drawing/2014/main" id="{C99EB866-8234-469A-A732-72F714DD5ADD}"/>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23" name="直線コネクタ 422">
          <a:extLst>
            <a:ext uri="{FF2B5EF4-FFF2-40B4-BE49-F238E27FC236}">
              <a16:creationId xmlns:a16="http://schemas.microsoft.com/office/drawing/2014/main" id="{E4FB1508-7DE7-490C-883B-35523FE115AF}"/>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24" name="テキスト ボックス 423">
          <a:extLst>
            <a:ext uri="{FF2B5EF4-FFF2-40B4-BE49-F238E27FC236}">
              <a16:creationId xmlns:a16="http://schemas.microsoft.com/office/drawing/2014/main" id="{B0EE2D18-B830-4F4F-AF30-2472A6CAD075}"/>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25" name="直線コネクタ 424">
          <a:extLst>
            <a:ext uri="{FF2B5EF4-FFF2-40B4-BE49-F238E27FC236}">
              <a16:creationId xmlns:a16="http://schemas.microsoft.com/office/drawing/2014/main" id="{810F467A-A733-4B74-85A6-3751AB49A189}"/>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426" name="テキスト ボックス 425">
          <a:extLst>
            <a:ext uri="{FF2B5EF4-FFF2-40B4-BE49-F238E27FC236}">
              <a16:creationId xmlns:a16="http://schemas.microsoft.com/office/drawing/2014/main" id="{2E805911-CEED-4165-8897-D793933F884B}"/>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27" name="直線コネクタ 426">
          <a:extLst>
            <a:ext uri="{FF2B5EF4-FFF2-40B4-BE49-F238E27FC236}">
              <a16:creationId xmlns:a16="http://schemas.microsoft.com/office/drawing/2014/main" id="{88E881DD-BCFB-4675-8ACD-66521FBFA162}"/>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28" name="テキスト ボックス 427">
          <a:extLst>
            <a:ext uri="{FF2B5EF4-FFF2-40B4-BE49-F238E27FC236}">
              <a16:creationId xmlns:a16="http://schemas.microsoft.com/office/drawing/2014/main" id="{60D7C99E-C8E9-42E0-BFBC-10A7A04449DB}"/>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29" name="直線コネクタ 428">
          <a:extLst>
            <a:ext uri="{FF2B5EF4-FFF2-40B4-BE49-F238E27FC236}">
              <a16:creationId xmlns:a16="http://schemas.microsoft.com/office/drawing/2014/main" id="{37F4D3D6-EEC3-4403-B8C3-CE79E82963F8}"/>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30" name="テキスト ボックス 429">
          <a:extLst>
            <a:ext uri="{FF2B5EF4-FFF2-40B4-BE49-F238E27FC236}">
              <a16:creationId xmlns:a16="http://schemas.microsoft.com/office/drawing/2014/main" id="{98E24F49-08F9-4FF6-8D69-6E193971D7E5}"/>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31" name="直線コネクタ 430">
          <a:extLst>
            <a:ext uri="{FF2B5EF4-FFF2-40B4-BE49-F238E27FC236}">
              <a16:creationId xmlns:a16="http://schemas.microsoft.com/office/drawing/2014/main" id="{3A4F1295-E4AD-4D69-8075-CD817610A960}"/>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32" name="テキスト ボックス 431">
          <a:extLst>
            <a:ext uri="{FF2B5EF4-FFF2-40B4-BE49-F238E27FC236}">
              <a16:creationId xmlns:a16="http://schemas.microsoft.com/office/drawing/2014/main" id="{F176CFBA-1929-4BF6-8B66-12A673232881}"/>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33" name="直線コネクタ 432">
          <a:extLst>
            <a:ext uri="{FF2B5EF4-FFF2-40B4-BE49-F238E27FC236}">
              <a16:creationId xmlns:a16="http://schemas.microsoft.com/office/drawing/2014/main" id="{AEF95599-74EE-49D6-B9BF-A3F4F695A4C2}"/>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34" name="テキスト ボックス 433">
          <a:extLst>
            <a:ext uri="{FF2B5EF4-FFF2-40B4-BE49-F238E27FC236}">
              <a16:creationId xmlns:a16="http://schemas.microsoft.com/office/drawing/2014/main" id="{4A527756-5AE5-4796-8662-5F4EFC66015E}"/>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35" name="直線コネクタ 434">
          <a:extLst>
            <a:ext uri="{FF2B5EF4-FFF2-40B4-BE49-F238E27FC236}">
              <a16:creationId xmlns:a16="http://schemas.microsoft.com/office/drawing/2014/main" id="{92F16320-766F-43F7-867C-948D7B212E5F}"/>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436" name="テキスト ボックス 435">
          <a:extLst>
            <a:ext uri="{FF2B5EF4-FFF2-40B4-BE49-F238E27FC236}">
              <a16:creationId xmlns:a16="http://schemas.microsoft.com/office/drawing/2014/main" id="{0B727B29-D34A-4FDE-BA75-91429E28BD3D}"/>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37" name="直線コネクタ 436">
          <a:extLst>
            <a:ext uri="{FF2B5EF4-FFF2-40B4-BE49-F238E27FC236}">
              <a16:creationId xmlns:a16="http://schemas.microsoft.com/office/drawing/2014/main" id="{7E12DF9F-70E7-453B-B995-2BF6477628E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438" name="【学校施設】&#10;有形固定資産減価償却率グラフ枠">
          <a:extLst>
            <a:ext uri="{FF2B5EF4-FFF2-40B4-BE49-F238E27FC236}">
              <a16:creationId xmlns:a16="http://schemas.microsoft.com/office/drawing/2014/main" id="{17B82B14-7FFA-40EB-8C40-76654496E9FC}"/>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78377</xdr:rowOff>
    </xdr:from>
    <xdr:to>
      <xdr:col>85</xdr:col>
      <xdr:colOff>126364</xdr:colOff>
      <xdr:row>64</xdr:row>
      <xdr:rowOff>1633</xdr:rowOff>
    </xdr:to>
    <xdr:cxnSp macro="">
      <xdr:nvCxnSpPr>
        <xdr:cNvPr id="439" name="直線コネクタ 438">
          <a:extLst>
            <a:ext uri="{FF2B5EF4-FFF2-40B4-BE49-F238E27FC236}">
              <a16:creationId xmlns:a16="http://schemas.microsoft.com/office/drawing/2014/main" id="{87162869-1178-4B1C-B198-B3BB38A15038}"/>
            </a:ext>
          </a:extLst>
        </xdr:cNvPr>
        <xdr:cNvCxnSpPr/>
      </xdr:nvCxnSpPr>
      <xdr:spPr>
        <a:xfrm flipV="1">
          <a:off x="16318864" y="9679577"/>
          <a:ext cx="0" cy="12948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5460</xdr:rowOff>
    </xdr:from>
    <xdr:ext cx="405111" cy="259045"/>
    <xdr:sp macro="" textlink="">
      <xdr:nvSpPr>
        <xdr:cNvPr id="440" name="【学校施設】&#10;有形固定資産減価償却率最小値テキスト">
          <a:extLst>
            <a:ext uri="{FF2B5EF4-FFF2-40B4-BE49-F238E27FC236}">
              <a16:creationId xmlns:a16="http://schemas.microsoft.com/office/drawing/2014/main" id="{861D2C79-10B1-4C61-AB35-4938E3C1B9BA}"/>
            </a:ext>
          </a:extLst>
        </xdr:cNvPr>
        <xdr:cNvSpPr txBox="1"/>
      </xdr:nvSpPr>
      <xdr:spPr>
        <a:xfrm>
          <a:off x="16357600" y="109782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1633</xdr:rowOff>
    </xdr:from>
    <xdr:to>
      <xdr:col>86</xdr:col>
      <xdr:colOff>25400</xdr:colOff>
      <xdr:row>64</xdr:row>
      <xdr:rowOff>1633</xdr:rowOff>
    </xdr:to>
    <xdr:cxnSp macro="">
      <xdr:nvCxnSpPr>
        <xdr:cNvPr id="441" name="直線コネクタ 440">
          <a:extLst>
            <a:ext uri="{FF2B5EF4-FFF2-40B4-BE49-F238E27FC236}">
              <a16:creationId xmlns:a16="http://schemas.microsoft.com/office/drawing/2014/main" id="{DBF0FB39-E649-4360-9B97-419C044DB828}"/>
            </a:ext>
          </a:extLst>
        </xdr:cNvPr>
        <xdr:cNvCxnSpPr/>
      </xdr:nvCxnSpPr>
      <xdr:spPr>
        <a:xfrm>
          <a:off x="16230600" y="10974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25054</xdr:rowOff>
    </xdr:from>
    <xdr:ext cx="405111" cy="259045"/>
    <xdr:sp macro="" textlink="">
      <xdr:nvSpPr>
        <xdr:cNvPr id="442" name="【学校施設】&#10;有形固定資産減価償却率最大値テキスト">
          <a:extLst>
            <a:ext uri="{FF2B5EF4-FFF2-40B4-BE49-F238E27FC236}">
              <a16:creationId xmlns:a16="http://schemas.microsoft.com/office/drawing/2014/main" id="{F92001AA-5AC2-4EA8-9217-D19B8A52FB48}"/>
            </a:ext>
          </a:extLst>
        </xdr:cNvPr>
        <xdr:cNvSpPr txBox="1"/>
      </xdr:nvSpPr>
      <xdr:spPr>
        <a:xfrm>
          <a:off x="16357600" y="94548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78377</xdr:rowOff>
    </xdr:from>
    <xdr:to>
      <xdr:col>86</xdr:col>
      <xdr:colOff>25400</xdr:colOff>
      <xdr:row>56</xdr:row>
      <xdr:rowOff>78377</xdr:rowOff>
    </xdr:to>
    <xdr:cxnSp macro="">
      <xdr:nvCxnSpPr>
        <xdr:cNvPr id="443" name="直線コネクタ 442">
          <a:extLst>
            <a:ext uri="{FF2B5EF4-FFF2-40B4-BE49-F238E27FC236}">
              <a16:creationId xmlns:a16="http://schemas.microsoft.com/office/drawing/2014/main" id="{9BB6BBBC-B458-4B87-874D-86938ACC4906}"/>
            </a:ext>
          </a:extLst>
        </xdr:cNvPr>
        <xdr:cNvCxnSpPr/>
      </xdr:nvCxnSpPr>
      <xdr:spPr>
        <a:xfrm>
          <a:off x="16230600" y="9679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11265</xdr:rowOff>
    </xdr:from>
    <xdr:ext cx="405111" cy="259045"/>
    <xdr:sp macro="" textlink="">
      <xdr:nvSpPr>
        <xdr:cNvPr id="444" name="【学校施設】&#10;有形固定資産減価償却率平均値テキスト">
          <a:extLst>
            <a:ext uri="{FF2B5EF4-FFF2-40B4-BE49-F238E27FC236}">
              <a16:creationId xmlns:a16="http://schemas.microsoft.com/office/drawing/2014/main" id="{8A912E90-2FC8-44D0-BBB2-A6500A26D515}"/>
            </a:ext>
          </a:extLst>
        </xdr:cNvPr>
        <xdr:cNvSpPr txBox="1"/>
      </xdr:nvSpPr>
      <xdr:spPr>
        <a:xfrm>
          <a:off x="16357600" y="1029826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159838</xdr:rowOff>
    </xdr:from>
    <xdr:to>
      <xdr:col>85</xdr:col>
      <xdr:colOff>177800</xdr:colOff>
      <xdr:row>61</xdr:row>
      <xdr:rowOff>89988</xdr:rowOff>
    </xdr:to>
    <xdr:sp macro="" textlink="">
      <xdr:nvSpPr>
        <xdr:cNvPr id="445" name="フローチャート: 判断 444">
          <a:extLst>
            <a:ext uri="{FF2B5EF4-FFF2-40B4-BE49-F238E27FC236}">
              <a16:creationId xmlns:a16="http://schemas.microsoft.com/office/drawing/2014/main" id="{14275188-7A94-4A8E-9BB1-0EF7627192AF}"/>
            </a:ext>
          </a:extLst>
        </xdr:cNvPr>
        <xdr:cNvSpPr/>
      </xdr:nvSpPr>
      <xdr:spPr>
        <a:xfrm>
          <a:off x="16268700" y="1044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143510</xdr:rowOff>
    </xdr:from>
    <xdr:to>
      <xdr:col>81</xdr:col>
      <xdr:colOff>101600</xdr:colOff>
      <xdr:row>61</xdr:row>
      <xdr:rowOff>73660</xdr:rowOff>
    </xdr:to>
    <xdr:sp macro="" textlink="">
      <xdr:nvSpPr>
        <xdr:cNvPr id="446" name="フローチャート: 判断 445">
          <a:extLst>
            <a:ext uri="{FF2B5EF4-FFF2-40B4-BE49-F238E27FC236}">
              <a16:creationId xmlns:a16="http://schemas.microsoft.com/office/drawing/2014/main" id="{D0A17E96-B4FA-4BB7-8BA8-2628F0D0D254}"/>
            </a:ext>
          </a:extLst>
        </xdr:cNvPr>
        <xdr:cNvSpPr/>
      </xdr:nvSpPr>
      <xdr:spPr>
        <a:xfrm>
          <a:off x="15430500" y="1043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99423</xdr:rowOff>
    </xdr:from>
    <xdr:to>
      <xdr:col>76</xdr:col>
      <xdr:colOff>165100</xdr:colOff>
      <xdr:row>61</xdr:row>
      <xdr:rowOff>29573</xdr:rowOff>
    </xdr:to>
    <xdr:sp macro="" textlink="">
      <xdr:nvSpPr>
        <xdr:cNvPr id="447" name="フローチャート: 判断 446">
          <a:extLst>
            <a:ext uri="{FF2B5EF4-FFF2-40B4-BE49-F238E27FC236}">
              <a16:creationId xmlns:a16="http://schemas.microsoft.com/office/drawing/2014/main" id="{942B6B65-D984-4CDE-97F2-6251AA4E8D7C}"/>
            </a:ext>
          </a:extLst>
        </xdr:cNvPr>
        <xdr:cNvSpPr/>
      </xdr:nvSpPr>
      <xdr:spPr>
        <a:xfrm>
          <a:off x="14541500" y="1038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61867</xdr:rowOff>
    </xdr:from>
    <xdr:to>
      <xdr:col>72</xdr:col>
      <xdr:colOff>38100</xdr:colOff>
      <xdr:row>60</xdr:row>
      <xdr:rowOff>163467</xdr:rowOff>
    </xdr:to>
    <xdr:sp macro="" textlink="">
      <xdr:nvSpPr>
        <xdr:cNvPr id="448" name="フローチャート: 判断 447">
          <a:extLst>
            <a:ext uri="{FF2B5EF4-FFF2-40B4-BE49-F238E27FC236}">
              <a16:creationId xmlns:a16="http://schemas.microsoft.com/office/drawing/2014/main" id="{95E46F37-6D0D-4654-93FF-3E8076E22F9E}"/>
            </a:ext>
          </a:extLst>
        </xdr:cNvPr>
        <xdr:cNvSpPr/>
      </xdr:nvSpPr>
      <xdr:spPr>
        <a:xfrm>
          <a:off x="13652500" y="1034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52070</xdr:rowOff>
    </xdr:from>
    <xdr:to>
      <xdr:col>67</xdr:col>
      <xdr:colOff>101600</xdr:colOff>
      <xdr:row>60</xdr:row>
      <xdr:rowOff>153670</xdr:rowOff>
    </xdr:to>
    <xdr:sp macro="" textlink="">
      <xdr:nvSpPr>
        <xdr:cNvPr id="449" name="フローチャート: 判断 448">
          <a:extLst>
            <a:ext uri="{FF2B5EF4-FFF2-40B4-BE49-F238E27FC236}">
              <a16:creationId xmlns:a16="http://schemas.microsoft.com/office/drawing/2014/main" id="{FCA97E05-676E-4D29-B2AC-B6911A58C9A6}"/>
            </a:ext>
          </a:extLst>
        </xdr:cNvPr>
        <xdr:cNvSpPr/>
      </xdr:nvSpPr>
      <xdr:spPr>
        <a:xfrm>
          <a:off x="12763500" y="1033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50" name="テキスト ボックス 449">
          <a:extLst>
            <a:ext uri="{FF2B5EF4-FFF2-40B4-BE49-F238E27FC236}">
              <a16:creationId xmlns:a16="http://schemas.microsoft.com/office/drawing/2014/main" id="{D936EA52-D0A2-4A4E-8A1C-9C3B9B98A7D3}"/>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51" name="テキスト ボックス 450">
          <a:extLst>
            <a:ext uri="{FF2B5EF4-FFF2-40B4-BE49-F238E27FC236}">
              <a16:creationId xmlns:a16="http://schemas.microsoft.com/office/drawing/2014/main" id="{EEF92F5D-29F4-4516-BBB9-B29F841D92FB}"/>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52" name="テキスト ボックス 451">
          <a:extLst>
            <a:ext uri="{FF2B5EF4-FFF2-40B4-BE49-F238E27FC236}">
              <a16:creationId xmlns:a16="http://schemas.microsoft.com/office/drawing/2014/main" id="{BABAC2EE-5EF1-468C-AA15-3882DD4F8823}"/>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53" name="テキスト ボックス 452">
          <a:extLst>
            <a:ext uri="{FF2B5EF4-FFF2-40B4-BE49-F238E27FC236}">
              <a16:creationId xmlns:a16="http://schemas.microsoft.com/office/drawing/2014/main" id="{BA78A50A-B510-4E0C-B8E3-40892FC20F9E}"/>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54" name="テキスト ボックス 453">
          <a:extLst>
            <a:ext uri="{FF2B5EF4-FFF2-40B4-BE49-F238E27FC236}">
              <a16:creationId xmlns:a16="http://schemas.microsoft.com/office/drawing/2014/main" id="{7C04B43C-8AA3-43CD-A231-10337D4067FD}"/>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19413</xdr:rowOff>
    </xdr:from>
    <xdr:to>
      <xdr:col>85</xdr:col>
      <xdr:colOff>177800</xdr:colOff>
      <xdr:row>61</xdr:row>
      <xdr:rowOff>121013</xdr:rowOff>
    </xdr:to>
    <xdr:sp macro="" textlink="">
      <xdr:nvSpPr>
        <xdr:cNvPr id="455" name="楕円 454">
          <a:extLst>
            <a:ext uri="{FF2B5EF4-FFF2-40B4-BE49-F238E27FC236}">
              <a16:creationId xmlns:a16="http://schemas.microsoft.com/office/drawing/2014/main" id="{03357D58-4C8C-456A-B2B6-8DF9ECA04BDA}"/>
            </a:ext>
          </a:extLst>
        </xdr:cNvPr>
        <xdr:cNvSpPr/>
      </xdr:nvSpPr>
      <xdr:spPr>
        <a:xfrm>
          <a:off x="16268700" y="10477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169290</xdr:rowOff>
    </xdr:from>
    <xdr:ext cx="405111" cy="259045"/>
    <xdr:sp macro="" textlink="">
      <xdr:nvSpPr>
        <xdr:cNvPr id="456" name="【学校施設】&#10;有形固定資産減価償却率該当値テキスト">
          <a:extLst>
            <a:ext uri="{FF2B5EF4-FFF2-40B4-BE49-F238E27FC236}">
              <a16:creationId xmlns:a16="http://schemas.microsoft.com/office/drawing/2014/main" id="{61FCE8C6-83F4-4DB2-8E37-C4B2A65647BF}"/>
            </a:ext>
          </a:extLst>
        </xdr:cNvPr>
        <xdr:cNvSpPr txBox="1"/>
      </xdr:nvSpPr>
      <xdr:spPr>
        <a:xfrm>
          <a:off x="16357600" y="10456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59</xdr:row>
      <xdr:rowOff>90187</xdr:rowOff>
    </xdr:from>
    <xdr:ext cx="405111" cy="259045"/>
    <xdr:sp macro="" textlink="">
      <xdr:nvSpPr>
        <xdr:cNvPr id="457" name="n_1aveValue【学校施設】&#10;有形固定資産減価償却率">
          <a:extLst>
            <a:ext uri="{FF2B5EF4-FFF2-40B4-BE49-F238E27FC236}">
              <a16:creationId xmlns:a16="http://schemas.microsoft.com/office/drawing/2014/main" id="{AAB9142F-ADEF-4CB3-9F7A-862E57C454D0}"/>
            </a:ext>
          </a:extLst>
        </xdr:cNvPr>
        <xdr:cNvSpPr txBox="1"/>
      </xdr:nvSpPr>
      <xdr:spPr>
        <a:xfrm>
          <a:off x="15266044" y="10205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46100</xdr:rowOff>
    </xdr:from>
    <xdr:ext cx="405111" cy="259045"/>
    <xdr:sp macro="" textlink="">
      <xdr:nvSpPr>
        <xdr:cNvPr id="458" name="n_2aveValue【学校施設】&#10;有形固定資産減価償却率">
          <a:extLst>
            <a:ext uri="{FF2B5EF4-FFF2-40B4-BE49-F238E27FC236}">
              <a16:creationId xmlns:a16="http://schemas.microsoft.com/office/drawing/2014/main" id="{EA25F596-028F-4015-8DD2-592BE5E488C5}"/>
            </a:ext>
          </a:extLst>
        </xdr:cNvPr>
        <xdr:cNvSpPr txBox="1"/>
      </xdr:nvSpPr>
      <xdr:spPr>
        <a:xfrm>
          <a:off x="14389744" y="101616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8544</xdr:rowOff>
    </xdr:from>
    <xdr:ext cx="405111" cy="259045"/>
    <xdr:sp macro="" textlink="">
      <xdr:nvSpPr>
        <xdr:cNvPr id="459" name="n_3aveValue【学校施設】&#10;有形固定資産減価償却率">
          <a:extLst>
            <a:ext uri="{FF2B5EF4-FFF2-40B4-BE49-F238E27FC236}">
              <a16:creationId xmlns:a16="http://schemas.microsoft.com/office/drawing/2014/main" id="{9E617F61-2F06-47EA-AEB0-9BB37C9B27AC}"/>
            </a:ext>
          </a:extLst>
        </xdr:cNvPr>
        <xdr:cNvSpPr txBox="1"/>
      </xdr:nvSpPr>
      <xdr:spPr>
        <a:xfrm>
          <a:off x="13500744" y="101240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170197</xdr:rowOff>
    </xdr:from>
    <xdr:ext cx="405111" cy="259045"/>
    <xdr:sp macro="" textlink="">
      <xdr:nvSpPr>
        <xdr:cNvPr id="460" name="n_4aveValue【学校施設】&#10;有形固定資産減価償却率">
          <a:extLst>
            <a:ext uri="{FF2B5EF4-FFF2-40B4-BE49-F238E27FC236}">
              <a16:creationId xmlns:a16="http://schemas.microsoft.com/office/drawing/2014/main" id="{B132C983-0349-46D6-8D47-BC51E4C0EBA3}"/>
            </a:ext>
          </a:extLst>
        </xdr:cNvPr>
        <xdr:cNvSpPr txBox="1"/>
      </xdr:nvSpPr>
      <xdr:spPr>
        <a:xfrm>
          <a:off x="12611744" y="1011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61" name="正方形/長方形 460">
          <a:extLst>
            <a:ext uri="{FF2B5EF4-FFF2-40B4-BE49-F238E27FC236}">
              <a16:creationId xmlns:a16="http://schemas.microsoft.com/office/drawing/2014/main" id="{CC5F12EA-7BEE-487F-B490-BFE8D7FC0C24}"/>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62" name="正方形/長方形 461">
          <a:extLst>
            <a:ext uri="{FF2B5EF4-FFF2-40B4-BE49-F238E27FC236}">
              <a16:creationId xmlns:a16="http://schemas.microsoft.com/office/drawing/2014/main" id="{A44A9F4C-D027-45DD-B830-19C4B770AD6A}"/>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63" name="正方形/長方形 462">
          <a:extLst>
            <a:ext uri="{FF2B5EF4-FFF2-40B4-BE49-F238E27FC236}">
              <a16:creationId xmlns:a16="http://schemas.microsoft.com/office/drawing/2014/main" id="{09D92F02-DA22-43C3-BA2C-8DC7F2D20C4F}"/>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64" name="正方形/長方形 463">
          <a:extLst>
            <a:ext uri="{FF2B5EF4-FFF2-40B4-BE49-F238E27FC236}">
              <a16:creationId xmlns:a16="http://schemas.microsoft.com/office/drawing/2014/main" id="{E72DFBD4-31B5-4745-B5F3-A6FD43B18854}"/>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65" name="正方形/長方形 464">
          <a:extLst>
            <a:ext uri="{FF2B5EF4-FFF2-40B4-BE49-F238E27FC236}">
              <a16:creationId xmlns:a16="http://schemas.microsoft.com/office/drawing/2014/main" id="{98007325-F681-400E-B924-5689E5D7BABB}"/>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66" name="正方形/長方形 465">
          <a:extLst>
            <a:ext uri="{FF2B5EF4-FFF2-40B4-BE49-F238E27FC236}">
              <a16:creationId xmlns:a16="http://schemas.microsoft.com/office/drawing/2014/main" id="{1AC4B05A-E522-4425-B35A-1F02FA400F38}"/>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67" name="正方形/長方形 466">
          <a:extLst>
            <a:ext uri="{FF2B5EF4-FFF2-40B4-BE49-F238E27FC236}">
              <a16:creationId xmlns:a16="http://schemas.microsoft.com/office/drawing/2014/main" id="{6D07A83E-65F9-46C4-9425-9E81A464FD93}"/>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68" name="正方形/長方形 467">
          <a:extLst>
            <a:ext uri="{FF2B5EF4-FFF2-40B4-BE49-F238E27FC236}">
              <a16:creationId xmlns:a16="http://schemas.microsoft.com/office/drawing/2014/main" id="{30EAD9E4-3251-4D57-8D8D-5CA2E5098E2A}"/>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69" name="テキスト ボックス 468">
          <a:extLst>
            <a:ext uri="{FF2B5EF4-FFF2-40B4-BE49-F238E27FC236}">
              <a16:creationId xmlns:a16="http://schemas.microsoft.com/office/drawing/2014/main" id="{9EFFF6CF-4D13-4F46-9E48-E54CC167FBC3}"/>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70" name="直線コネクタ 469">
          <a:extLst>
            <a:ext uri="{FF2B5EF4-FFF2-40B4-BE49-F238E27FC236}">
              <a16:creationId xmlns:a16="http://schemas.microsoft.com/office/drawing/2014/main" id="{5B256D0E-A76F-41E4-AE02-5D2C3D6D50A7}"/>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471" name="直線コネクタ 470">
          <a:extLst>
            <a:ext uri="{FF2B5EF4-FFF2-40B4-BE49-F238E27FC236}">
              <a16:creationId xmlns:a16="http://schemas.microsoft.com/office/drawing/2014/main" id="{04CBA716-BE73-4BA5-A342-3A1321E84D89}"/>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472" name="テキスト ボックス 471">
          <a:extLst>
            <a:ext uri="{FF2B5EF4-FFF2-40B4-BE49-F238E27FC236}">
              <a16:creationId xmlns:a16="http://schemas.microsoft.com/office/drawing/2014/main" id="{B4DA4528-C8D5-4436-90A7-D69F70E18B90}"/>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473" name="直線コネクタ 472">
          <a:extLst>
            <a:ext uri="{FF2B5EF4-FFF2-40B4-BE49-F238E27FC236}">
              <a16:creationId xmlns:a16="http://schemas.microsoft.com/office/drawing/2014/main" id="{B1022129-1DD5-46FE-8C8E-945351C54836}"/>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61</xdr:row>
      <xdr:rowOff>67327</xdr:rowOff>
    </xdr:from>
    <xdr:ext cx="531299" cy="259045"/>
    <xdr:sp macro="" textlink="">
      <xdr:nvSpPr>
        <xdr:cNvPr id="474" name="テキスト ボックス 473">
          <a:extLst>
            <a:ext uri="{FF2B5EF4-FFF2-40B4-BE49-F238E27FC236}">
              <a16:creationId xmlns:a16="http://schemas.microsoft.com/office/drawing/2014/main" id="{52A8F562-915C-40B5-BB00-374F0440643E}"/>
            </a:ext>
          </a:extLst>
        </xdr:cNvPr>
        <xdr:cNvSpPr txBox="1"/>
      </xdr:nvSpPr>
      <xdr:spPr>
        <a:xfrm>
          <a:off x="17756701" y="1052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75" name="直線コネクタ 474">
          <a:extLst>
            <a:ext uri="{FF2B5EF4-FFF2-40B4-BE49-F238E27FC236}">
              <a16:creationId xmlns:a16="http://schemas.microsoft.com/office/drawing/2014/main" id="{120E96B5-6EAF-48B5-B081-CE56AF7BF547}"/>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59</xdr:row>
      <xdr:rowOff>29227</xdr:rowOff>
    </xdr:from>
    <xdr:ext cx="531299" cy="259045"/>
    <xdr:sp macro="" textlink="">
      <xdr:nvSpPr>
        <xdr:cNvPr id="476" name="テキスト ボックス 475">
          <a:extLst>
            <a:ext uri="{FF2B5EF4-FFF2-40B4-BE49-F238E27FC236}">
              <a16:creationId xmlns:a16="http://schemas.microsoft.com/office/drawing/2014/main" id="{6853BCE6-D147-4DC3-BA27-EF3DB8022716}"/>
            </a:ext>
          </a:extLst>
        </xdr:cNvPr>
        <xdr:cNvSpPr txBox="1"/>
      </xdr:nvSpPr>
      <xdr:spPr>
        <a:xfrm>
          <a:off x="17756701" y="1014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477" name="直線コネクタ 476">
          <a:extLst>
            <a:ext uri="{FF2B5EF4-FFF2-40B4-BE49-F238E27FC236}">
              <a16:creationId xmlns:a16="http://schemas.microsoft.com/office/drawing/2014/main" id="{411FCE6C-BBAE-4395-AEC1-6D35FE6E0D9F}"/>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162577</xdr:rowOff>
    </xdr:from>
    <xdr:ext cx="531299" cy="259045"/>
    <xdr:sp macro="" textlink="">
      <xdr:nvSpPr>
        <xdr:cNvPr id="478" name="テキスト ボックス 477">
          <a:extLst>
            <a:ext uri="{FF2B5EF4-FFF2-40B4-BE49-F238E27FC236}">
              <a16:creationId xmlns:a16="http://schemas.microsoft.com/office/drawing/2014/main" id="{D6B918E9-3B84-4410-9417-B33BDFB471CB}"/>
            </a:ext>
          </a:extLst>
        </xdr:cNvPr>
        <xdr:cNvSpPr txBox="1"/>
      </xdr:nvSpPr>
      <xdr:spPr>
        <a:xfrm>
          <a:off x="17756701" y="976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479" name="直線コネクタ 478">
          <a:extLst>
            <a:ext uri="{FF2B5EF4-FFF2-40B4-BE49-F238E27FC236}">
              <a16:creationId xmlns:a16="http://schemas.microsoft.com/office/drawing/2014/main" id="{D93B06D2-00A5-4B25-A12E-0FEC746142CC}"/>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124477</xdr:rowOff>
    </xdr:from>
    <xdr:ext cx="531299" cy="259045"/>
    <xdr:sp macro="" textlink="">
      <xdr:nvSpPr>
        <xdr:cNvPr id="480" name="テキスト ボックス 479">
          <a:extLst>
            <a:ext uri="{FF2B5EF4-FFF2-40B4-BE49-F238E27FC236}">
              <a16:creationId xmlns:a16="http://schemas.microsoft.com/office/drawing/2014/main" id="{9A6A0750-C8B4-42B5-B161-4DAC7545A311}"/>
            </a:ext>
          </a:extLst>
        </xdr:cNvPr>
        <xdr:cNvSpPr txBox="1"/>
      </xdr:nvSpPr>
      <xdr:spPr>
        <a:xfrm>
          <a:off x="17756701" y="938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81" name="直線コネクタ 480">
          <a:extLst>
            <a:ext uri="{FF2B5EF4-FFF2-40B4-BE49-F238E27FC236}">
              <a16:creationId xmlns:a16="http://schemas.microsoft.com/office/drawing/2014/main" id="{BDB3C8C4-ABE2-4CDF-B79F-47A7B8C5C6D5}"/>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482" name="テキスト ボックス 481">
          <a:extLst>
            <a:ext uri="{FF2B5EF4-FFF2-40B4-BE49-F238E27FC236}">
              <a16:creationId xmlns:a16="http://schemas.microsoft.com/office/drawing/2014/main" id="{77EC23D8-44CA-4CEE-9D33-FCB1C4F579F3}"/>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83" name="【学校施設】&#10;一人当たり面積グラフ枠">
          <a:extLst>
            <a:ext uri="{FF2B5EF4-FFF2-40B4-BE49-F238E27FC236}">
              <a16:creationId xmlns:a16="http://schemas.microsoft.com/office/drawing/2014/main" id="{41F103AE-7265-4C55-B520-116ED4B7D8F2}"/>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94031</xdr:rowOff>
    </xdr:from>
    <xdr:to>
      <xdr:col>116</xdr:col>
      <xdr:colOff>62864</xdr:colOff>
      <xdr:row>64</xdr:row>
      <xdr:rowOff>48234</xdr:rowOff>
    </xdr:to>
    <xdr:cxnSp macro="">
      <xdr:nvCxnSpPr>
        <xdr:cNvPr id="484" name="直線コネクタ 483">
          <a:extLst>
            <a:ext uri="{FF2B5EF4-FFF2-40B4-BE49-F238E27FC236}">
              <a16:creationId xmlns:a16="http://schemas.microsoft.com/office/drawing/2014/main" id="{41A16908-20D9-435D-9C25-619025653E48}"/>
            </a:ext>
          </a:extLst>
        </xdr:cNvPr>
        <xdr:cNvCxnSpPr/>
      </xdr:nvCxnSpPr>
      <xdr:spPr>
        <a:xfrm flipV="1">
          <a:off x="22160864" y="9523781"/>
          <a:ext cx="0" cy="14972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52061</xdr:rowOff>
    </xdr:from>
    <xdr:ext cx="469744" cy="259045"/>
    <xdr:sp macro="" textlink="">
      <xdr:nvSpPr>
        <xdr:cNvPr id="485" name="【学校施設】&#10;一人当たり面積最小値テキスト">
          <a:extLst>
            <a:ext uri="{FF2B5EF4-FFF2-40B4-BE49-F238E27FC236}">
              <a16:creationId xmlns:a16="http://schemas.microsoft.com/office/drawing/2014/main" id="{8CA31801-9D20-416A-BBB1-7C4D9DC6DB2D}"/>
            </a:ext>
          </a:extLst>
        </xdr:cNvPr>
        <xdr:cNvSpPr txBox="1"/>
      </xdr:nvSpPr>
      <xdr:spPr>
        <a:xfrm>
          <a:off x="22199600" y="11024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48234</xdr:rowOff>
    </xdr:from>
    <xdr:to>
      <xdr:col>116</xdr:col>
      <xdr:colOff>152400</xdr:colOff>
      <xdr:row>64</xdr:row>
      <xdr:rowOff>48234</xdr:rowOff>
    </xdr:to>
    <xdr:cxnSp macro="">
      <xdr:nvCxnSpPr>
        <xdr:cNvPr id="486" name="直線コネクタ 485">
          <a:extLst>
            <a:ext uri="{FF2B5EF4-FFF2-40B4-BE49-F238E27FC236}">
              <a16:creationId xmlns:a16="http://schemas.microsoft.com/office/drawing/2014/main" id="{662F36C4-0650-41A3-9B7B-F01FDA8E96E8}"/>
            </a:ext>
          </a:extLst>
        </xdr:cNvPr>
        <xdr:cNvCxnSpPr/>
      </xdr:nvCxnSpPr>
      <xdr:spPr>
        <a:xfrm>
          <a:off x="22072600" y="11021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40708</xdr:rowOff>
    </xdr:from>
    <xdr:ext cx="534377" cy="259045"/>
    <xdr:sp macro="" textlink="">
      <xdr:nvSpPr>
        <xdr:cNvPr id="487" name="【学校施設】&#10;一人当たり面積最大値テキスト">
          <a:extLst>
            <a:ext uri="{FF2B5EF4-FFF2-40B4-BE49-F238E27FC236}">
              <a16:creationId xmlns:a16="http://schemas.microsoft.com/office/drawing/2014/main" id="{59221FD8-D3EB-44F9-8B2D-E8D8EBC33A8C}"/>
            </a:ext>
          </a:extLst>
        </xdr:cNvPr>
        <xdr:cNvSpPr txBox="1"/>
      </xdr:nvSpPr>
      <xdr:spPr>
        <a:xfrm>
          <a:off x="22199600" y="9299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94031</xdr:rowOff>
    </xdr:from>
    <xdr:to>
      <xdr:col>116</xdr:col>
      <xdr:colOff>152400</xdr:colOff>
      <xdr:row>55</xdr:row>
      <xdr:rowOff>94031</xdr:rowOff>
    </xdr:to>
    <xdr:cxnSp macro="">
      <xdr:nvCxnSpPr>
        <xdr:cNvPr id="488" name="直線コネクタ 487">
          <a:extLst>
            <a:ext uri="{FF2B5EF4-FFF2-40B4-BE49-F238E27FC236}">
              <a16:creationId xmlns:a16="http://schemas.microsoft.com/office/drawing/2014/main" id="{79F781CB-4B50-4528-A33E-593B3AAB1783}"/>
            </a:ext>
          </a:extLst>
        </xdr:cNvPr>
        <xdr:cNvCxnSpPr/>
      </xdr:nvCxnSpPr>
      <xdr:spPr>
        <a:xfrm>
          <a:off x="22072600" y="95237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99255</xdr:rowOff>
    </xdr:from>
    <xdr:ext cx="469744" cy="259045"/>
    <xdr:sp macro="" textlink="">
      <xdr:nvSpPr>
        <xdr:cNvPr id="489" name="【学校施設】&#10;一人当たり面積平均値テキスト">
          <a:extLst>
            <a:ext uri="{FF2B5EF4-FFF2-40B4-BE49-F238E27FC236}">
              <a16:creationId xmlns:a16="http://schemas.microsoft.com/office/drawing/2014/main" id="{CAE9AD44-D14A-4CCB-BE44-69FD5877A44A}"/>
            </a:ext>
          </a:extLst>
        </xdr:cNvPr>
        <xdr:cNvSpPr txBox="1"/>
      </xdr:nvSpPr>
      <xdr:spPr>
        <a:xfrm>
          <a:off x="22199600" y="107291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76378</xdr:rowOff>
    </xdr:from>
    <xdr:to>
      <xdr:col>116</xdr:col>
      <xdr:colOff>114300</xdr:colOff>
      <xdr:row>64</xdr:row>
      <xdr:rowOff>6528</xdr:rowOff>
    </xdr:to>
    <xdr:sp macro="" textlink="">
      <xdr:nvSpPr>
        <xdr:cNvPr id="490" name="フローチャート: 判断 489">
          <a:extLst>
            <a:ext uri="{FF2B5EF4-FFF2-40B4-BE49-F238E27FC236}">
              <a16:creationId xmlns:a16="http://schemas.microsoft.com/office/drawing/2014/main" id="{90107A57-61A2-446D-AD80-CF50886489FB}"/>
            </a:ext>
          </a:extLst>
        </xdr:cNvPr>
        <xdr:cNvSpPr/>
      </xdr:nvSpPr>
      <xdr:spPr>
        <a:xfrm>
          <a:off x="22110700" y="10877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101333</xdr:rowOff>
    </xdr:from>
    <xdr:to>
      <xdr:col>112</xdr:col>
      <xdr:colOff>38100</xdr:colOff>
      <xdr:row>64</xdr:row>
      <xdr:rowOff>31483</xdr:rowOff>
    </xdr:to>
    <xdr:sp macro="" textlink="">
      <xdr:nvSpPr>
        <xdr:cNvPr id="491" name="フローチャート: 判断 490">
          <a:extLst>
            <a:ext uri="{FF2B5EF4-FFF2-40B4-BE49-F238E27FC236}">
              <a16:creationId xmlns:a16="http://schemas.microsoft.com/office/drawing/2014/main" id="{2A5D1AE2-A30D-425E-A6C1-45B4702BB4D9}"/>
            </a:ext>
          </a:extLst>
        </xdr:cNvPr>
        <xdr:cNvSpPr/>
      </xdr:nvSpPr>
      <xdr:spPr>
        <a:xfrm>
          <a:off x="21272500" y="10902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104915</xdr:rowOff>
    </xdr:from>
    <xdr:to>
      <xdr:col>107</xdr:col>
      <xdr:colOff>101600</xdr:colOff>
      <xdr:row>64</xdr:row>
      <xdr:rowOff>35065</xdr:rowOff>
    </xdr:to>
    <xdr:sp macro="" textlink="">
      <xdr:nvSpPr>
        <xdr:cNvPr id="492" name="フローチャート: 判断 491">
          <a:extLst>
            <a:ext uri="{FF2B5EF4-FFF2-40B4-BE49-F238E27FC236}">
              <a16:creationId xmlns:a16="http://schemas.microsoft.com/office/drawing/2014/main" id="{D493AF58-3F57-45B2-8B3E-CE259F44C5B3}"/>
            </a:ext>
          </a:extLst>
        </xdr:cNvPr>
        <xdr:cNvSpPr/>
      </xdr:nvSpPr>
      <xdr:spPr>
        <a:xfrm>
          <a:off x="20383500" y="10906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104953</xdr:rowOff>
    </xdr:from>
    <xdr:to>
      <xdr:col>102</xdr:col>
      <xdr:colOff>165100</xdr:colOff>
      <xdr:row>64</xdr:row>
      <xdr:rowOff>35103</xdr:rowOff>
    </xdr:to>
    <xdr:sp macro="" textlink="">
      <xdr:nvSpPr>
        <xdr:cNvPr id="493" name="フローチャート: 判断 492">
          <a:extLst>
            <a:ext uri="{FF2B5EF4-FFF2-40B4-BE49-F238E27FC236}">
              <a16:creationId xmlns:a16="http://schemas.microsoft.com/office/drawing/2014/main" id="{BAAA4E8D-5E6B-4B73-A653-13F3BDC19DB7}"/>
            </a:ext>
          </a:extLst>
        </xdr:cNvPr>
        <xdr:cNvSpPr/>
      </xdr:nvSpPr>
      <xdr:spPr>
        <a:xfrm>
          <a:off x="19494500" y="10906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102553</xdr:rowOff>
    </xdr:from>
    <xdr:to>
      <xdr:col>98</xdr:col>
      <xdr:colOff>38100</xdr:colOff>
      <xdr:row>64</xdr:row>
      <xdr:rowOff>32703</xdr:rowOff>
    </xdr:to>
    <xdr:sp macro="" textlink="">
      <xdr:nvSpPr>
        <xdr:cNvPr id="494" name="フローチャート: 判断 493">
          <a:extLst>
            <a:ext uri="{FF2B5EF4-FFF2-40B4-BE49-F238E27FC236}">
              <a16:creationId xmlns:a16="http://schemas.microsoft.com/office/drawing/2014/main" id="{FE6F0A82-8619-445F-8B76-0B29B4E657C0}"/>
            </a:ext>
          </a:extLst>
        </xdr:cNvPr>
        <xdr:cNvSpPr/>
      </xdr:nvSpPr>
      <xdr:spPr>
        <a:xfrm>
          <a:off x="18605500" y="10903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95" name="テキスト ボックス 494">
          <a:extLst>
            <a:ext uri="{FF2B5EF4-FFF2-40B4-BE49-F238E27FC236}">
              <a16:creationId xmlns:a16="http://schemas.microsoft.com/office/drawing/2014/main" id="{26367BD4-1EBC-4703-80B5-0CC279B05EEC}"/>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96" name="テキスト ボックス 495">
          <a:extLst>
            <a:ext uri="{FF2B5EF4-FFF2-40B4-BE49-F238E27FC236}">
              <a16:creationId xmlns:a16="http://schemas.microsoft.com/office/drawing/2014/main" id="{60601DA8-F7D9-43DF-91A7-9EE1FDD476AC}"/>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97" name="テキスト ボックス 496">
          <a:extLst>
            <a:ext uri="{FF2B5EF4-FFF2-40B4-BE49-F238E27FC236}">
              <a16:creationId xmlns:a16="http://schemas.microsoft.com/office/drawing/2014/main" id="{666FC12C-EB59-45C7-B2DF-DD8B3EC984C4}"/>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98" name="テキスト ボックス 497">
          <a:extLst>
            <a:ext uri="{FF2B5EF4-FFF2-40B4-BE49-F238E27FC236}">
              <a16:creationId xmlns:a16="http://schemas.microsoft.com/office/drawing/2014/main" id="{FC98B07B-8DF4-4D6A-8C60-9867A82DC215}"/>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99" name="テキスト ボックス 498">
          <a:extLst>
            <a:ext uri="{FF2B5EF4-FFF2-40B4-BE49-F238E27FC236}">
              <a16:creationId xmlns:a16="http://schemas.microsoft.com/office/drawing/2014/main" id="{BBF15354-7FC4-4DC3-B17B-87734FE21732}"/>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147586</xdr:rowOff>
    </xdr:from>
    <xdr:to>
      <xdr:col>116</xdr:col>
      <xdr:colOff>114300</xdr:colOff>
      <xdr:row>64</xdr:row>
      <xdr:rowOff>77736</xdr:rowOff>
    </xdr:to>
    <xdr:sp macro="" textlink="">
      <xdr:nvSpPr>
        <xdr:cNvPr id="500" name="楕円 499">
          <a:extLst>
            <a:ext uri="{FF2B5EF4-FFF2-40B4-BE49-F238E27FC236}">
              <a16:creationId xmlns:a16="http://schemas.microsoft.com/office/drawing/2014/main" id="{8FC6E51A-B641-424C-A57C-41AE84F16D5B}"/>
            </a:ext>
          </a:extLst>
        </xdr:cNvPr>
        <xdr:cNvSpPr/>
      </xdr:nvSpPr>
      <xdr:spPr>
        <a:xfrm>
          <a:off x="22110700" y="10948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62513</xdr:rowOff>
    </xdr:from>
    <xdr:ext cx="469744" cy="259045"/>
    <xdr:sp macro="" textlink="">
      <xdr:nvSpPr>
        <xdr:cNvPr id="501" name="【学校施設】&#10;一人当たり面積該当値テキスト">
          <a:extLst>
            <a:ext uri="{FF2B5EF4-FFF2-40B4-BE49-F238E27FC236}">
              <a16:creationId xmlns:a16="http://schemas.microsoft.com/office/drawing/2014/main" id="{DC36833A-5E9A-4F2A-8C0C-75D6D42D3D1B}"/>
            </a:ext>
          </a:extLst>
        </xdr:cNvPr>
        <xdr:cNvSpPr txBox="1"/>
      </xdr:nvSpPr>
      <xdr:spPr>
        <a:xfrm>
          <a:off x="22199600" y="10863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48010</xdr:rowOff>
    </xdr:from>
    <xdr:ext cx="469744" cy="259045"/>
    <xdr:sp macro="" textlink="">
      <xdr:nvSpPr>
        <xdr:cNvPr id="502" name="n_1aveValue【学校施設】&#10;一人当たり面積">
          <a:extLst>
            <a:ext uri="{FF2B5EF4-FFF2-40B4-BE49-F238E27FC236}">
              <a16:creationId xmlns:a16="http://schemas.microsoft.com/office/drawing/2014/main" id="{FB16BE27-8795-44C4-8C71-A99DFEEFD411}"/>
            </a:ext>
          </a:extLst>
        </xdr:cNvPr>
        <xdr:cNvSpPr txBox="1"/>
      </xdr:nvSpPr>
      <xdr:spPr>
        <a:xfrm>
          <a:off x="21075727" y="10677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51592</xdr:rowOff>
    </xdr:from>
    <xdr:ext cx="469744" cy="259045"/>
    <xdr:sp macro="" textlink="">
      <xdr:nvSpPr>
        <xdr:cNvPr id="503" name="n_2aveValue【学校施設】&#10;一人当たり面積">
          <a:extLst>
            <a:ext uri="{FF2B5EF4-FFF2-40B4-BE49-F238E27FC236}">
              <a16:creationId xmlns:a16="http://schemas.microsoft.com/office/drawing/2014/main" id="{9C4CA20B-2903-4AE1-B789-3A093F056373}"/>
            </a:ext>
          </a:extLst>
        </xdr:cNvPr>
        <xdr:cNvSpPr txBox="1"/>
      </xdr:nvSpPr>
      <xdr:spPr>
        <a:xfrm>
          <a:off x="20199427" y="10681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51630</xdr:rowOff>
    </xdr:from>
    <xdr:ext cx="469744" cy="259045"/>
    <xdr:sp macro="" textlink="">
      <xdr:nvSpPr>
        <xdr:cNvPr id="504" name="n_3aveValue【学校施設】&#10;一人当たり面積">
          <a:extLst>
            <a:ext uri="{FF2B5EF4-FFF2-40B4-BE49-F238E27FC236}">
              <a16:creationId xmlns:a16="http://schemas.microsoft.com/office/drawing/2014/main" id="{DB5F8117-8853-463D-B0FD-C1756C620C1E}"/>
            </a:ext>
          </a:extLst>
        </xdr:cNvPr>
        <xdr:cNvSpPr txBox="1"/>
      </xdr:nvSpPr>
      <xdr:spPr>
        <a:xfrm>
          <a:off x="19310427" y="10681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49230</xdr:rowOff>
    </xdr:from>
    <xdr:ext cx="469744" cy="259045"/>
    <xdr:sp macro="" textlink="">
      <xdr:nvSpPr>
        <xdr:cNvPr id="505" name="n_4aveValue【学校施設】&#10;一人当たり面積">
          <a:extLst>
            <a:ext uri="{FF2B5EF4-FFF2-40B4-BE49-F238E27FC236}">
              <a16:creationId xmlns:a16="http://schemas.microsoft.com/office/drawing/2014/main" id="{B2533225-0304-48AE-8926-19EC27C39180}"/>
            </a:ext>
          </a:extLst>
        </xdr:cNvPr>
        <xdr:cNvSpPr txBox="1"/>
      </xdr:nvSpPr>
      <xdr:spPr>
        <a:xfrm>
          <a:off x="18421427" y="10679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06" name="正方形/長方形 505">
          <a:extLst>
            <a:ext uri="{FF2B5EF4-FFF2-40B4-BE49-F238E27FC236}">
              <a16:creationId xmlns:a16="http://schemas.microsoft.com/office/drawing/2014/main" id="{2CB72985-DDDF-44C3-A257-C22627A09C86}"/>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07" name="正方形/長方形 506">
          <a:extLst>
            <a:ext uri="{FF2B5EF4-FFF2-40B4-BE49-F238E27FC236}">
              <a16:creationId xmlns:a16="http://schemas.microsoft.com/office/drawing/2014/main" id="{9FB9E422-20D6-41B9-8667-6F940CE09F5A}"/>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08" name="正方形/長方形 507">
          <a:extLst>
            <a:ext uri="{FF2B5EF4-FFF2-40B4-BE49-F238E27FC236}">
              <a16:creationId xmlns:a16="http://schemas.microsoft.com/office/drawing/2014/main" id="{725D3202-7DF4-40B2-85D8-C649B635C02A}"/>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09" name="正方形/長方形 508">
          <a:extLst>
            <a:ext uri="{FF2B5EF4-FFF2-40B4-BE49-F238E27FC236}">
              <a16:creationId xmlns:a16="http://schemas.microsoft.com/office/drawing/2014/main" id="{1AC37B8B-2457-4B11-B1F9-F9660B0104B3}"/>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10" name="正方形/長方形 509">
          <a:extLst>
            <a:ext uri="{FF2B5EF4-FFF2-40B4-BE49-F238E27FC236}">
              <a16:creationId xmlns:a16="http://schemas.microsoft.com/office/drawing/2014/main" id="{0A164A8E-27E1-425C-9A79-916FDCE4948E}"/>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11" name="正方形/長方形 510">
          <a:extLst>
            <a:ext uri="{FF2B5EF4-FFF2-40B4-BE49-F238E27FC236}">
              <a16:creationId xmlns:a16="http://schemas.microsoft.com/office/drawing/2014/main" id="{28A9A30F-2F8E-4EAA-8C8F-4220F39D3AE6}"/>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12" name="正方形/長方形 511">
          <a:extLst>
            <a:ext uri="{FF2B5EF4-FFF2-40B4-BE49-F238E27FC236}">
              <a16:creationId xmlns:a16="http://schemas.microsoft.com/office/drawing/2014/main" id="{7AF91301-46BD-423C-A9CE-19FB6E954BFD}"/>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13" name="正方形/長方形 512">
          <a:extLst>
            <a:ext uri="{FF2B5EF4-FFF2-40B4-BE49-F238E27FC236}">
              <a16:creationId xmlns:a16="http://schemas.microsoft.com/office/drawing/2014/main" id="{A8087187-15DA-4E21-BE9B-34F7269A7421}"/>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14" name="正方形/長方形 513">
          <a:extLst>
            <a:ext uri="{FF2B5EF4-FFF2-40B4-BE49-F238E27FC236}">
              <a16:creationId xmlns:a16="http://schemas.microsoft.com/office/drawing/2014/main" id="{A8F08C6D-E610-426F-846A-74F932D9337C}"/>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15" name="正方形/長方形 514">
          <a:extLst>
            <a:ext uri="{FF2B5EF4-FFF2-40B4-BE49-F238E27FC236}">
              <a16:creationId xmlns:a16="http://schemas.microsoft.com/office/drawing/2014/main" id="{E0B66839-BF09-4BC6-AAAD-5CF1159D95E7}"/>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16" name="正方形/長方形 515">
          <a:extLst>
            <a:ext uri="{FF2B5EF4-FFF2-40B4-BE49-F238E27FC236}">
              <a16:creationId xmlns:a16="http://schemas.microsoft.com/office/drawing/2014/main" id="{B7E2C65C-7DA5-4EDC-962F-CC90BB550192}"/>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17" name="正方形/長方形 516">
          <a:extLst>
            <a:ext uri="{FF2B5EF4-FFF2-40B4-BE49-F238E27FC236}">
              <a16:creationId xmlns:a16="http://schemas.microsoft.com/office/drawing/2014/main" id="{F24888F4-0BF5-4C2C-8BB3-AC8DEBAB6474}"/>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18" name="正方形/長方形 517">
          <a:extLst>
            <a:ext uri="{FF2B5EF4-FFF2-40B4-BE49-F238E27FC236}">
              <a16:creationId xmlns:a16="http://schemas.microsoft.com/office/drawing/2014/main" id="{4EBEA097-4965-4961-A77A-07640A2080E3}"/>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19" name="正方形/長方形 518">
          <a:extLst>
            <a:ext uri="{FF2B5EF4-FFF2-40B4-BE49-F238E27FC236}">
              <a16:creationId xmlns:a16="http://schemas.microsoft.com/office/drawing/2014/main" id="{D3896194-007C-478B-9EDB-D8C89E9358BD}"/>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20" name="正方形/長方形 519">
          <a:extLst>
            <a:ext uri="{FF2B5EF4-FFF2-40B4-BE49-F238E27FC236}">
              <a16:creationId xmlns:a16="http://schemas.microsoft.com/office/drawing/2014/main" id="{C4C9AB00-072C-4B4E-AFC7-7AC4D03BB86E}"/>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21" name="正方形/長方形 520">
          <a:extLst>
            <a:ext uri="{FF2B5EF4-FFF2-40B4-BE49-F238E27FC236}">
              <a16:creationId xmlns:a16="http://schemas.microsoft.com/office/drawing/2014/main" id="{F0042FCF-DB03-40AE-BD4A-6EF96DEFC132}"/>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22" name="正方形/長方形 521">
          <a:extLst>
            <a:ext uri="{FF2B5EF4-FFF2-40B4-BE49-F238E27FC236}">
              <a16:creationId xmlns:a16="http://schemas.microsoft.com/office/drawing/2014/main" id="{DDF65AE3-390D-4CB9-958F-F187AC92727D}"/>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23" name="正方形/長方形 522">
          <a:extLst>
            <a:ext uri="{FF2B5EF4-FFF2-40B4-BE49-F238E27FC236}">
              <a16:creationId xmlns:a16="http://schemas.microsoft.com/office/drawing/2014/main" id="{6E642ABC-1163-42FF-A556-289C0B09CB33}"/>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24" name="正方形/長方形 523">
          <a:extLst>
            <a:ext uri="{FF2B5EF4-FFF2-40B4-BE49-F238E27FC236}">
              <a16:creationId xmlns:a16="http://schemas.microsoft.com/office/drawing/2014/main" id="{B103B174-F31A-408D-BC45-933FE1D9F6CE}"/>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25" name="正方形/長方形 524">
          <a:extLst>
            <a:ext uri="{FF2B5EF4-FFF2-40B4-BE49-F238E27FC236}">
              <a16:creationId xmlns:a16="http://schemas.microsoft.com/office/drawing/2014/main" id="{C6870749-C0FE-43DE-AFB4-926455B20F3A}"/>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26" name="正方形/長方形 525">
          <a:extLst>
            <a:ext uri="{FF2B5EF4-FFF2-40B4-BE49-F238E27FC236}">
              <a16:creationId xmlns:a16="http://schemas.microsoft.com/office/drawing/2014/main" id="{105CBB3F-279F-40D2-B378-D881FD1FDE3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27" name="正方形/長方形 526">
          <a:extLst>
            <a:ext uri="{FF2B5EF4-FFF2-40B4-BE49-F238E27FC236}">
              <a16:creationId xmlns:a16="http://schemas.microsoft.com/office/drawing/2014/main" id="{97967800-1EAE-423F-BB66-3B080B0C319B}"/>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28" name="正方形/長方形 527">
          <a:extLst>
            <a:ext uri="{FF2B5EF4-FFF2-40B4-BE49-F238E27FC236}">
              <a16:creationId xmlns:a16="http://schemas.microsoft.com/office/drawing/2014/main" id="{457D63E0-F9D7-4E7B-9360-988076D27229}"/>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29" name="正方形/長方形 528">
          <a:extLst>
            <a:ext uri="{FF2B5EF4-FFF2-40B4-BE49-F238E27FC236}">
              <a16:creationId xmlns:a16="http://schemas.microsoft.com/office/drawing/2014/main" id="{85C024E5-E2CD-4055-B203-185D20F2F0FA}"/>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30" name="テキスト ボックス 529">
          <a:extLst>
            <a:ext uri="{FF2B5EF4-FFF2-40B4-BE49-F238E27FC236}">
              <a16:creationId xmlns:a16="http://schemas.microsoft.com/office/drawing/2014/main" id="{7A44A29D-2C84-49C4-A912-2B4AC570A4C2}"/>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31" name="直線コネクタ 530">
          <a:extLst>
            <a:ext uri="{FF2B5EF4-FFF2-40B4-BE49-F238E27FC236}">
              <a16:creationId xmlns:a16="http://schemas.microsoft.com/office/drawing/2014/main" id="{DEC1DE1D-D12F-40E0-9305-74E890765CC2}"/>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532" name="テキスト ボックス 531">
          <a:extLst>
            <a:ext uri="{FF2B5EF4-FFF2-40B4-BE49-F238E27FC236}">
              <a16:creationId xmlns:a16="http://schemas.microsoft.com/office/drawing/2014/main" id="{F0A832AB-58D6-425F-AC94-16BF10E3E3AB}"/>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533" name="直線コネクタ 532">
          <a:extLst>
            <a:ext uri="{FF2B5EF4-FFF2-40B4-BE49-F238E27FC236}">
              <a16:creationId xmlns:a16="http://schemas.microsoft.com/office/drawing/2014/main" id="{971BB961-8F52-441A-839A-153EB622E4DE}"/>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534" name="テキスト ボックス 533">
          <a:extLst>
            <a:ext uri="{FF2B5EF4-FFF2-40B4-BE49-F238E27FC236}">
              <a16:creationId xmlns:a16="http://schemas.microsoft.com/office/drawing/2014/main" id="{021B36FC-4299-45AF-A118-E0EB175E70B9}"/>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535" name="直線コネクタ 534">
          <a:extLst>
            <a:ext uri="{FF2B5EF4-FFF2-40B4-BE49-F238E27FC236}">
              <a16:creationId xmlns:a16="http://schemas.microsoft.com/office/drawing/2014/main" id="{F7C586C2-838F-4C7B-8FC6-B0BAD1A95935}"/>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536" name="テキスト ボックス 535">
          <a:extLst>
            <a:ext uri="{FF2B5EF4-FFF2-40B4-BE49-F238E27FC236}">
              <a16:creationId xmlns:a16="http://schemas.microsoft.com/office/drawing/2014/main" id="{6A27E835-1796-45FA-BA84-7C2409CFC678}"/>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537" name="直線コネクタ 536">
          <a:extLst>
            <a:ext uri="{FF2B5EF4-FFF2-40B4-BE49-F238E27FC236}">
              <a16:creationId xmlns:a16="http://schemas.microsoft.com/office/drawing/2014/main" id="{3C34F370-DCD6-4D5B-932A-210075C18482}"/>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538" name="テキスト ボックス 537">
          <a:extLst>
            <a:ext uri="{FF2B5EF4-FFF2-40B4-BE49-F238E27FC236}">
              <a16:creationId xmlns:a16="http://schemas.microsoft.com/office/drawing/2014/main" id="{4F9295B7-CF4E-4ABA-97D0-492FFCD03E6E}"/>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539" name="直線コネクタ 538">
          <a:extLst>
            <a:ext uri="{FF2B5EF4-FFF2-40B4-BE49-F238E27FC236}">
              <a16:creationId xmlns:a16="http://schemas.microsoft.com/office/drawing/2014/main" id="{8542D22E-C62F-47FD-A1A2-656F509BE1AC}"/>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540" name="テキスト ボックス 539">
          <a:extLst>
            <a:ext uri="{FF2B5EF4-FFF2-40B4-BE49-F238E27FC236}">
              <a16:creationId xmlns:a16="http://schemas.microsoft.com/office/drawing/2014/main" id="{2F60E9BD-C854-4A75-955D-8BC7ACF6EC17}"/>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541" name="直線コネクタ 540">
          <a:extLst>
            <a:ext uri="{FF2B5EF4-FFF2-40B4-BE49-F238E27FC236}">
              <a16:creationId xmlns:a16="http://schemas.microsoft.com/office/drawing/2014/main" id="{95485076-DB6A-413B-A8F1-28E3A2AEBA02}"/>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542" name="テキスト ボックス 541">
          <a:extLst>
            <a:ext uri="{FF2B5EF4-FFF2-40B4-BE49-F238E27FC236}">
              <a16:creationId xmlns:a16="http://schemas.microsoft.com/office/drawing/2014/main" id="{0509E596-7303-41E7-8452-1CC2E68D19F9}"/>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43" name="直線コネクタ 542">
          <a:extLst>
            <a:ext uri="{FF2B5EF4-FFF2-40B4-BE49-F238E27FC236}">
              <a16:creationId xmlns:a16="http://schemas.microsoft.com/office/drawing/2014/main" id="{E67ADBE6-E856-44EE-94E5-D8AC4FB89E1F}"/>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544" name="テキスト ボックス 543">
          <a:extLst>
            <a:ext uri="{FF2B5EF4-FFF2-40B4-BE49-F238E27FC236}">
              <a16:creationId xmlns:a16="http://schemas.microsoft.com/office/drawing/2014/main" id="{BB13C6DF-0B44-44C4-8353-ABF9D7A6C85C}"/>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45" name="【公民館】&#10;有形固定資産減価償却率グラフ枠">
          <a:extLst>
            <a:ext uri="{FF2B5EF4-FFF2-40B4-BE49-F238E27FC236}">
              <a16:creationId xmlns:a16="http://schemas.microsoft.com/office/drawing/2014/main" id="{C6ADD543-5D9D-4B2C-B225-923F6C967246}"/>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160020</xdr:rowOff>
    </xdr:from>
    <xdr:to>
      <xdr:col>85</xdr:col>
      <xdr:colOff>126364</xdr:colOff>
      <xdr:row>108</xdr:row>
      <xdr:rowOff>152400</xdr:rowOff>
    </xdr:to>
    <xdr:cxnSp macro="">
      <xdr:nvCxnSpPr>
        <xdr:cNvPr id="546" name="直線コネクタ 545">
          <a:extLst>
            <a:ext uri="{FF2B5EF4-FFF2-40B4-BE49-F238E27FC236}">
              <a16:creationId xmlns:a16="http://schemas.microsoft.com/office/drawing/2014/main" id="{AFD8A277-A1C7-4A39-8494-F6BAB85DC7B9}"/>
            </a:ext>
          </a:extLst>
        </xdr:cNvPr>
        <xdr:cNvCxnSpPr/>
      </xdr:nvCxnSpPr>
      <xdr:spPr>
        <a:xfrm flipV="1">
          <a:off x="16318864" y="17133570"/>
          <a:ext cx="0" cy="15354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547" name="【公民館】&#10;有形固定資産減価償却率最小値テキスト">
          <a:extLst>
            <a:ext uri="{FF2B5EF4-FFF2-40B4-BE49-F238E27FC236}">
              <a16:creationId xmlns:a16="http://schemas.microsoft.com/office/drawing/2014/main" id="{0FB374D0-4BE9-4C55-A9A5-D3F3C6202F7F}"/>
            </a:ext>
          </a:extLst>
        </xdr:cNvPr>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548" name="直線コネクタ 547">
          <a:extLst>
            <a:ext uri="{FF2B5EF4-FFF2-40B4-BE49-F238E27FC236}">
              <a16:creationId xmlns:a16="http://schemas.microsoft.com/office/drawing/2014/main" id="{3FBF29E2-EE70-49BD-8CFA-4CB241465DDA}"/>
            </a:ext>
          </a:extLst>
        </xdr:cNvPr>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106697</xdr:rowOff>
    </xdr:from>
    <xdr:ext cx="405111" cy="259045"/>
    <xdr:sp macro="" textlink="">
      <xdr:nvSpPr>
        <xdr:cNvPr id="549" name="【公民館】&#10;有形固定資産減価償却率最大値テキスト">
          <a:extLst>
            <a:ext uri="{FF2B5EF4-FFF2-40B4-BE49-F238E27FC236}">
              <a16:creationId xmlns:a16="http://schemas.microsoft.com/office/drawing/2014/main" id="{ADD16907-850F-48A0-81AF-0CC48E13C5C1}"/>
            </a:ext>
          </a:extLst>
        </xdr:cNvPr>
        <xdr:cNvSpPr txBox="1"/>
      </xdr:nvSpPr>
      <xdr:spPr>
        <a:xfrm>
          <a:off x="16357600" y="16908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160020</xdr:rowOff>
    </xdr:from>
    <xdr:to>
      <xdr:col>86</xdr:col>
      <xdr:colOff>25400</xdr:colOff>
      <xdr:row>99</xdr:row>
      <xdr:rowOff>160020</xdr:rowOff>
    </xdr:to>
    <xdr:cxnSp macro="">
      <xdr:nvCxnSpPr>
        <xdr:cNvPr id="550" name="直線コネクタ 549">
          <a:extLst>
            <a:ext uri="{FF2B5EF4-FFF2-40B4-BE49-F238E27FC236}">
              <a16:creationId xmlns:a16="http://schemas.microsoft.com/office/drawing/2014/main" id="{6D0BE221-8A93-4D18-B56D-E6CEAD7B37D8}"/>
            </a:ext>
          </a:extLst>
        </xdr:cNvPr>
        <xdr:cNvCxnSpPr/>
      </xdr:nvCxnSpPr>
      <xdr:spPr>
        <a:xfrm>
          <a:off x="16230600" y="17133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127652</xdr:rowOff>
    </xdr:from>
    <xdr:ext cx="405111" cy="259045"/>
    <xdr:sp macro="" textlink="">
      <xdr:nvSpPr>
        <xdr:cNvPr id="551" name="【公民館】&#10;有形固定資産減価償却率平均値テキスト">
          <a:extLst>
            <a:ext uri="{FF2B5EF4-FFF2-40B4-BE49-F238E27FC236}">
              <a16:creationId xmlns:a16="http://schemas.microsoft.com/office/drawing/2014/main" id="{5B24600B-E6E7-4493-A5CD-FE904D2C2AB0}"/>
            </a:ext>
          </a:extLst>
        </xdr:cNvPr>
        <xdr:cNvSpPr txBox="1"/>
      </xdr:nvSpPr>
      <xdr:spPr>
        <a:xfrm>
          <a:off x="16357600" y="179584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149225</xdr:rowOff>
    </xdr:from>
    <xdr:to>
      <xdr:col>85</xdr:col>
      <xdr:colOff>177800</xdr:colOff>
      <xdr:row>105</xdr:row>
      <xdr:rowOff>79375</xdr:rowOff>
    </xdr:to>
    <xdr:sp macro="" textlink="">
      <xdr:nvSpPr>
        <xdr:cNvPr id="552" name="フローチャート: 判断 551">
          <a:extLst>
            <a:ext uri="{FF2B5EF4-FFF2-40B4-BE49-F238E27FC236}">
              <a16:creationId xmlns:a16="http://schemas.microsoft.com/office/drawing/2014/main" id="{A44F2737-5DEA-4C8A-9B78-4654335DC556}"/>
            </a:ext>
          </a:extLst>
        </xdr:cNvPr>
        <xdr:cNvSpPr/>
      </xdr:nvSpPr>
      <xdr:spPr>
        <a:xfrm>
          <a:off x="16268700" y="17980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132080</xdr:rowOff>
    </xdr:from>
    <xdr:to>
      <xdr:col>81</xdr:col>
      <xdr:colOff>101600</xdr:colOff>
      <xdr:row>105</xdr:row>
      <xdr:rowOff>62230</xdr:rowOff>
    </xdr:to>
    <xdr:sp macro="" textlink="">
      <xdr:nvSpPr>
        <xdr:cNvPr id="553" name="フローチャート: 判断 552">
          <a:extLst>
            <a:ext uri="{FF2B5EF4-FFF2-40B4-BE49-F238E27FC236}">
              <a16:creationId xmlns:a16="http://schemas.microsoft.com/office/drawing/2014/main" id="{586F6A41-14D2-48AF-BC06-22FF94C87F24}"/>
            </a:ext>
          </a:extLst>
        </xdr:cNvPr>
        <xdr:cNvSpPr/>
      </xdr:nvSpPr>
      <xdr:spPr>
        <a:xfrm>
          <a:off x="15430500" y="1796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65405</xdr:rowOff>
    </xdr:from>
    <xdr:to>
      <xdr:col>76</xdr:col>
      <xdr:colOff>165100</xdr:colOff>
      <xdr:row>104</xdr:row>
      <xdr:rowOff>167005</xdr:rowOff>
    </xdr:to>
    <xdr:sp macro="" textlink="">
      <xdr:nvSpPr>
        <xdr:cNvPr id="554" name="フローチャート: 判断 553">
          <a:extLst>
            <a:ext uri="{FF2B5EF4-FFF2-40B4-BE49-F238E27FC236}">
              <a16:creationId xmlns:a16="http://schemas.microsoft.com/office/drawing/2014/main" id="{8258D870-A5DD-486F-94A8-413AE9CC8A0A}"/>
            </a:ext>
          </a:extLst>
        </xdr:cNvPr>
        <xdr:cNvSpPr/>
      </xdr:nvSpPr>
      <xdr:spPr>
        <a:xfrm>
          <a:off x="14541500" y="1789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84455</xdr:rowOff>
    </xdr:from>
    <xdr:to>
      <xdr:col>72</xdr:col>
      <xdr:colOff>38100</xdr:colOff>
      <xdr:row>105</xdr:row>
      <xdr:rowOff>14605</xdr:rowOff>
    </xdr:to>
    <xdr:sp macro="" textlink="">
      <xdr:nvSpPr>
        <xdr:cNvPr id="555" name="フローチャート: 判断 554">
          <a:extLst>
            <a:ext uri="{FF2B5EF4-FFF2-40B4-BE49-F238E27FC236}">
              <a16:creationId xmlns:a16="http://schemas.microsoft.com/office/drawing/2014/main" id="{B8D5C4B7-71EA-44D0-9E2F-DB7B6CD64EA1}"/>
            </a:ext>
          </a:extLst>
        </xdr:cNvPr>
        <xdr:cNvSpPr/>
      </xdr:nvSpPr>
      <xdr:spPr>
        <a:xfrm>
          <a:off x="13652500" y="1791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97789</xdr:rowOff>
    </xdr:from>
    <xdr:to>
      <xdr:col>67</xdr:col>
      <xdr:colOff>101600</xdr:colOff>
      <xdr:row>105</xdr:row>
      <xdr:rowOff>27939</xdr:rowOff>
    </xdr:to>
    <xdr:sp macro="" textlink="">
      <xdr:nvSpPr>
        <xdr:cNvPr id="556" name="フローチャート: 判断 555">
          <a:extLst>
            <a:ext uri="{FF2B5EF4-FFF2-40B4-BE49-F238E27FC236}">
              <a16:creationId xmlns:a16="http://schemas.microsoft.com/office/drawing/2014/main" id="{311C4662-2CEF-429C-B093-DE1F9B2C6C39}"/>
            </a:ext>
          </a:extLst>
        </xdr:cNvPr>
        <xdr:cNvSpPr/>
      </xdr:nvSpPr>
      <xdr:spPr>
        <a:xfrm>
          <a:off x="12763500" y="17928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57" name="テキスト ボックス 556">
          <a:extLst>
            <a:ext uri="{FF2B5EF4-FFF2-40B4-BE49-F238E27FC236}">
              <a16:creationId xmlns:a16="http://schemas.microsoft.com/office/drawing/2014/main" id="{3719C0B2-A607-410E-9E6E-4576338E622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58" name="テキスト ボックス 557">
          <a:extLst>
            <a:ext uri="{FF2B5EF4-FFF2-40B4-BE49-F238E27FC236}">
              <a16:creationId xmlns:a16="http://schemas.microsoft.com/office/drawing/2014/main" id="{9660CA3F-107A-4C50-828D-BE968B913CBD}"/>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59" name="テキスト ボックス 558">
          <a:extLst>
            <a:ext uri="{FF2B5EF4-FFF2-40B4-BE49-F238E27FC236}">
              <a16:creationId xmlns:a16="http://schemas.microsoft.com/office/drawing/2014/main" id="{084C2BCA-94F1-40DE-851B-8B3D6729013F}"/>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60" name="テキスト ボックス 559">
          <a:extLst>
            <a:ext uri="{FF2B5EF4-FFF2-40B4-BE49-F238E27FC236}">
              <a16:creationId xmlns:a16="http://schemas.microsoft.com/office/drawing/2014/main" id="{AC5892C2-DA1D-4648-A785-127D167ECEA6}"/>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61" name="テキスト ボックス 560">
          <a:extLst>
            <a:ext uri="{FF2B5EF4-FFF2-40B4-BE49-F238E27FC236}">
              <a16:creationId xmlns:a16="http://schemas.microsoft.com/office/drawing/2014/main" id="{C27933C9-D011-44DC-B05B-625FCFDB52BD}"/>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82550</xdr:rowOff>
    </xdr:from>
    <xdr:to>
      <xdr:col>85</xdr:col>
      <xdr:colOff>177800</xdr:colOff>
      <xdr:row>104</xdr:row>
      <xdr:rowOff>12700</xdr:rowOff>
    </xdr:to>
    <xdr:sp macro="" textlink="">
      <xdr:nvSpPr>
        <xdr:cNvPr id="562" name="楕円 561">
          <a:extLst>
            <a:ext uri="{FF2B5EF4-FFF2-40B4-BE49-F238E27FC236}">
              <a16:creationId xmlns:a16="http://schemas.microsoft.com/office/drawing/2014/main" id="{F8769AC7-56D0-4D12-8CA1-BFFDE6BAB57F}"/>
            </a:ext>
          </a:extLst>
        </xdr:cNvPr>
        <xdr:cNvSpPr/>
      </xdr:nvSpPr>
      <xdr:spPr>
        <a:xfrm>
          <a:off x="16268700" y="1774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105427</xdr:rowOff>
    </xdr:from>
    <xdr:ext cx="405111" cy="259045"/>
    <xdr:sp macro="" textlink="">
      <xdr:nvSpPr>
        <xdr:cNvPr id="563" name="【公民館】&#10;有形固定資産減価償却率該当値テキスト">
          <a:extLst>
            <a:ext uri="{FF2B5EF4-FFF2-40B4-BE49-F238E27FC236}">
              <a16:creationId xmlns:a16="http://schemas.microsoft.com/office/drawing/2014/main" id="{516E3D6F-1D8D-4426-9F89-F97720837CAD}"/>
            </a:ext>
          </a:extLst>
        </xdr:cNvPr>
        <xdr:cNvSpPr txBox="1"/>
      </xdr:nvSpPr>
      <xdr:spPr>
        <a:xfrm>
          <a:off x="16357600" y="17593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103</xdr:row>
      <xdr:rowOff>78757</xdr:rowOff>
    </xdr:from>
    <xdr:ext cx="405111" cy="259045"/>
    <xdr:sp macro="" textlink="">
      <xdr:nvSpPr>
        <xdr:cNvPr id="564" name="n_1aveValue【公民館】&#10;有形固定資産減価償却率">
          <a:extLst>
            <a:ext uri="{FF2B5EF4-FFF2-40B4-BE49-F238E27FC236}">
              <a16:creationId xmlns:a16="http://schemas.microsoft.com/office/drawing/2014/main" id="{6BEE5663-C275-4E87-9FEE-CB84627AF745}"/>
            </a:ext>
          </a:extLst>
        </xdr:cNvPr>
        <xdr:cNvSpPr txBox="1"/>
      </xdr:nvSpPr>
      <xdr:spPr>
        <a:xfrm>
          <a:off x="15266044" y="17738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12082</xdr:rowOff>
    </xdr:from>
    <xdr:ext cx="405111" cy="259045"/>
    <xdr:sp macro="" textlink="">
      <xdr:nvSpPr>
        <xdr:cNvPr id="565" name="n_2aveValue【公民館】&#10;有形固定資産減価償却率">
          <a:extLst>
            <a:ext uri="{FF2B5EF4-FFF2-40B4-BE49-F238E27FC236}">
              <a16:creationId xmlns:a16="http://schemas.microsoft.com/office/drawing/2014/main" id="{445582AD-DB23-4559-B2DA-331383ABDF00}"/>
            </a:ext>
          </a:extLst>
        </xdr:cNvPr>
        <xdr:cNvSpPr txBox="1"/>
      </xdr:nvSpPr>
      <xdr:spPr>
        <a:xfrm>
          <a:off x="14389744" y="17671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31132</xdr:rowOff>
    </xdr:from>
    <xdr:ext cx="405111" cy="259045"/>
    <xdr:sp macro="" textlink="">
      <xdr:nvSpPr>
        <xdr:cNvPr id="566" name="n_3aveValue【公民館】&#10;有形固定資産減価償却率">
          <a:extLst>
            <a:ext uri="{FF2B5EF4-FFF2-40B4-BE49-F238E27FC236}">
              <a16:creationId xmlns:a16="http://schemas.microsoft.com/office/drawing/2014/main" id="{0156AAD8-EB31-4049-91EA-960210CFA667}"/>
            </a:ext>
          </a:extLst>
        </xdr:cNvPr>
        <xdr:cNvSpPr txBox="1"/>
      </xdr:nvSpPr>
      <xdr:spPr>
        <a:xfrm>
          <a:off x="13500744" y="17690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44466</xdr:rowOff>
    </xdr:from>
    <xdr:ext cx="405111" cy="259045"/>
    <xdr:sp macro="" textlink="">
      <xdr:nvSpPr>
        <xdr:cNvPr id="567" name="n_4aveValue【公民館】&#10;有形固定資産減価償却率">
          <a:extLst>
            <a:ext uri="{FF2B5EF4-FFF2-40B4-BE49-F238E27FC236}">
              <a16:creationId xmlns:a16="http://schemas.microsoft.com/office/drawing/2014/main" id="{0D529EE2-7372-4803-A20D-8465C43B9AA3}"/>
            </a:ext>
          </a:extLst>
        </xdr:cNvPr>
        <xdr:cNvSpPr txBox="1"/>
      </xdr:nvSpPr>
      <xdr:spPr>
        <a:xfrm>
          <a:off x="12611744" y="17703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68" name="正方形/長方形 567">
          <a:extLst>
            <a:ext uri="{FF2B5EF4-FFF2-40B4-BE49-F238E27FC236}">
              <a16:creationId xmlns:a16="http://schemas.microsoft.com/office/drawing/2014/main" id="{72CA5DD0-32E0-49CE-94AE-6D15D1CCA07C}"/>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69" name="正方形/長方形 568">
          <a:extLst>
            <a:ext uri="{FF2B5EF4-FFF2-40B4-BE49-F238E27FC236}">
              <a16:creationId xmlns:a16="http://schemas.microsoft.com/office/drawing/2014/main" id="{D53FFBA9-0D95-4A0A-8BE6-9267E108C691}"/>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70" name="正方形/長方形 569">
          <a:extLst>
            <a:ext uri="{FF2B5EF4-FFF2-40B4-BE49-F238E27FC236}">
              <a16:creationId xmlns:a16="http://schemas.microsoft.com/office/drawing/2014/main" id="{FA613505-32EA-4BCA-9912-CCC44A6F1AA7}"/>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71" name="正方形/長方形 570">
          <a:extLst>
            <a:ext uri="{FF2B5EF4-FFF2-40B4-BE49-F238E27FC236}">
              <a16:creationId xmlns:a16="http://schemas.microsoft.com/office/drawing/2014/main" id="{9DC6D379-E513-4845-818A-706F1B4498C6}"/>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72" name="正方形/長方形 571">
          <a:extLst>
            <a:ext uri="{FF2B5EF4-FFF2-40B4-BE49-F238E27FC236}">
              <a16:creationId xmlns:a16="http://schemas.microsoft.com/office/drawing/2014/main" id="{7FF3AD4F-5E05-426A-A2D4-77D7ACD63BD9}"/>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73" name="正方形/長方形 572">
          <a:extLst>
            <a:ext uri="{FF2B5EF4-FFF2-40B4-BE49-F238E27FC236}">
              <a16:creationId xmlns:a16="http://schemas.microsoft.com/office/drawing/2014/main" id="{D4858036-92FC-498C-8712-25DBE994A3A1}"/>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74" name="正方形/長方形 573">
          <a:extLst>
            <a:ext uri="{FF2B5EF4-FFF2-40B4-BE49-F238E27FC236}">
              <a16:creationId xmlns:a16="http://schemas.microsoft.com/office/drawing/2014/main" id="{B40D8877-9D37-4B65-B432-DB416191B407}"/>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75" name="正方形/長方形 574">
          <a:extLst>
            <a:ext uri="{FF2B5EF4-FFF2-40B4-BE49-F238E27FC236}">
              <a16:creationId xmlns:a16="http://schemas.microsoft.com/office/drawing/2014/main" id="{B2A3BC10-0C56-4F88-85BF-6CD93A6A3D6F}"/>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76" name="テキスト ボックス 575">
          <a:extLst>
            <a:ext uri="{FF2B5EF4-FFF2-40B4-BE49-F238E27FC236}">
              <a16:creationId xmlns:a16="http://schemas.microsoft.com/office/drawing/2014/main" id="{509EB8A7-61A0-46EC-8532-ACF6CD541972}"/>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77" name="直線コネクタ 576">
          <a:extLst>
            <a:ext uri="{FF2B5EF4-FFF2-40B4-BE49-F238E27FC236}">
              <a16:creationId xmlns:a16="http://schemas.microsoft.com/office/drawing/2014/main" id="{67B680B0-940A-400D-BFFB-0B518EA16D34}"/>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578" name="直線コネクタ 577">
          <a:extLst>
            <a:ext uri="{FF2B5EF4-FFF2-40B4-BE49-F238E27FC236}">
              <a16:creationId xmlns:a16="http://schemas.microsoft.com/office/drawing/2014/main" id="{898FF9DD-C439-428C-952F-0143C7201055}"/>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579" name="テキスト ボックス 578">
          <a:extLst>
            <a:ext uri="{FF2B5EF4-FFF2-40B4-BE49-F238E27FC236}">
              <a16:creationId xmlns:a16="http://schemas.microsoft.com/office/drawing/2014/main" id="{48513A43-B44A-46ED-ADD6-C62FD460BBE1}"/>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580" name="直線コネクタ 579">
          <a:extLst>
            <a:ext uri="{FF2B5EF4-FFF2-40B4-BE49-F238E27FC236}">
              <a16:creationId xmlns:a16="http://schemas.microsoft.com/office/drawing/2014/main" id="{ADAC7F51-17E9-4E9D-9C8A-7957023F9CDB}"/>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581" name="テキスト ボックス 580">
          <a:extLst>
            <a:ext uri="{FF2B5EF4-FFF2-40B4-BE49-F238E27FC236}">
              <a16:creationId xmlns:a16="http://schemas.microsoft.com/office/drawing/2014/main" id="{1BD1175A-17AF-4D98-8908-8C30B285E2F1}"/>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582" name="直線コネクタ 581">
          <a:extLst>
            <a:ext uri="{FF2B5EF4-FFF2-40B4-BE49-F238E27FC236}">
              <a16:creationId xmlns:a16="http://schemas.microsoft.com/office/drawing/2014/main" id="{300FB2B5-12CD-4DCC-9732-DFDFF8CB7B1A}"/>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583" name="テキスト ボックス 582">
          <a:extLst>
            <a:ext uri="{FF2B5EF4-FFF2-40B4-BE49-F238E27FC236}">
              <a16:creationId xmlns:a16="http://schemas.microsoft.com/office/drawing/2014/main" id="{68A2550C-64ED-4AA7-9083-225D48314AE1}"/>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584" name="直線コネクタ 583">
          <a:extLst>
            <a:ext uri="{FF2B5EF4-FFF2-40B4-BE49-F238E27FC236}">
              <a16:creationId xmlns:a16="http://schemas.microsoft.com/office/drawing/2014/main" id="{3ED402B8-B98F-43C1-995C-65F90AC5804D}"/>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585" name="テキスト ボックス 584">
          <a:extLst>
            <a:ext uri="{FF2B5EF4-FFF2-40B4-BE49-F238E27FC236}">
              <a16:creationId xmlns:a16="http://schemas.microsoft.com/office/drawing/2014/main" id="{A2AFFF58-27E6-45F5-8321-8E3CD00A9FBD}"/>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586" name="直線コネクタ 585">
          <a:extLst>
            <a:ext uri="{FF2B5EF4-FFF2-40B4-BE49-F238E27FC236}">
              <a16:creationId xmlns:a16="http://schemas.microsoft.com/office/drawing/2014/main" id="{1232BDDC-7517-428D-9B0A-4A79AB2B66D3}"/>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587" name="テキスト ボックス 586">
          <a:extLst>
            <a:ext uri="{FF2B5EF4-FFF2-40B4-BE49-F238E27FC236}">
              <a16:creationId xmlns:a16="http://schemas.microsoft.com/office/drawing/2014/main" id="{F2B29925-192A-4BF1-8919-745F2D27E7F7}"/>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588" name="【公民館】&#10;一人当たり面積グラフ枠">
          <a:extLst>
            <a:ext uri="{FF2B5EF4-FFF2-40B4-BE49-F238E27FC236}">
              <a16:creationId xmlns:a16="http://schemas.microsoft.com/office/drawing/2014/main" id="{20FF053A-51E8-43FF-93CF-B96AB7317A87}"/>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104090</xdr:rowOff>
    </xdr:from>
    <xdr:to>
      <xdr:col>116</xdr:col>
      <xdr:colOff>62864</xdr:colOff>
      <xdr:row>108</xdr:row>
      <xdr:rowOff>70714</xdr:rowOff>
    </xdr:to>
    <xdr:cxnSp macro="">
      <xdr:nvCxnSpPr>
        <xdr:cNvPr id="589" name="直線コネクタ 588">
          <a:extLst>
            <a:ext uri="{FF2B5EF4-FFF2-40B4-BE49-F238E27FC236}">
              <a16:creationId xmlns:a16="http://schemas.microsoft.com/office/drawing/2014/main" id="{E902B5D3-248D-407E-95BE-FF1FAA8E0886}"/>
            </a:ext>
          </a:extLst>
        </xdr:cNvPr>
        <xdr:cNvCxnSpPr/>
      </xdr:nvCxnSpPr>
      <xdr:spPr>
        <a:xfrm flipV="1">
          <a:off x="22160864" y="17249090"/>
          <a:ext cx="0" cy="13382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74541</xdr:rowOff>
    </xdr:from>
    <xdr:ext cx="469744" cy="259045"/>
    <xdr:sp macro="" textlink="">
      <xdr:nvSpPr>
        <xdr:cNvPr id="590" name="【公民館】&#10;一人当たり面積最小値テキスト">
          <a:extLst>
            <a:ext uri="{FF2B5EF4-FFF2-40B4-BE49-F238E27FC236}">
              <a16:creationId xmlns:a16="http://schemas.microsoft.com/office/drawing/2014/main" id="{EA42647D-58E3-47E0-92C4-84E13DA19970}"/>
            </a:ext>
          </a:extLst>
        </xdr:cNvPr>
        <xdr:cNvSpPr txBox="1"/>
      </xdr:nvSpPr>
      <xdr:spPr>
        <a:xfrm>
          <a:off x="22199600" y="18591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70714</xdr:rowOff>
    </xdr:from>
    <xdr:to>
      <xdr:col>116</xdr:col>
      <xdr:colOff>152400</xdr:colOff>
      <xdr:row>108</xdr:row>
      <xdr:rowOff>70714</xdr:rowOff>
    </xdr:to>
    <xdr:cxnSp macro="">
      <xdr:nvCxnSpPr>
        <xdr:cNvPr id="591" name="直線コネクタ 590">
          <a:extLst>
            <a:ext uri="{FF2B5EF4-FFF2-40B4-BE49-F238E27FC236}">
              <a16:creationId xmlns:a16="http://schemas.microsoft.com/office/drawing/2014/main" id="{5E223576-2F28-45CD-9818-50F1A0098908}"/>
            </a:ext>
          </a:extLst>
        </xdr:cNvPr>
        <xdr:cNvCxnSpPr/>
      </xdr:nvCxnSpPr>
      <xdr:spPr>
        <a:xfrm>
          <a:off x="22072600" y="18587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50767</xdr:rowOff>
    </xdr:from>
    <xdr:ext cx="469744" cy="259045"/>
    <xdr:sp macro="" textlink="">
      <xdr:nvSpPr>
        <xdr:cNvPr id="592" name="【公民館】&#10;一人当たり面積最大値テキスト">
          <a:extLst>
            <a:ext uri="{FF2B5EF4-FFF2-40B4-BE49-F238E27FC236}">
              <a16:creationId xmlns:a16="http://schemas.microsoft.com/office/drawing/2014/main" id="{A604C008-4AD3-499B-BE8A-60392A428E4C}"/>
            </a:ext>
          </a:extLst>
        </xdr:cNvPr>
        <xdr:cNvSpPr txBox="1"/>
      </xdr:nvSpPr>
      <xdr:spPr>
        <a:xfrm>
          <a:off x="22199600" y="17024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104090</xdr:rowOff>
    </xdr:from>
    <xdr:to>
      <xdr:col>116</xdr:col>
      <xdr:colOff>152400</xdr:colOff>
      <xdr:row>100</xdr:row>
      <xdr:rowOff>104090</xdr:rowOff>
    </xdr:to>
    <xdr:cxnSp macro="">
      <xdr:nvCxnSpPr>
        <xdr:cNvPr id="593" name="直線コネクタ 592">
          <a:extLst>
            <a:ext uri="{FF2B5EF4-FFF2-40B4-BE49-F238E27FC236}">
              <a16:creationId xmlns:a16="http://schemas.microsoft.com/office/drawing/2014/main" id="{D453DEE4-6C2D-467C-952D-D485C693388F}"/>
            </a:ext>
          </a:extLst>
        </xdr:cNvPr>
        <xdr:cNvCxnSpPr/>
      </xdr:nvCxnSpPr>
      <xdr:spPr>
        <a:xfrm>
          <a:off x="22072600" y="17249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20387</xdr:rowOff>
    </xdr:from>
    <xdr:ext cx="469744" cy="259045"/>
    <xdr:sp macro="" textlink="">
      <xdr:nvSpPr>
        <xdr:cNvPr id="594" name="【公民館】&#10;一人当たり面積平均値テキスト">
          <a:extLst>
            <a:ext uri="{FF2B5EF4-FFF2-40B4-BE49-F238E27FC236}">
              <a16:creationId xmlns:a16="http://schemas.microsoft.com/office/drawing/2014/main" id="{9AE3C380-A17F-4693-8A9F-7E49518C7D50}"/>
            </a:ext>
          </a:extLst>
        </xdr:cNvPr>
        <xdr:cNvSpPr txBox="1"/>
      </xdr:nvSpPr>
      <xdr:spPr>
        <a:xfrm>
          <a:off x="22199600" y="181940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168960</xdr:rowOff>
    </xdr:from>
    <xdr:to>
      <xdr:col>116</xdr:col>
      <xdr:colOff>114300</xdr:colOff>
      <xdr:row>107</xdr:row>
      <xdr:rowOff>99110</xdr:rowOff>
    </xdr:to>
    <xdr:sp macro="" textlink="">
      <xdr:nvSpPr>
        <xdr:cNvPr id="595" name="フローチャート: 判断 594">
          <a:extLst>
            <a:ext uri="{FF2B5EF4-FFF2-40B4-BE49-F238E27FC236}">
              <a16:creationId xmlns:a16="http://schemas.microsoft.com/office/drawing/2014/main" id="{345E4F13-888E-45E2-96FD-575247A44E03}"/>
            </a:ext>
          </a:extLst>
        </xdr:cNvPr>
        <xdr:cNvSpPr/>
      </xdr:nvSpPr>
      <xdr:spPr>
        <a:xfrm>
          <a:off x="22110700" y="18342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152045</xdr:rowOff>
    </xdr:from>
    <xdr:to>
      <xdr:col>112</xdr:col>
      <xdr:colOff>38100</xdr:colOff>
      <xdr:row>107</xdr:row>
      <xdr:rowOff>82195</xdr:rowOff>
    </xdr:to>
    <xdr:sp macro="" textlink="">
      <xdr:nvSpPr>
        <xdr:cNvPr id="596" name="フローチャート: 判断 595">
          <a:extLst>
            <a:ext uri="{FF2B5EF4-FFF2-40B4-BE49-F238E27FC236}">
              <a16:creationId xmlns:a16="http://schemas.microsoft.com/office/drawing/2014/main" id="{4E54AD4F-6105-4B87-9463-519AEA9DF02C}"/>
            </a:ext>
          </a:extLst>
        </xdr:cNvPr>
        <xdr:cNvSpPr/>
      </xdr:nvSpPr>
      <xdr:spPr>
        <a:xfrm>
          <a:off x="21272500" y="18325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167132</xdr:rowOff>
    </xdr:from>
    <xdr:to>
      <xdr:col>107</xdr:col>
      <xdr:colOff>101600</xdr:colOff>
      <xdr:row>107</xdr:row>
      <xdr:rowOff>97282</xdr:rowOff>
    </xdr:to>
    <xdr:sp macro="" textlink="">
      <xdr:nvSpPr>
        <xdr:cNvPr id="597" name="フローチャート: 判断 596">
          <a:extLst>
            <a:ext uri="{FF2B5EF4-FFF2-40B4-BE49-F238E27FC236}">
              <a16:creationId xmlns:a16="http://schemas.microsoft.com/office/drawing/2014/main" id="{F876CEC1-AF54-4E0A-831E-94B8D9CEEBD1}"/>
            </a:ext>
          </a:extLst>
        </xdr:cNvPr>
        <xdr:cNvSpPr/>
      </xdr:nvSpPr>
      <xdr:spPr>
        <a:xfrm>
          <a:off x="20383500" y="18340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165760</xdr:rowOff>
    </xdr:from>
    <xdr:to>
      <xdr:col>102</xdr:col>
      <xdr:colOff>165100</xdr:colOff>
      <xdr:row>107</xdr:row>
      <xdr:rowOff>95910</xdr:rowOff>
    </xdr:to>
    <xdr:sp macro="" textlink="">
      <xdr:nvSpPr>
        <xdr:cNvPr id="598" name="フローチャート: 判断 597">
          <a:extLst>
            <a:ext uri="{FF2B5EF4-FFF2-40B4-BE49-F238E27FC236}">
              <a16:creationId xmlns:a16="http://schemas.microsoft.com/office/drawing/2014/main" id="{3447A0E3-F415-49FD-9984-83F46F2D8DAC}"/>
            </a:ext>
          </a:extLst>
        </xdr:cNvPr>
        <xdr:cNvSpPr/>
      </xdr:nvSpPr>
      <xdr:spPr>
        <a:xfrm>
          <a:off x="19494500" y="18339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151130</xdr:rowOff>
    </xdr:from>
    <xdr:to>
      <xdr:col>98</xdr:col>
      <xdr:colOff>38100</xdr:colOff>
      <xdr:row>107</xdr:row>
      <xdr:rowOff>81280</xdr:rowOff>
    </xdr:to>
    <xdr:sp macro="" textlink="">
      <xdr:nvSpPr>
        <xdr:cNvPr id="599" name="フローチャート: 判断 598">
          <a:extLst>
            <a:ext uri="{FF2B5EF4-FFF2-40B4-BE49-F238E27FC236}">
              <a16:creationId xmlns:a16="http://schemas.microsoft.com/office/drawing/2014/main" id="{F7D187E0-778E-4790-9DDB-C203F0DBAF4B}"/>
            </a:ext>
          </a:extLst>
        </xdr:cNvPr>
        <xdr:cNvSpPr/>
      </xdr:nvSpPr>
      <xdr:spPr>
        <a:xfrm>
          <a:off x="18605500" y="1832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00" name="テキスト ボックス 599">
          <a:extLst>
            <a:ext uri="{FF2B5EF4-FFF2-40B4-BE49-F238E27FC236}">
              <a16:creationId xmlns:a16="http://schemas.microsoft.com/office/drawing/2014/main" id="{FBCFFC48-8B50-4FCC-9A56-237EDCBB817D}"/>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01" name="テキスト ボックス 600">
          <a:extLst>
            <a:ext uri="{FF2B5EF4-FFF2-40B4-BE49-F238E27FC236}">
              <a16:creationId xmlns:a16="http://schemas.microsoft.com/office/drawing/2014/main" id="{D31023A7-27D4-4C27-AACE-B906DCD01771}"/>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02" name="テキスト ボックス 601">
          <a:extLst>
            <a:ext uri="{FF2B5EF4-FFF2-40B4-BE49-F238E27FC236}">
              <a16:creationId xmlns:a16="http://schemas.microsoft.com/office/drawing/2014/main" id="{C2F11540-D70D-44BA-89DB-254578B7B24A}"/>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03" name="テキスト ボックス 602">
          <a:extLst>
            <a:ext uri="{FF2B5EF4-FFF2-40B4-BE49-F238E27FC236}">
              <a16:creationId xmlns:a16="http://schemas.microsoft.com/office/drawing/2014/main" id="{F848FC6E-FF1A-436E-B429-4B3163086E97}"/>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04" name="テキスト ボックス 603">
          <a:extLst>
            <a:ext uri="{FF2B5EF4-FFF2-40B4-BE49-F238E27FC236}">
              <a16:creationId xmlns:a16="http://schemas.microsoft.com/office/drawing/2014/main" id="{B4F63279-D543-4C9A-8CCA-A93FB69E22BF}"/>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19914</xdr:rowOff>
    </xdr:from>
    <xdr:to>
      <xdr:col>116</xdr:col>
      <xdr:colOff>114300</xdr:colOff>
      <xdr:row>108</xdr:row>
      <xdr:rowOff>121514</xdr:rowOff>
    </xdr:to>
    <xdr:sp macro="" textlink="">
      <xdr:nvSpPr>
        <xdr:cNvPr id="605" name="楕円 604">
          <a:extLst>
            <a:ext uri="{FF2B5EF4-FFF2-40B4-BE49-F238E27FC236}">
              <a16:creationId xmlns:a16="http://schemas.microsoft.com/office/drawing/2014/main" id="{012E0D8F-114F-415B-AFDB-5DB163390210}"/>
            </a:ext>
          </a:extLst>
        </xdr:cNvPr>
        <xdr:cNvSpPr/>
      </xdr:nvSpPr>
      <xdr:spPr>
        <a:xfrm>
          <a:off x="22110700" y="18536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106291</xdr:rowOff>
    </xdr:from>
    <xdr:ext cx="469744" cy="259045"/>
    <xdr:sp macro="" textlink="">
      <xdr:nvSpPr>
        <xdr:cNvPr id="606" name="【公民館】&#10;一人当たり面積該当値テキスト">
          <a:extLst>
            <a:ext uri="{FF2B5EF4-FFF2-40B4-BE49-F238E27FC236}">
              <a16:creationId xmlns:a16="http://schemas.microsoft.com/office/drawing/2014/main" id="{0B3EF09E-2FC4-454D-9FF5-4A0D50D4473B}"/>
            </a:ext>
          </a:extLst>
        </xdr:cNvPr>
        <xdr:cNvSpPr txBox="1"/>
      </xdr:nvSpPr>
      <xdr:spPr>
        <a:xfrm>
          <a:off x="22199600" y="18451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105</xdr:row>
      <xdr:rowOff>98722</xdr:rowOff>
    </xdr:from>
    <xdr:ext cx="469744" cy="259045"/>
    <xdr:sp macro="" textlink="">
      <xdr:nvSpPr>
        <xdr:cNvPr id="607" name="n_1aveValue【公民館】&#10;一人当たり面積">
          <a:extLst>
            <a:ext uri="{FF2B5EF4-FFF2-40B4-BE49-F238E27FC236}">
              <a16:creationId xmlns:a16="http://schemas.microsoft.com/office/drawing/2014/main" id="{B1F5E90F-0CBD-497D-AD64-F24246E580BF}"/>
            </a:ext>
          </a:extLst>
        </xdr:cNvPr>
        <xdr:cNvSpPr txBox="1"/>
      </xdr:nvSpPr>
      <xdr:spPr>
        <a:xfrm>
          <a:off x="21075727" y="18100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113809</xdr:rowOff>
    </xdr:from>
    <xdr:ext cx="469744" cy="259045"/>
    <xdr:sp macro="" textlink="">
      <xdr:nvSpPr>
        <xdr:cNvPr id="608" name="n_2aveValue【公民館】&#10;一人当たり面積">
          <a:extLst>
            <a:ext uri="{FF2B5EF4-FFF2-40B4-BE49-F238E27FC236}">
              <a16:creationId xmlns:a16="http://schemas.microsoft.com/office/drawing/2014/main" id="{0D3FB7DD-DF60-462E-A61E-72AD21F09466}"/>
            </a:ext>
          </a:extLst>
        </xdr:cNvPr>
        <xdr:cNvSpPr txBox="1"/>
      </xdr:nvSpPr>
      <xdr:spPr>
        <a:xfrm>
          <a:off x="20199427" y="18116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112437</xdr:rowOff>
    </xdr:from>
    <xdr:ext cx="469744" cy="259045"/>
    <xdr:sp macro="" textlink="">
      <xdr:nvSpPr>
        <xdr:cNvPr id="609" name="n_3aveValue【公民館】&#10;一人当たり面積">
          <a:extLst>
            <a:ext uri="{FF2B5EF4-FFF2-40B4-BE49-F238E27FC236}">
              <a16:creationId xmlns:a16="http://schemas.microsoft.com/office/drawing/2014/main" id="{C0B8C3FF-AE5C-4BC5-A18D-E984F51375EB}"/>
            </a:ext>
          </a:extLst>
        </xdr:cNvPr>
        <xdr:cNvSpPr txBox="1"/>
      </xdr:nvSpPr>
      <xdr:spPr>
        <a:xfrm>
          <a:off x="19310427" y="18114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97807</xdr:rowOff>
    </xdr:from>
    <xdr:ext cx="469744" cy="259045"/>
    <xdr:sp macro="" textlink="">
      <xdr:nvSpPr>
        <xdr:cNvPr id="610" name="n_4aveValue【公民館】&#10;一人当たり面積">
          <a:extLst>
            <a:ext uri="{FF2B5EF4-FFF2-40B4-BE49-F238E27FC236}">
              <a16:creationId xmlns:a16="http://schemas.microsoft.com/office/drawing/2014/main" id="{FA960580-02DE-4A91-9E43-188E2A7597C8}"/>
            </a:ext>
          </a:extLst>
        </xdr:cNvPr>
        <xdr:cNvSpPr txBox="1"/>
      </xdr:nvSpPr>
      <xdr:spPr>
        <a:xfrm>
          <a:off x="18421427" y="18100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11" name="正方形/長方形 610">
          <a:extLst>
            <a:ext uri="{FF2B5EF4-FFF2-40B4-BE49-F238E27FC236}">
              <a16:creationId xmlns:a16="http://schemas.microsoft.com/office/drawing/2014/main" id="{AA42AD6C-BA7E-4566-B02D-1CE45D4F5057}"/>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12" name="正方形/長方形 611">
          <a:extLst>
            <a:ext uri="{FF2B5EF4-FFF2-40B4-BE49-F238E27FC236}">
              <a16:creationId xmlns:a16="http://schemas.microsoft.com/office/drawing/2014/main" id="{47397167-21C1-449D-A716-8D48C336958A}"/>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13" name="テキスト ボックス 612">
          <a:extLst>
            <a:ext uri="{FF2B5EF4-FFF2-40B4-BE49-F238E27FC236}">
              <a16:creationId xmlns:a16="http://schemas.microsoft.com/office/drawing/2014/main" id="{FA5541B4-9FF7-4A47-8D63-04CDA518217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類似団体と比較して特に有形固定資産減価償却率が高くなっている施設は、</a:t>
          </a:r>
          <a:r>
            <a:rPr lang="ja-JP" altLang="en-US" sz="1100" b="0" i="0" baseline="0">
              <a:solidFill>
                <a:schemeClr val="dk1"/>
              </a:solidFill>
              <a:effectLst/>
              <a:latin typeface="+mn-lt"/>
              <a:ea typeface="+mn-ea"/>
              <a:cs typeface="+mn-cs"/>
            </a:rPr>
            <a:t>橋りょう・トンネル</a:t>
          </a:r>
          <a:r>
            <a:rPr lang="ja-JP" altLang="ja-JP" sz="1100" b="0" i="0" baseline="0">
              <a:solidFill>
                <a:schemeClr val="dk1"/>
              </a:solidFill>
              <a:effectLst/>
              <a:latin typeface="+mn-lt"/>
              <a:ea typeface="+mn-ea"/>
              <a:cs typeface="+mn-cs"/>
            </a:rPr>
            <a:t>であり、一方で、特に低くなっている施設は、公営住宅、</a:t>
          </a:r>
          <a:r>
            <a:rPr lang="ja-JP" altLang="en-US" sz="1100" b="0" i="0" baseline="0">
              <a:solidFill>
                <a:schemeClr val="dk1"/>
              </a:solidFill>
              <a:effectLst/>
              <a:latin typeface="+mn-lt"/>
              <a:ea typeface="+mn-ea"/>
              <a:cs typeface="+mn-cs"/>
            </a:rPr>
            <a:t>公民館</a:t>
          </a:r>
          <a:r>
            <a:rPr lang="ja-JP" altLang="ja-JP" sz="1100" b="0" i="0" baseline="0">
              <a:solidFill>
                <a:schemeClr val="dk1"/>
              </a:solidFill>
              <a:effectLst/>
              <a:latin typeface="+mn-lt"/>
              <a:ea typeface="+mn-ea"/>
              <a:cs typeface="+mn-cs"/>
            </a:rPr>
            <a:t>である。公営住宅については、</a:t>
          </a:r>
          <a:r>
            <a:rPr lang="ja-JP" altLang="en-US" sz="1100" b="0" i="0" baseline="0">
              <a:solidFill>
                <a:schemeClr val="dk1"/>
              </a:solidFill>
              <a:effectLst/>
              <a:latin typeface="+mn-lt"/>
              <a:ea typeface="+mn-ea"/>
              <a:cs typeface="+mn-cs"/>
            </a:rPr>
            <a:t>居住者のいない老朽化の著しい木造住宅は順次除去を行っているため低くなっている。公民館は、指定避難所となっていることから近年改修及び修繕を行っているため低くなっている。一方で老朽化が進んでいる橋りょうについては、国見町橋梁長寿命化修繕計画</a:t>
          </a:r>
          <a:r>
            <a:rPr kumimoji="1" lang="ja-JP" altLang="ja-JP" sz="1100" b="0" i="0" baseline="0">
              <a:solidFill>
                <a:schemeClr val="dk1"/>
              </a:solidFill>
              <a:effectLst/>
              <a:latin typeface="+mn-lt"/>
              <a:ea typeface="+mn-ea"/>
              <a:cs typeface="+mn-cs"/>
            </a:rPr>
            <a:t>に基づき</a:t>
          </a:r>
          <a:r>
            <a:rPr kumimoji="1" lang="ja-JP" altLang="en-US" sz="1100" b="0" i="0" baseline="0">
              <a:solidFill>
                <a:schemeClr val="dk1"/>
              </a:solidFill>
              <a:effectLst/>
              <a:latin typeface="+mn-lt"/>
              <a:ea typeface="+mn-ea"/>
              <a:cs typeface="+mn-cs"/>
            </a:rPr>
            <a:t>ながら</a:t>
          </a:r>
          <a:r>
            <a:rPr lang="ja-JP" altLang="en-US" sz="1100" b="0" i="0" baseline="0">
              <a:solidFill>
                <a:schemeClr val="dk1"/>
              </a:solidFill>
              <a:effectLst/>
              <a:latin typeface="+mn-lt"/>
              <a:ea typeface="+mn-ea"/>
              <a:cs typeface="+mn-cs"/>
            </a:rPr>
            <a:t>計画的に修繕を行う必要がある。</a:t>
          </a:r>
          <a:endParaRPr lang="en-US" altLang="ja-JP" sz="1100" b="0" i="0" baseline="0">
            <a:solidFill>
              <a:schemeClr val="dk1"/>
            </a:solidFill>
            <a:effectLst/>
            <a:latin typeface="+mn-lt"/>
            <a:ea typeface="+mn-ea"/>
            <a:cs typeface="+mn-cs"/>
          </a:endParaRPr>
        </a:p>
        <a:p>
          <a:r>
            <a:rPr lang="ja-JP" altLang="en-US" sz="1100" b="0" i="0" baseline="0">
              <a:solidFill>
                <a:schemeClr val="dk1"/>
              </a:solidFill>
              <a:effectLst/>
              <a:latin typeface="+mn-lt"/>
              <a:ea typeface="+mn-ea"/>
              <a:cs typeface="+mn-cs"/>
            </a:rPr>
            <a:t>　、その他の</a:t>
          </a:r>
          <a:r>
            <a:rPr lang="ja-JP" altLang="ja-JP" sz="1100" b="0" i="0" baseline="0">
              <a:solidFill>
                <a:schemeClr val="dk1"/>
              </a:solidFill>
              <a:effectLst/>
              <a:latin typeface="+mn-lt"/>
              <a:ea typeface="+mn-ea"/>
              <a:cs typeface="+mn-cs"/>
            </a:rPr>
            <a:t>施設</a:t>
          </a:r>
          <a:r>
            <a:rPr lang="ja-JP" altLang="en-US" sz="1100" b="0" i="0" baseline="0">
              <a:solidFill>
                <a:schemeClr val="dk1"/>
              </a:solidFill>
              <a:effectLst/>
              <a:latin typeface="+mn-lt"/>
              <a:ea typeface="+mn-ea"/>
              <a:cs typeface="+mn-cs"/>
            </a:rPr>
            <a:t>でも</a:t>
          </a:r>
          <a:r>
            <a:rPr lang="ja-JP" altLang="ja-JP" sz="1100" b="0" i="0" baseline="0">
              <a:solidFill>
                <a:schemeClr val="dk1"/>
              </a:solidFill>
              <a:effectLst/>
              <a:latin typeface="+mn-lt"/>
              <a:ea typeface="+mn-ea"/>
              <a:cs typeface="+mn-cs"/>
            </a:rPr>
            <a:t>老朽化が進んでおり、</a:t>
          </a:r>
          <a:r>
            <a:rPr kumimoji="1" lang="ja-JP" altLang="en-US" sz="1100" b="0" i="0" baseline="0">
              <a:solidFill>
                <a:schemeClr val="dk1"/>
              </a:solidFill>
              <a:effectLst/>
              <a:latin typeface="+mn-lt"/>
              <a:ea typeface="+mn-ea"/>
              <a:cs typeface="+mn-cs"/>
            </a:rPr>
            <a:t>今後は公共施設等総合管理計画と</a:t>
          </a:r>
          <a:r>
            <a:rPr kumimoji="1" lang="ja-JP" altLang="ja-JP" sz="1100" b="0" i="0" baseline="0">
              <a:solidFill>
                <a:schemeClr val="dk1"/>
              </a:solidFill>
              <a:effectLst/>
              <a:latin typeface="+mn-lt"/>
              <a:ea typeface="+mn-ea"/>
              <a:cs typeface="+mn-cs"/>
            </a:rPr>
            <a:t>個別施設計画</a:t>
          </a:r>
          <a:r>
            <a:rPr kumimoji="1" lang="ja-JP" altLang="en-US" sz="1100" b="0" i="0" baseline="0">
              <a:solidFill>
                <a:schemeClr val="dk1"/>
              </a:solidFill>
              <a:effectLst/>
              <a:latin typeface="+mn-lt"/>
              <a:ea typeface="+mn-ea"/>
              <a:cs typeface="+mn-cs"/>
            </a:rPr>
            <a:t>に基づき、公共施設の修繕や更新を行い長寿命化を図るほか、公共施設等の集約化・複合化を進めるなどにより、施設保有量の適正化に取り組む。</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6FA1400C-51CF-4B15-8B78-14631811079C}"/>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4276AA77-DFC8-45AA-8F50-67CAFC6AE026}"/>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77D99813-AE69-4DBC-B4D7-F2988C6B2F25}"/>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B73ECC64-531B-43E6-80D0-9FEC5B243F2B}"/>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福島県国見町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37674783-729A-4E13-888F-B60C6C976611}"/>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F727B382-D0EE-4BE7-B80D-2DC5E1922E3B}"/>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B0877E4A-2148-4CB1-9DC9-E8E8A50426C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270929D-7B16-4253-8DEE-1DBB99162C07}"/>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51F229A3-4284-4038-BB6D-E2D198B2C0ED}"/>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5DD6DF7C-E5F4-4416-A962-6BFFFA39092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8,816
8,749
37.95
8,131,665
7,454,547
597,156
3,513,768
5,856,408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109EA6D7-BC87-45D3-BE2B-E2B10403016C}"/>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4D6258B2-0A74-48BA-8383-CA3384DFA496}"/>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280C8DF9-F8E7-4129-965B-ACD3B2CB7DD6}"/>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4.3
23.0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34EDDB0D-01B6-4C79-9B55-4E37F8D41311}"/>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86949B49-6152-4548-9C55-1F34C581AAA2}"/>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716ECD46-D076-496D-8211-41EE091DCBA1}"/>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50B37CD6-748E-4D83-8777-B0531A0ACB7A}"/>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49B344B0-B9F7-4719-8F72-1E69ED42B34C}"/>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ACAA8A22-D8DD-4317-B173-15EB6556990C}"/>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A51AAEC-CD70-4B8F-8016-3CB5CAE23815}"/>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341FADF2-D7DF-455F-8D58-CB5087FA8F92}"/>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C1606D49-175C-4F2A-885F-5B2512591393}"/>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880B75F0-D6A6-406C-992A-2769825CEB09}"/>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FA6170C7-69EF-40E5-8E82-DF6BCCEE7AF5}"/>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2910FE7E-2557-4AF9-B3E9-306452799A92}"/>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6D65B0C-E26C-408C-BE56-37035EF06007}"/>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FBCA803D-0087-4DEE-BE0B-9CA62F2E8B7C}"/>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28E7209F-CF58-46CC-9FA3-40556A5F8727}"/>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DA013C3-2509-41BB-84C8-D0A3FB05C61C}"/>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9726C97E-96E6-4A4A-A85C-A58A850C6A5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659C9F4-4F66-4765-B2D0-B9101120D74B}"/>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D8577C3C-C7BF-409E-AA45-115514760DED}"/>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A374D81A-5697-4F1C-B92F-B59B105D2CAE}"/>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9892CC53-327D-4169-8234-F6A351F52A45}"/>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34F71381-D3C9-4D85-8190-67366814BB1C}"/>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74B2E87C-5AEE-403C-82BA-175BFC4E2962}"/>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2317CE3C-6446-4FEC-9354-A5D93C2DC987}"/>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710BBE12-1B4F-4F1C-B337-D23ECE3F028B}"/>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52D8B54D-CE00-4843-84F1-176B9423F884}"/>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620FE191-750C-41B8-82C6-866E3FC1645C}"/>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FCA7EB6F-3A6F-4CD0-84FD-A394B57EBD13}"/>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9149C6D9-F99F-4758-8FFE-61CF050D214B}"/>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DA198EFA-239A-42C6-86DF-84BC64E53BBB}"/>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5B297D9F-51D7-4413-B6DD-1CDF9FECA1B6}"/>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32FCA045-F3A1-4E2F-87FC-9E71A32AC17B}"/>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5270079E-905A-48D9-AD34-6850DF78D953}"/>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8A0E6B66-1C7C-4E71-A574-35E94A123697}"/>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A3D6A950-6853-4619-AE1A-3A5160B39FDF}"/>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65DBF5DF-8BD8-45E2-A7E6-9E5554897541}"/>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65201126-3103-4CDF-9232-A1EFDF62D3D1}"/>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2EF7BDBF-04C7-4B40-9B39-3D2574018139}"/>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E796A26D-F2CE-4651-A4EC-00FCAEF2C659}"/>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CC006698-0BD2-41B4-BBB0-F34991EBE559}"/>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051F48F2-BF98-40CA-94ED-472D60DDA552}"/>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A25EC462-AA07-47DE-A602-1886A2835DDD}"/>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a:extLst>
            <a:ext uri="{FF2B5EF4-FFF2-40B4-BE49-F238E27FC236}">
              <a16:creationId xmlns:a16="http://schemas.microsoft.com/office/drawing/2014/main" id="{61C34BB2-6EB9-4A14-ADF5-1D4579589947}"/>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a:extLst>
            <a:ext uri="{FF2B5EF4-FFF2-40B4-BE49-F238E27FC236}">
              <a16:creationId xmlns:a16="http://schemas.microsoft.com/office/drawing/2014/main" id="{1A91B068-3E1F-497B-8057-A52AA0F87D86}"/>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a:extLst>
            <a:ext uri="{FF2B5EF4-FFF2-40B4-BE49-F238E27FC236}">
              <a16:creationId xmlns:a16="http://schemas.microsoft.com/office/drawing/2014/main" id="{F99E0B36-99F1-486B-9CAC-D70BE9D39D3A}"/>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60" name="直線コネクタ 59">
          <a:extLst>
            <a:ext uri="{FF2B5EF4-FFF2-40B4-BE49-F238E27FC236}">
              <a16:creationId xmlns:a16="http://schemas.microsoft.com/office/drawing/2014/main" id="{141F0DBB-0435-4D4F-BB4F-D28D08AF9408}"/>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61" name="テキスト ボックス 60">
          <a:extLst>
            <a:ext uri="{FF2B5EF4-FFF2-40B4-BE49-F238E27FC236}">
              <a16:creationId xmlns:a16="http://schemas.microsoft.com/office/drawing/2014/main" id="{BE299BA2-2F4F-4E4A-9B1E-61B9F4427F7D}"/>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62" name="直線コネクタ 61">
          <a:extLst>
            <a:ext uri="{FF2B5EF4-FFF2-40B4-BE49-F238E27FC236}">
              <a16:creationId xmlns:a16="http://schemas.microsoft.com/office/drawing/2014/main" id="{E9ACB48F-57AC-4DDF-BE35-38E7C2A72663}"/>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63" name="テキスト ボックス 62">
          <a:extLst>
            <a:ext uri="{FF2B5EF4-FFF2-40B4-BE49-F238E27FC236}">
              <a16:creationId xmlns:a16="http://schemas.microsoft.com/office/drawing/2014/main" id="{594355C5-DD3D-4862-8D08-DAD267B646F2}"/>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64" name="直線コネクタ 63">
          <a:extLst>
            <a:ext uri="{FF2B5EF4-FFF2-40B4-BE49-F238E27FC236}">
              <a16:creationId xmlns:a16="http://schemas.microsoft.com/office/drawing/2014/main" id="{C24D7160-974E-41F5-8CA7-A1DFC3602467}"/>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65" name="テキスト ボックス 64">
          <a:extLst>
            <a:ext uri="{FF2B5EF4-FFF2-40B4-BE49-F238E27FC236}">
              <a16:creationId xmlns:a16="http://schemas.microsoft.com/office/drawing/2014/main" id="{5FB898FB-24EA-4AB4-9ECC-52B91EEB7638}"/>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66" name="直線コネクタ 65">
          <a:extLst>
            <a:ext uri="{FF2B5EF4-FFF2-40B4-BE49-F238E27FC236}">
              <a16:creationId xmlns:a16="http://schemas.microsoft.com/office/drawing/2014/main" id="{B11FFE96-7ADD-41F0-A2A1-94E5EE60B675}"/>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67" name="テキスト ボックス 66">
          <a:extLst>
            <a:ext uri="{FF2B5EF4-FFF2-40B4-BE49-F238E27FC236}">
              <a16:creationId xmlns:a16="http://schemas.microsoft.com/office/drawing/2014/main" id="{4A30CE5C-B081-45B3-AD4E-DCF954AA6595}"/>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68" name="直線コネクタ 67">
          <a:extLst>
            <a:ext uri="{FF2B5EF4-FFF2-40B4-BE49-F238E27FC236}">
              <a16:creationId xmlns:a16="http://schemas.microsoft.com/office/drawing/2014/main" id="{E4FA18CB-098B-4675-8421-E1268C4B2B17}"/>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69" name="テキスト ボックス 68">
          <a:extLst>
            <a:ext uri="{FF2B5EF4-FFF2-40B4-BE49-F238E27FC236}">
              <a16:creationId xmlns:a16="http://schemas.microsoft.com/office/drawing/2014/main" id="{9EA20976-2593-41DD-ADA3-FA2013A14335}"/>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0" name="直線コネクタ 69">
          <a:extLst>
            <a:ext uri="{FF2B5EF4-FFF2-40B4-BE49-F238E27FC236}">
              <a16:creationId xmlns:a16="http://schemas.microsoft.com/office/drawing/2014/main" id="{D5E9FC6E-C7E7-4A33-89BA-811805432168}"/>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71" name="テキスト ボックス 70">
          <a:extLst>
            <a:ext uri="{FF2B5EF4-FFF2-40B4-BE49-F238E27FC236}">
              <a16:creationId xmlns:a16="http://schemas.microsoft.com/office/drawing/2014/main" id="{16F8CA95-63BF-405C-B32E-49CF2F3F2530}"/>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2" name="【体育館・プール】&#10;有形固定資産減価償却率グラフ枠">
          <a:extLst>
            <a:ext uri="{FF2B5EF4-FFF2-40B4-BE49-F238E27FC236}">
              <a16:creationId xmlns:a16="http://schemas.microsoft.com/office/drawing/2014/main" id="{3FCC6270-0E9E-4922-A768-F6DB12236C06}"/>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161925</xdr:rowOff>
    </xdr:from>
    <xdr:to>
      <xdr:col>24</xdr:col>
      <xdr:colOff>62865</xdr:colOff>
      <xdr:row>64</xdr:row>
      <xdr:rowOff>76200</xdr:rowOff>
    </xdr:to>
    <xdr:cxnSp macro="">
      <xdr:nvCxnSpPr>
        <xdr:cNvPr id="73" name="直線コネクタ 72">
          <a:extLst>
            <a:ext uri="{FF2B5EF4-FFF2-40B4-BE49-F238E27FC236}">
              <a16:creationId xmlns:a16="http://schemas.microsoft.com/office/drawing/2014/main" id="{E5D48292-B322-4FA7-8B9B-F54E043EBDAA}"/>
            </a:ext>
          </a:extLst>
        </xdr:cNvPr>
        <xdr:cNvCxnSpPr/>
      </xdr:nvCxnSpPr>
      <xdr:spPr>
        <a:xfrm flipV="1">
          <a:off x="4634865" y="9591675"/>
          <a:ext cx="0" cy="1457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74" name="【体育館・プール】&#10;有形固定資産減価償却率最小値テキスト">
          <a:extLst>
            <a:ext uri="{FF2B5EF4-FFF2-40B4-BE49-F238E27FC236}">
              <a16:creationId xmlns:a16="http://schemas.microsoft.com/office/drawing/2014/main" id="{55D04E1F-C69B-439E-A32F-8BC08C267D6D}"/>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75" name="直線コネクタ 74">
          <a:extLst>
            <a:ext uri="{FF2B5EF4-FFF2-40B4-BE49-F238E27FC236}">
              <a16:creationId xmlns:a16="http://schemas.microsoft.com/office/drawing/2014/main" id="{F454E1E9-8A7E-4D1C-AD39-367C50151A04}"/>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108602</xdr:rowOff>
    </xdr:from>
    <xdr:ext cx="405111" cy="259045"/>
    <xdr:sp macro="" textlink="">
      <xdr:nvSpPr>
        <xdr:cNvPr id="76" name="【体育館・プール】&#10;有形固定資産減価償却率最大値テキスト">
          <a:extLst>
            <a:ext uri="{FF2B5EF4-FFF2-40B4-BE49-F238E27FC236}">
              <a16:creationId xmlns:a16="http://schemas.microsoft.com/office/drawing/2014/main" id="{84840AE1-D372-4C8D-9652-69B9CB3A5403}"/>
            </a:ext>
          </a:extLst>
        </xdr:cNvPr>
        <xdr:cNvSpPr txBox="1"/>
      </xdr:nvSpPr>
      <xdr:spPr>
        <a:xfrm>
          <a:off x="4673600" y="9366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161925</xdr:rowOff>
    </xdr:from>
    <xdr:to>
      <xdr:col>24</xdr:col>
      <xdr:colOff>152400</xdr:colOff>
      <xdr:row>55</xdr:row>
      <xdr:rowOff>161925</xdr:rowOff>
    </xdr:to>
    <xdr:cxnSp macro="">
      <xdr:nvCxnSpPr>
        <xdr:cNvPr id="77" name="直線コネクタ 76">
          <a:extLst>
            <a:ext uri="{FF2B5EF4-FFF2-40B4-BE49-F238E27FC236}">
              <a16:creationId xmlns:a16="http://schemas.microsoft.com/office/drawing/2014/main" id="{B4EE7D71-96B3-4DBE-9655-30CF5CF06F1C}"/>
            </a:ext>
          </a:extLst>
        </xdr:cNvPr>
        <xdr:cNvCxnSpPr/>
      </xdr:nvCxnSpPr>
      <xdr:spPr>
        <a:xfrm>
          <a:off x="4546600" y="9591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1922</xdr:rowOff>
    </xdr:from>
    <xdr:ext cx="405111" cy="259045"/>
    <xdr:sp macro="" textlink="">
      <xdr:nvSpPr>
        <xdr:cNvPr id="78" name="【体育館・プール】&#10;有形固定資産減価償却率平均値テキスト">
          <a:extLst>
            <a:ext uri="{FF2B5EF4-FFF2-40B4-BE49-F238E27FC236}">
              <a16:creationId xmlns:a16="http://schemas.microsoft.com/office/drawing/2014/main" id="{237DC3CD-9127-4575-9536-D3E02E364AEF}"/>
            </a:ext>
          </a:extLst>
        </xdr:cNvPr>
        <xdr:cNvSpPr txBox="1"/>
      </xdr:nvSpPr>
      <xdr:spPr>
        <a:xfrm>
          <a:off x="4673600" y="104603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23495</xdr:rowOff>
    </xdr:from>
    <xdr:to>
      <xdr:col>24</xdr:col>
      <xdr:colOff>114300</xdr:colOff>
      <xdr:row>61</xdr:row>
      <xdr:rowOff>125095</xdr:rowOff>
    </xdr:to>
    <xdr:sp macro="" textlink="">
      <xdr:nvSpPr>
        <xdr:cNvPr id="79" name="フローチャート: 判断 78">
          <a:extLst>
            <a:ext uri="{FF2B5EF4-FFF2-40B4-BE49-F238E27FC236}">
              <a16:creationId xmlns:a16="http://schemas.microsoft.com/office/drawing/2014/main" id="{11A8BE40-8AFE-4CA3-9E00-C0BFEFCC703B}"/>
            </a:ext>
          </a:extLst>
        </xdr:cNvPr>
        <xdr:cNvSpPr/>
      </xdr:nvSpPr>
      <xdr:spPr>
        <a:xfrm>
          <a:off x="4584700" y="10481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147320</xdr:rowOff>
    </xdr:from>
    <xdr:to>
      <xdr:col>20</xdr:col>
      <xdr:colOff>38100</xdr:colOff>
      <xdr:row>61</xdr:row>
      <xdr:rowOff>77470</xdr:rowOff>
    </xdr:to>
    <xdr:sp macro="" textlink="">
      <xdr:nvSpPr>
        <xdr:cNvPr id="80" name="フローチャート: 判断 79">
          <a:extLst>
            <a:ext uri="{FF2B5EF4-FFF2-40B4-BE49-F238E27FC236}">
              <a16:creationId xmlns:a16="http://schemas.microsoft.com/office/drawing/2014/main" id="{192CA451-FE8E-4A79-A038-BF3F65C4F1D2}"/>
            </a:ext>
          </a:extLst>
        </xdr:cNvPr>
        <xdr:cNvSpPr/>
      </xdr:nvSpPr>
      <xdr:spPr>
        <a:xfrm>
          <a:off x="3746500" y="1043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86360</xdr:rowOff>
    </xdr:from>
    <xdr:to>
      <xdr:col>15</xdr:col>
      <xdr:colOff>101600</xdr:colOff>
      <xdr:row>61</xdr:row>
      <xdr:rowOff>16510</xdr:rowOff>
    </xdr:to>
    <xdr:sp macro="" textlink="">
      <xdr:nvSpPr>
        <xdr:cNvPr id="81" name="フローチャート: 判断 80">
          <a:extLst>
            <a:ext uri="{FF2B5EF4-FFF2-40B4-BE49-F238E27FC236}">
              <a16:creationId xmlns:a16="http://schemas.microsoft.com/office/drawing/2014/main" id="{52E143AF-33C0-45A7-820C-CF3112FBF596}"/>
            </a:ext>
          </a:extLst>
        </xdr:cNvPr>
        <xdr:cNvSpPr/>
      </xdr:nvSpPr>
      <xdr:spPr>
        <a:xfrm>
          <a:off x="2857500" y="1037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55880</xdr:rowOff>
    </xdr:from>
    <xdr:to>
      <xdr:col>10</xdr:col>
      <xdr:colOff>165100</xdr:colOff>
      <xdr:row>60</xdr:row>
      <xdr:rowOff>157480</xdr:rowOff>
    </xdr:to>
    <xdr:sp macro="" textlink="">
      <xdr:nvSpPr>
        <xdr:cNvPr id="82" name="フローチャート: 判断 81">
          <a:extLst>
            <a:ext uri="{FF2B5EF4-FFF2-40B4-BE49-F238E27FC236}">
              <a16:creationId xmlns:a16="http://schemas.microsoft.com/office/drawing/2014/main" id="{84E705A3-0F59-4669-A726-0E662CCA500D}"/>
            </a:ext>
          </a:extLst>
        </xdr:cNvPr>
        <xdr:cNvSpPr/>
      </xdr:nvSpPr>
      <xdr:spPr>
        <a:xfrm>
          <a:off x="1968500" y="1034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128270</xdr:rowOff>
    </xdr:from>
    <xdr:to>
      <xdr:col>6</xdr:col>
      <xdr:colOff>38100</xdr:colOff>
      <xdr:row>61</xdr:row>
      <xdr:rowOff>58420</xdr:rowOff>
    </xdr:to>
    <xdr:sp macro="" textlink="">
      <xdr:nvSpPr>
        <xdr:cNvPr id="83" name="フローチャート: 判断 82">
          <a:extLst>
            <a:ext uri="{FF2B5EF4-FFF2-40B4-BE49-F238E27FC236}">
              <a16:creationId xmlns:a16="http://schemas.microsoft.com/office/drawing/2014/main" id="{355F01AF-3078-409C-BFDC-F88531EFA362}"/>
            </a:ext>
          </a:extLst>
        </xdr:cNvPr>
        <xdr:cNvSpPr/>
      </xdr:nvSpPr>
      <xdr:spPr>
        <a:xfrm>
          <a:off x="1079500" y="1041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4" name="テキスト ボックス 83">
          <a:extLst>
            <a:ext uri="{FF2B5EF4-FFF2-40B4-BE49-F238E27FC236}">
              <a16:creationId xmlns:a16="http://schemas.microsoft.com/office/drawing/2014/main" id="{F395BAD4-59D8-4C4E-AFA6-78A8997837BA}"/>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5" name="テキスト ボックス 84">
          <a:extLst>
            <a:ext uri="{FF2B5EF4-FFF2-40B4-BE49-F238E27FC236}">
              <a16:creationId xmlns:a16="http://schemas.microsoft.com/office/drawing/2014/main" id="{73C1EC4E-7AF2-418B-94C0-96822E62C2F4}"/>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D3213923-14E6-4DB9-AEF1-AC62C39CB195}"/>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7" name="テキスト ボックス 86">
          <a:extLst>
            <a:ext uri="{FF2B5EF4-FFF2-40B4-BE49-F238E27FC236}">
              <a16:creationId xmlns:a16="http://schemas.microsoft.com/office/drawing/2014/main" id="{0956750F-DF4C-493A-8CF1-9953BB0FD3F1}"/>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8" name="テキスト ボックス 87">
          <a:extLst>
            <a:ext uri="{FF2B5EF4-FFF2-40B4-BE49-F238E27FC236}">
              <a16:creationId xmlns:a16="http://schemas.microsoft.com/office/drawing/2014/main" id="{D0F1A749-3EDF-440F-A7A0-9A8015D9522D}"/>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126365</xdr:rowOff>
    </xdr:from>
    <xdr:to>
      <xdr:col>24</xdr:col>
      <xdr:colOff>114300</xdr:colOff>
      <xdr:row>61</xdr:row>
      <xdr:rowOff>56515</xdr:rowOff>
    </xdr:to>
    <xdr:sp macro="" textlink="">
      <xdr:nvSpPr>
        <xdr:cNvPr id="89" name="楕円 88">
          <a:extLst>
            <a:ext uri="{FF2B5EF4-FFF2-40B4-BE49-F238E27FC236}">
              <a16:creationId xmlns:a16="http://schemas.microsoft.com/office/drawing/2014/main" id="{D91F4198-83B3-4703-BE55-8FD898779AA0}"/>
            </a:ext>
          </a:extLst>
        </xdr:cNvPr>
        <xdr:cNvSpPr/>
      </xdr:nvSpPr>
      <xdr:spPr>
        <a:xfrm>
          <a:off x="4584700" y="10413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149242</xdr:rowOff>
    </xdr:from>
    <xdr:ext cx="405111" cy="259045"/>
    <xdr:sp macro="" textlink="">
      <xdr:nvSpPr>
        <xdr:cNvPr id="90" name="【体育館・プール】&#10;有形固定資産減価償却率該当値テキスト">
          <a:extLst>
            <a:ext uri="{FF2B5EF4-FFF2-40B4-BE49-F238E27FC236}">
              <a16:creationId xmlns:a16="http://schemas.microsoft.com/office/drawing/2014/main" id="{4D88D8E4-FB94-4485-B9B5-AEB8CFCE7948}"/>
            </a:ext>
          </a:extLst>
        </xdr:cNvPr>
        <xdr:cNvSpPr txBox="1"/>
      </xdr:nvSpPr>
      <xdr:spPr>
        <a:xfrm>
          <a:off x="4673600" y="10264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93997</xdr:rowOff>
    </xdr:from>
    <xdr:ext cx="405111" cy="259045"/>
    <xdr:sp macro="" textlink="">
      <xdr:nvSpPr>
        <xdr:cNvPr id="91" name="n_1aveValue【体育館・プール】&#10;有形固定資産減価償却率">
          <a:extLst>
            <a:ext uri="{FF2B5EF4-FFF2-40B4-BE49-F238E27FC236}">
              <a16:creationId xmlns:a16="http://schemas.microsoft.com/office/drawing/2014/main" id="{8B41228D-291B-46C4-87F5-ED1A6A5AB26D}"/>
            </a:ext>
          </a:extLst>
        </xdr:cNvPr>
        <xdr:cNvSpPr txBox="1"/>
      </xdr:nvSpPr>
      <xdr:spPr>
        <a:xfrm>
          <a:off x="3582044" y="10209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33037</xdr:rowOff>
    </xdr:from>
    <xdr:ext cx="405111" cy="259045"/>
    <xdr:sp macro="" textlink="">
      <xdr:nvSpPr>
        <xdr:cNvPr id="92" name="n_2aveValue【体育館・プール】&#10;有形固定資産減価償却率">
          <a:extLst>
            <a:ext uri="{FF2B5EF4-FFF2-40B4-BE49-F238E27FC236}">
              <a16:creationId xmlns:a16="http://schemas.microsoft.com/office/drawing/2014/main" id="{E222477C-1EAF-4170-AE2E-DB498B1D719C}"/>
            </a:ext>
          </a:extLst>
        </xdr:cNvPr>
        <xdr:cNvSpPr txBox="1"/>
      </xdr:nvSpPr>
      <xdr:spPr>
        <a:xfrm>
          <a:off x="2705744" y="10148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2557</xdr:rowOff>
    </xdr:from>
    <xdr:ext cx="405111" cy="259045"/>
    <xdr:sp macro="" textlink="">
      <xdr:nvSpPr>
        <xdr:cNvPr id="93" name="n_3aveValue【体育館・プール】&#10;有形固定資産減価償却率">
          <a:extLst>
            <a:ext uri="{FF2B5EF4-FFF2-40B4-BE49-F238E27FC236}">
              <a16:creationId xmlns:a16="http://schemas.microsoft.com/office/drawing/2014/main" id="{8EA726BD-1566-441B-9A09-52AE42F61FFB}"/>
            </a:ext>
          </a:extLst>
        </xdr:cNvPr>
        <xdr:cNvSpPr txBox="1"/>
      </xdr:nvSpPr>
      <xdr:spPr>
        <a:xfrm>
          <a:off x="1816744" y="10118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74947</xdr:rowOff>
    </xdr:from>
    <xdr:ext cx="405111" cy="259045"/>
    <xdr:sp macro="" textlink="">
      <xdr:nvSpPr>
        <xdr:cNvPr id="94" name="n_4aveValue【体育館・プール】&#10;有形固定資産減価償却率">
          <a:extLst>
            <a:ext uri="{FF2B5EF4-FFF2-40B4-BE49-F238E27FC236}">
              <a16:creationId xmlns:a16="http://schemas.microsoft.com/office/drawing/2014/main" id="{10D489D4-54AA-4509-863D-221198A99E55}"/>
            </a:ext>
          </a:extLst>
        </xdr:cNvPr>
        <xdr:cNvSpPr txBox="1"/>
      </xdr:nvSpPr>
      <xdr:spPr>
        <a:xfrm>
          <a:off x="927744" y="10190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95" name="正方形/長方形 94">
          <a:extLst>
            <a:ext uri="{FF2B5EF4-FFF2-40B4-BE49-F238E27FC236}">
              <a16:creationId xmlns:a16="http://schemas.microsoft.com/office/drawing/2014/main" id="{CDE2EEED-275D-44A6-BA19-6F875A0E519D}"/>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96" name="正方形/長方形 95">
          <a:extLst>
            <a:ext uri="{FF2B5EF4-FFF2-40B4-BE49-F238E27FC236}">
              <a16:creationId xmlns:a16="http://schemas.microsoft.com/office/drawing/2014/main" id="{EDA5E3DB-982D-4676-9E94-47C4D5A89E1C}"/>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97" name="正方形/長方形 96">
          <a:extLst>
            <a:ext uri="{FF2B5EF4-FFF2-40B4-BE49-F238E27FC236}">
              <a16:creationId xmlns:a16="http://schemas.microsoft.com/office/drawing/2014/main" id="{1CC601BE-2E89-479A-96E8-CF886388C762}"/>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98" name="正方形/長方形 97">
          <a:extLst>
            <a:ext uri="{FF2B5EF4-FFF2-40B4-BE49-F238E27FC236}">
              <a16:creationId xmlns:a16="http://schemas.microsoft.com/office/drawing/2014/main" id="{9B61C599-4E85-417D-9613-4CB3EF5201C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99" name="正方形/長方形 98">
          <a:extLst>
            <a:ext uri="{FF2B5EF4-FFF2-40B4-BE49-F238E27FC236}">
              <a16:creationId xmlns:a16="http://schemas.microsoft.com/office/drawing/2014/main" id="{64B10EF5-F31D-4A30-96BC-2B2432D4C95A}"/>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00" name="正方形/長方形 99">
          <a:extLst>
            <a:ext uri="{FF2B5EF4-FFF2-40B4-BE49-F238E27FC236}">
              <a16:creationId xmlns:a16="http://schemas.microsoft.com/office/drawing/2014/main" id="{5654EF36-91E6-431B-9F1C-349383D92B8E}"/>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01" name="正方形/長方形 100">
          <a:extLst>
            <a:ext uri="{FF2B5EF4-FFF2-40B4-BE49-F238E27FC236}">
              <a16:creationId xmlns:a16="http://schemas.microsoft.com/office/drawing/2014/main" id="{42E4CC09-0CC6-468C-A0CE-55ACB891418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02" name="正方形/長方形 101">
          <a:extLst>
            <a:ext uri="{FF2B5EF4-FFF2-40B4-BE49-F238E27FC236}">
              <a16:creationId xmlns:a16="http://schemas.microsoft.com/office/drawing/2014/main" id="{96F8FFDF-6F0A-43A3-B7F0-807BDD0EFAA4}"/>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03" name="テキスト ボックス 102">
          <a:extLst>
            <a:ext uri="{FF2B5EF4-FFF2-40B4-BE49-F238E27FC236}">
              <a16:creationId xmlns:a16="http://schemas.microsoft.com/office/drawing/2014/main" id="{5A807116-C63E-4B47-B482-21B73F707DF9}"/>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04" name="直線コネクタ 103">
          <a:extLst>
            <a:ext uri="{FF2B5EF4-FFF2-40B4-BE49-F238E27FC236}">
              <a16:creationId xmlns:a16="http://schemas.microsoft.com/office/drawing/2014/main" id="{A018EEE5-1CBE-426F-9E55-C6AE1B7A27C8}"/>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05" name="直線コネクタ 104">
          <a:extLst>
            <a:ext uri="{FF2B5EF4-FFF2-40B4-BE49-F238E27FC236}">
              <a16:creationId xmlns:a16="http://schemas.microsoft.com/office/drawing/2014/main" id="{176221FA-E0D1-4E61-86CD-B0C06A8BCB31}"/>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106" name="テキスト ボックス 105">
          <a:extLst>
            <a:ext uri="{FF2B5EF4-FFF2-40B4-BE49-F238E27FC236}">
              <a16:creationId xmlns:a16="http://schemas.microsoft.com/office/drawing/2014/main" id="{CCFBAB14-BF3F-44F4-8AA1-FA28881F131D}"/>
            </a:ext>
          </a:extLst>
        </xdr:cNvPr>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07" name="直線コネクタ 106">
          <a:extLst>
            <a:ext uri="{FF2B5EF4-FFF2-40B4-BE49-F238E27FC236}">
              <a16:creationId xmlns:a16="http://schemas.microsoft.com/office/drawing/2014/main" id="{991C2482-EE9E-4559-9606-D30FF33FD4BF}"/>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108" name="テキスト ボックス 107">
          <a:extLst>
            <a:ext uri="{FF2B5EF4-FFF2-40B4-BE49-F238E27FC236}">
              <a16:creationId xmlns:a16="http://schemas.microsoft.com/office/drawing/2014/main" id="{9CA68D6F-B591-40AD-A8EF-FB591867253B}"/>
            </a:ext>
          </a:extLst>
        </xdr:cNvPr>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09" name="直線コネクタ 108">
          <a:extLst>
            <a:ext uri="{FF2B5EF4-FFF2-40B4-BE49-F238E27FC236}">
              <a16:creationId xmlns:a16="http://schemas.microsoft.com/office/drawing/2014/main" id="{79A8C7CB-7FDC-452D-9A28-2DE30CB63E0A}"/>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110" name="テキスト ボックス 109">
          <a:extLst>
            <a:ext uri="{FF2B5EF4-FFF2-40B4-BE49-F238E27FC236}">
              <a16:creationId xmlns:a16="http://schemas.microsoft.com/office/drawing/2014/main" id="{587E59B5-8D7D-489C-9D37-ECBB61441436}"/>
            </a:ext>
          </a:extLst>
        </xdr:cNvPr>
        <xdr:cNvSpPr txBox="1"/>
      </xdr:nvSpPr>
      <xdr:spPr>
        <a:xfrm>
          <a:off x="6136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111" name="直線コネクタ 110">
          <a:extLst>
            <a:ext uri="{FF2B5EF4-FFF2-40B4-BE49-F238E27FC236}">
              <a16:creationId xmlns:a16="http://schemas.microsoft.com/office/drawing/2014/main" id="{018BABE8-8C81-4839-8848-EE477D9273A8}"/>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112" name="テキスト ボックス 111">
          <a:extLst>
            <a:ext uri="{FF2B5EF4-FFF2-40B4-BE49-F238E27FC236}">
              <a16:creationId xmlns:a16="http://schemas.microsoft.com/office/drawing/2014/main" id="{6272AC5A-F2EA-4C52-9DB5-B97AD62F00C6}"/>
            </a:ext>
          </a:extLst>
        </xdr:cNvPr>
        <xdr:cNvSpPr txBox="1"/>
      </xdr:nvSpPr>
      <xdr:spPr>
        <a:xfrm>
          <a:off x="6136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13" name="直線コネクタ 112">
          <a:extLst>
            <a:ext uri="{FF2B5EF4-FFF2-40B4-BE49-F238E27FC236}">
              <a16:creationId xmlns:a16="http://schemas.microsoft.com/office/drawing/2014/main" id="{9534CA39-3804-4A26-B1F7-A7C13095EBDA}"/>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14" name="テキスト ボックス 113">
          <a:extLst>
            <a:ext uri="{FF2B5EF4-FFF2-40B4-BE49-F238E27FC236}">
              <a16:creationId xmlns:a16="http://schemas.microsoft.com/office/drawing/2014/main" id="{4979EC69-1719-4659-98FB-395543F7437F}"/>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15" name="【体育館・プール】&#10;一人当たり面積グラフ枠">
          <a:extLst>
            <a:ext uri="{FF2B5EF4-FFF2-40B4-BE49-F238E27FC236}">
              <a16:creationId xmlns:a16="http://schemas.microsoft.com/office/drawing/2014/main" id="{2CDDE238-6352-4B46-AB04-24B14C166E2E}"/>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158648</xdr:rowOff>
    </xdr:from>
    <xdr:to>
      <xdr:col>54</xdr:col>
      <xdr:colOff>189865</xdr:colOff>
      <xdr:row>63</xdr:row>
      <xdr:rowOff>115671</xdr:rowOff>
    </xdr:to>
    <xdr:cxnSp macro="">
      <xdr:nvCxnSpPr>
        <xdr:cNvPr id="116" name="直線コネクタ 115">
          <a:extLst>
            <a:ext uri="{FF2B5EF4-FFF2-40B4-BE49-F238E27FC236}">
              <a16:creationId xmlns:a16="http://schemas.microsoft.com/office/drawing/2014/main" id="{654673A1-BBC0-4B0E-A66D-A8E3FF241ABE}"/>
            </a:ext>
          </a:extLst>
        </xdr:cNvPr>
        <xdr:cNvCxnSpPr/>
      </xdr:nvCxnSpPr>
      <xdr:spPr>
        <a:xfrm flipV="1">
          <a:off x="10476865" y="9759848"/>
          <a:ext cx="0" cy="11571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119498</xdr:rowOff>
    </xdr:from>
    <xdr:ext cx="469744" cy="259045"/>
    <xdr:sp macro="" textlink="">
      <xdr:nvSpPr>
        <xdr:cNvPr id="117" name="【体育館・プール】&#10;一人当たり面積最小値テキスト">
          <a:extLst>
            <a:ext uri="{FF2B5EF4-FFF2-40B4-BE49-F238E27FC236}">
              <a16:creationId xmlns:a16="http://schemas.microsoft.com/office/drawing/2014/main" id="{647D80AB-A4BF-443C-846F-54E9701BAC7A}"/>
            </a:ext>
          </a:extLst>
        </xdr:cNvPr>
        <xdr:cNvSpPr txBox="1"/>
      </xdr:nvSpPr>
      <xdr:spPr>
        <a:xfrm>
          <a:off x="10515600" y="10920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115671</xdr:rowOff>
    </xdr:from>
    <xdr:to>
      <xdr:col>55</xdr:col>
      <xdr:colOff>88900</xdr:colOff>
      <xdr:row>63</xdr:row>
      <xdr:rowOff>115671</xdr:rowOff>
    </xdr:to>
    <xdr:cxnSp macro="">
      <xdr:nvCxnSpPr>
        <xdr:cNvPr id="118" name="直線コネクタ 117">
          <a:extLst>
            <a:ext uri="{FF2B5EF4-FFF2-40B4-BE49-F238E27FC236}">
              <a16:creationId xmlns:a16="http://schemas.microsoft.com/office/drawing/2014/main" id="{0D94F6E4-D745-4B51-8729-1233DEE18C37}"/>
            </a:ext>
          </a:extLst>
        </xdr:cNvPr>
        <xdr:cNvCxnSpPr/>
      </xdr:nvCxnSpPr>
      <xdr:spPr>
        <a:xfrm>
          <a:off x="10388600" y="109170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105325</xdr:rowOff>
    </xdr:from>
    <xdr:ext cx="469744" cy="259045"/>
    <xdr:sp macro="" textlink="">
      <xdr:nvSpPr>
        <xdr:cNvPr id="119" name="【体育館・プール】&#10;一人当たり面積最大値テキスト">
          <a:extLst>
            <a:ext uri="{FF2B5EF4-FFF2-40B4-BE49-F238E27FC236}">
              <a16:creationId xmlns:a16="http://schemas.microsoft.com/office/drawing/2014/main" id="{BB354FAC-652C-47E9-A5A8-7144D4FFFDAC}"/>
            </a:ext>
          </a:extLst>
        </xdr:cNvPr>
        <xdr:cNvSpPr txBox="1"/>
      </xdr:nvSpPr>
      <xdr:spPr>
        <a:xfrm>
          <a:off x="10515600" y="9535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158648</xdr:rowOff>
    </xdr:from>
    <xdr:to>
      <xdr:col>55</xdr:col>
      <xdr:colOff>88900</xdr:colOff>
      <xdr:row>56</xdr:row>
      <xdr:rowOff>158648</xdr:rowOff>
    </xdr:to>
    <xdr:cxnSp macro="">
      <xdr:nvCxnSpPr>
        <xdr:cNvPr id="120" name="直線コネクタ 119">
          <a:extLst>
            <a:ext uri="{FF2B5EF4-FFF2-40B4-BE49-F238E27FC236}">
              <a16:creationId xmlns:a16="http://schemas.microsoft.com/office/drawing/2014/main" id="{BBF91760-A1B9-4334-AD4D-2E110190ADA9}"/>
            </a:ext>
          </a:extLst>
        </xdr:cNvPr>
        <xdr:cNvCxnSpPr/>
      </xdr:nvCxnSpPr>
      <xdr:spPr>
        <a:xfrm>
          <a:off x="10388600" y="9759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18254</xdr:rowOff>
    </xdr:from>
    <xdr:ext cx="469744" cy="259045"/>
    <xdr:sp macro="" textlink="">
      <xdr:nvSpPr>
        <xdr:cNvPr id="121" name="【体育館・プール】&#10;一人当たり面積平均値テキスト">
          <a:extLst>
            <a:ext uri="{FF2B5EF4-FFF2-40B4-BE49-F238E27FC236}">
              <a16:creationId xmlns:a16="http://schemas.microsoft.com/office/drawing/2014/main" id="{942C8365-7CE0-4597-BE26-945311B4F273}"/>
            </a:ext>
          </a:extLst>
        </xdr:cNvPr>
        <xdr:cNvSpPr txBox="1"/>
      </xdr:nvSpPr>
      <xdr:spPr>
        <a:xfrm>
          <a:off x="10515600" y="104767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166827</xdr:rowOff>
    </xdr:from>
    <xdr:to>
      <xdr:col>55</xdr:col>
      <xdr:colOff>50800</xdr:colOff>
      <xdr:row>62</xdr:row>
      <xdr:rowOff>96977</xdr:rowOff>
    </xdr:to>
    <xdr:sp macro="" textlink="">
      <xdr:nvSpPr>
        <xdr:cNvPr id="122" name="フローチャート: 判断 121">
          <a:extLst>
            <a:ext uri="{FF2B5EF4-FFF2-40B4-BE49-F238E27FC236}">
              <a16:creationId xmlns:a16="http://schemas.microsoft.com/office/drawing/2014/main" id="{71DF0393-0FCA-4848-9C02-B6C624BFA8C1}"/>
            </a:ext>
          </a:extLst>
        </xdr:cNvPr>
        <xdr:cNvSpPr/>
      </xdr:nvSpPr>
      <xdr:spPr>
        <a:xfrm>
          <a:off x="10426700" y="10625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25095</xdr:rowOff>
    </xdr:from>
    <xdr:to>
      <xdr:col>50</xdr:col>
      <xdr:colOff>165100</xdr:colOff>
      <xdr:row>62</xdr:row>
      <xdr:rowOff>126695</xdr:rowOff>
    </xdr:to>
    <xdr:sp macro="" textlink="">
      <xdr:nvSpPr>
        <xdr:cNvPr id="123" name="フローチャート: 判断 122">
          <a:extLst>
            <a:ext uri="{FF2B5EF4-FFF2-40B4-BE49-F238E27FC236}">
              <a16:creationId xmlns:a16="http://schemas.microsoft.com/office/drawing/2014/main" id="{DEB339C1-BC45-4FD7-9DD3-A7238800C218}"/>
            </a:ext>
          </a:extLst>
        </xdr:cNvPr>
        <xdr:cNvSpPr/>
      </xdr:nvSpPr>
      <xdr:spPr>
        <a:xfrm>
          <a:off x="9588500" y="10654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43841</xdr:rowOff>
    </xdr:from>
    <xdr:to>
      <xdr:col>46</xdr:col>
      <xdr:colOff>38100</xdr:colOff>
      <xdr:row>62</xdr:row>
      <xdr:rowOff>145441</xdr:rowOff>
    </xdr:to>
    <xdr:sp macro="" textlink="">
      <xdr:nvSpPr>
        <xdr:cNvPr id="124" name="フローチャート: 判断 123">
          <a:extLst>
            <a:ext uri="{FF2B5EF4-FFF2-40B4-BE49-F238E27FC236}">
              <a16:creationId xmlns:a16="http://schemas.microsoft.com/office/drawing/2014/main" id="{9F92F272-B923-4B90-8ABB-EC6163E248D3}"/>
            </a:ext>
          </a:extLst>
        </xdr:cNvPr>
        <xdr:cNvSpPr/>
      </xdr:nvSpPr>
      <xdr:spPr>
        <a:xfrm>
          <a:off x="8699500" y="10673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49784</xdr:rowOff>
    </xdr:from>
    <xdr:to>
      <xdr:col>41</xdr:col>
      <xdr:colOff>101600</xdr:colOff>
      <xdr:row>62</xdr:row>
      <xdr:rowOff>151384</xdr:rowOff>
    </xdr:to>
    <xdr:sp macro="" textlink="">
      <xdr:nvSpPr>
        <xdr:cNvPr id="125" name="フローチャート: 判断 124">
          <a:extLst>
            <a:ext uri="{FF2B5EF4-FFF2-40B4-BE49-F238E27FC236}">
              <a16:creationId xmlns:a16="http://schemas.microsoft.com/office/drawing/2014/main" id="{2BAD4E55-5EB1-4FFC-AE17-D2FC6814086C}"/>
            </a:ext>
          </a:extLst>
        </xdr:cNvPr>
        <xdr:cNvSpPr/>
      </xdr:nvSpPr>
      <xdr:spPr>
        <a:xfrm>
          <a:off x="7810500" y="10679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146253</xdr:rowOff>
    </xdr:from>
    <xdr:to>
      <xdr:col>36</xdr:col>
      <xdr:colOff>165100</xdr:colOff>
      <xdr:row>62</xdr:row>
      <xdr:rowOff>76403</xdr:rowOff>
    </xdr:to>
    <xdr:sp macro="" textlink="">
      <xdr:nvSpPr>
        <xdr:cNvPr id="126" name="フローチャート: 判断 125">
          <a:extLst>
            <a:ext uri="{FF2B5EF4-FFF2-40B4-BE49-F238E27FC236}">
              <a16:creationId xmlns:a16="http://schemas.microsoft.com/office/drawing/2014/main" id="{269ACA39-070A-4CB5-82F6-A5B2E9ACDA9B}"/>
            </a:ext>
          </a:extLst>
        </xdr:cNvPr>
        <xdr:cNvSpPr/>
      </xdr:nvSpPr>
      <xdr:spPr>
        <a:xfrm>
          <a:off x="6921500" y="10604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27" name="テキスト ボックス 126">
          <a:extLst>
            <a:ext uri="{FF2B5EF4-FFF2-40B4-BE49-F238E27FC236}">
              <a16:creationId xmlns:a16="http://schemas.microsoft.com/office/drawing/2014/main" id="{515F9F20-5121-4FB1-A855-CAB5898F4642}"/>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28" name="テキスト ボックス 127">
          <a:extLst>
            <a:ext uri="{FF2B5EF4-FFF2-40B4-BE49-F238E27FC236}">
              <a16:creationId xmlns:a16="http://schemas.microsoft.com/office/drawing/2014/main" id="{81447F32-94D6-435F-AF63-40E055F1EF22}"/>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29" name="テキスト ボックス 128">
          <a:extLst>
            <a:ext uri="{FF2B5EF4-FFF2-40B4-BE49-F238E27FC236}">
              <a16:creationId xmlns:a16="http://schemas.microsoft.com/office/drawing/2014/main" id="{72A41AF0-964B-4738-A41A-9D1749512BCF}"/>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30" name="テキスト ボックス 129">
          <a:extLst>
            <a:ext uri="{FF2B5EF4-FFF2-40B4-BE49-F238E27FC236}">
              <a16:creationId xmlns:a16="http://schemas.microsoft.com/office/drawing/2014/main" id="{E948E51B-E673-481D-9BC6-B466003DF0DB}"/>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31" name="テキスト ボックス 130">
          <a:extLst>
            <a:ext uri="{FF2B5EF4-FFF2-40B4-BE49-F238E27FC236}">
              <a16:creationId xmlns:a16="http://schemas.microsoft.com/office/drawing/2014/main" id="{615DD0A4-B95E-464A-8721-620BBC70E249}"/>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4979</xdr:rowOff>
    </xdr:from>
    <xdr:to>
      <xdr:col>55</xdr:col>
      <xdr:colOff>50800</xdr:colOff>
      <xdr:row>62</xdr:row>
      <xdr:rowOff>106579</xdr:rowOff>
    </xdr:to>
    <xdr:sp macro="" textlink="">
      <xdr:nvSpPr>
        <xdr:cNvPr id="132" name="楕円 131">
          <a:extLst>
            <a:ext uri="{FF2B5EF4-FFF2-40B4-BE49-F238E27FC236}">
              <a16:creationId xmlns:a16="http://schemas.microsoft.com/office/drawing/2014/main" id="{6B020EEB-F06D-435E-8C24-BBD9CD6634EB}"/>
            </a:ext>
          </a:extLst>
        </xdr:cNvPr>
        <xdr:cNvSpPr/>
      </xdr:nvSpPr>
      <xdr:spPr>
        <a:xfrm>
          <a:off x="10426700" y="10634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154856</xdr:rowOff>
    </xdr:from>
    <xdr:ext cx="469744" cy="259045"/>
    <xdr:sp macro="" textlink="">
      <xdr:nvSpPr>
        <xdr:cNvPr id="133" name="【体育館・プール】&#10;一人当たり面積該当値テキスト">
          <a:extLst>
            <a:ext uri="{FF2B5EF4-FFF2-40B4-BE49-F238E27FC236}">
              <a16:creationId xmlns:a16="http://schemas.microsoft.com/office/drawing/2014/main" id="{60E845BC-A367-443A-B4A0-65A0BC134117}"/>
            </a:ext>
          </a:extLst>
        </xdr:cNvPr>
        <xdr:cNvSpPr txBox="1"/>
      </xdr:nvSpPr>
      <xdr:spPr>
        <a:xfrm>
          <a:off x="10515600" y="10613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60</xdr:row>
      <xdr:rowOff>143222</xdr:rowOff>
    </xdr:from>
    <xdr:ext cx="469744" cy="259045"/>
    <xdr:sp macro="" textlink="">
      <xdr:nvSpPr>
        <xdr:cNvPr id="134" name="n_1aveValue【体育館・プール】&#10;一人当たり面積">
          <a:extLst>
            <a:ext uri="{FF2B5EF4-FFF2-40B4-BE49-F238E27FC236}">
              <a16:creationId xmlns:a16="http://schemas.microsoft.com/office/drawing/2014/main" id="{BD1C59DE-BA4F-4C1A-BFB8-FD025FD52496}"/>
            </a:ext>
          </a:extLst>
        </xdr:cNvPr>
        <xdr:cNvSpPr txBox="1"/>
      </xdr:nvSpPr>
      <xdr:spPr>
        <a:xfrm>
          <a:off x="9391727" y="10430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161968</xdr:rowOff>
    </xdr:from>
    <xdr:ext cx="469744" cy="259045"/>
    <xdr:sp macro="" textlink="">
      <xdr:nvSpPr>
        <xdr:cNvPr id="135" name="n_2aveValue【体育館・プール】&#10;一人当たり面積">
          <a:extLst>
            <a:ext uri="{FF2B5EF4-FFF2-40B4-BE49-F238E27FC236}">
              <a16:creationId xmlns:a16="http://schemas.microsoft.com/office/drawing/2014/main" id="{877DB10D-AE33-4580-B424-D43CDC9140A3}"/>
            </a:ext>
          </a:extLst>
        </xdr:cNvPr>
        <xdr:cNvSpPr txBox="1"/>
      </xdr:nvSpPr>
      <xdr:spPr>
        <a:xfrm>
          <a:off x="8515427" y="104489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167911</xdr:rowOff>
    </xdr:from>
    <xdr:ext cx="469744" cy="259045"/>
    <xdr:sp macro="" textlink="">
      <xdr:nvSpPr>
        <xdr:cNvPr id="136" name="n_3aveValue【体育館・プール】&#10;一人当たり面積">
          <a:extLst>
            <a:ext uri="{FF2B5EF4-FFF2-40B4-BE49-F238E27FC236}">
              <a16:creationId xmlns:a16="http://schemas.microsoft.com/office/drawing/2014/main" id="{CCD3A514-0C2E-49C9-BFBD-0F8CDF0D3803}"/>
            </a:ext>
          </a:extLst>
        </xdr:cNvPr>
        <xdr:cNvSpPr txBox="1"/>
      </xdr:nvSpPr>
      <xdr:spPr>
        <a:xfrm>
          <a:off x="7626427" y="10454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92930</xdr:rowOff>
    </xdr:from>
    <xdr:ext cx="469744" cy="259045"/>
    <xdr:sp macro="" textlink="">
      <xdr:nvSpPr>
        <xdr:cNvPr id="137" name="n_4aveValue【体育館・プール】&#10;一人当たり面積">
          <a:extLst>
            <a:ext uri="{FF2B5EF4-FFF2-40B4-BE49-F238E27FC236}">
              <a16:creationId xmlns:a16="http://schemas.microsoft.com/office/drawing/2014/main" id="{7621CA20-6FDE-4B10-A2C8-189F2169136D}"/>
            </a:ext>
          </a:extLst>
        </xdr:cNvPr>
        <xdr:cNvSpPr txBox="1"/>
      </xdr:nvSpPr>
      <xdr:spPr>
        <a:xfrm>
          <a:off x="6737427" y="103799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38" name="正方形/長方形 137">
          <a:extLst>
            <a:ext uri="{FF2B5EF4-FFF2-40B4-BE49-F238E27FC236}">
              <a16:creationId xmlns:a16="http://schemas.microsoft.com/office/drawing/2014/main" id="{5B7AC5C9-109B-438F-9E4F-6FEB82674C64}"/>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39" name="正方形/長方形 138">
          <a:extLst>
            <a:ext uri="{FF2B5EF4-FFF2-40B4-BE49-F238E27FC236}">
              <a16:creationId xmlns:a16="http://schemas.microsoft.com/office/drawing/2014/main" id="{007D88D8-ACA1-43AD-AEF6-B719AC35E9F5}"/>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40" name="正方形/長方形 139">
          <a:extLst>
            <a:ext uri="{FF2B5EF4-FFF2-40B4-BE49-F238E27FC236}">
              <a16:creationId xmlns:a16="http://schemas.microsoft.com/office/drawing/2014/main" id="{76A87DCE-243A-40FE-A6F0-99E8FA5441BB}"/>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41" name="正方形/長方形 140">
          <a:extLst>
            <a:ext uri="{FF2B5EF4-FFF2-40B4-BE49-F238E27FC236}">
              <a16:creationId xmlns:a16="http://schemas.microsoft.com/office/drawing/2014/main" id="{0019030C-B128-4AD5-8D06-F8D73EB271D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42" name="正方形/長方形 141">
          <a:extLst>
            <a:ext uri="{FF2B5EF4-FFF2-40B4-BE49-F238E27FC236}">
              <a16:creationId xmlns:a16="http://schemas.microsoft.com/office/drawing/2014/main" id="{AD05F0BB-17E2-4392-80DD-08474A71985E}"/>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43" name="正方形/長方形 142">
          <a:extLst>
            <a:ext uri="{FF2B5EF4-FFF2-40B4-BE49-F238E27FC236}">
              <a16:creationId xmlns:a16="http://schemas.microsoft.com/office/drawing/2014/main" id="{006976D7-54A6-4CAC-9D7B-A2AB720635AE}"/>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44" name="正方形/長方形 143">
          <a:extLst>
            <a:ext uri="{FF2B5EF4-FFF2-40B4-BE49-F238E27FC236}">
              <a16:creationId xmlns:a16="http://schemas.microsoft.com/office/drawing/2014/main" id="{6B4152D9-B7CF-41D0-A87F-CFF2CFD6D983}"/>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45" name="正方形/長方形 144">
          <a:extLst>
            <a:ext uri="{FF2B5EF4-FFF2-40B4-BE49-F238E27FC236}">
              <a16:creationId xmlns:a16="http://schemas.microsoft.com/office/drawing/2014/main" id="{F86BF627-8F3D-4724-BE04-2F3FC61E32BE}"/>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46" name="テキスト ボックス 145">
          <a:extLst>
            <a:ext uri="{FF2B5EF4-FFF2-40B4-BE49-F238E27FC236}">
              <a16:creationId xmlns:a16="http://schemas.microsoft.com/office/drawing/2014/main" id="{EC307FB2-542E-4275-90D4-D8F1C787E852}"/>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47" name="直線コネクタ 146">
          <a:extLst>
            <a:ext uri="{FF2B5EF4-FFF2-40B4-BE49-F238E27FC236}">
              <a16:creationId xmlns:a16="http://schemas.microsoft.com/office/drawing/2014/main" id="{E8589637-DB9D-4689-A162-21F2F0FE76BB}"/>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48" name="テキスト ボックス 147">
          <a:extLst>
            <a:ext uri="{FF2B5EF4-FFF2-40B4-BE49-F238E27FC236}">
              <a16:creationId xmlns:a16="http://schemas.microsoft.com/office/drawing/2014/main" id="{3B5262E9-0E9A-4A95-94A4-DD2BEDDF17A5}"/>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149" name="直線コネクタ 148">
          <a:extLst>
            <a:ext uri="{FF2B5EF4-FFF2-40B4-BE49-F238E27FC236}">
              <a16:creationId xmlns:a16="http://schemas.microsoft.com/office/drawing/2014/main" id="{C70A61B6-C47F-4505-950D-F7E23EAA34FA}"/>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150" name="テキスト ボックス 149">
          <a:extLst>
            <a:ext uri="{FF2B5EF4-FFF2-40B4-BE49-F238E27FC236}">
              <a16:creationId xmlns:a16="http://schemas.microsoft.com/office/drawing/2014/main" id="{CE9BFF0B-91E0-4460-9B56-61643A0DB267}"/>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151" name="直線コネクタ 150">
          <a:extLst>
            <a:ext uri="{FF2B5EF4-FFF2-40B4-BE49-F238E27FC236}">
              <a16:creationId xmlns:a16="http://schemas.microsoft.com/office/drawing/2014/main" id="{AF9D19F7-EEB6-4F6C-A4EE-AF8954AD61D1}"/>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152" name="テキスト ボックス 151">
          <a:extLst>
            <a:ext uri="{FF2B5EF4-FFF2-40B4-BE49-F238E27FC236}">
              <a16:creationId xmlns:a16="http://schemas.microsoft.com/office/drawing/2014/main" id="{814BDAF6-26F9-4951-8AD5-348539719944}"/>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153" name="直線コネクタ 152">
          <a:extLst>
            <a:ext uri="{FF2B5EF4-FFF2-40B4-BE49-F238E27FC236}">
              <a16:creationId xmlns:a16="http://schemas.microsoft.com/office/drawing/2014/main" id="{50F83690-A94D-4712-86B5-F13F7F600103}"/>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154" name="テキスト ボックス 153">
          <a:extLst>
            <a:ext uri="{FF2B5EF4-FFF2-40B4-BE49-F238E27FC236}">
              <a16:creationId xmlns:a16="http://schemas.microsoft.com/office/drawing/2014/main" id="{93AB2540-BEBA-4E40-A883-95914274328A}"/>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155" name="直線コネクタ 154">
          <a:extLst>
            <a:ext uri="{FF2B5EF4-FFF2-40B4-BE49-F238E27FC236}">
              <a16:creationId xmlns:a16="http://schemas.microsoft.com/office/drawing/2014/main" id="{117DD466-C9FD-45D8-89EF-69E2E5E79894}"/>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156" name="テキスト ボックス 155">
          <a:extLst>
            <a:ext uri="{FF2B5EF4-FFF2-40B4-BE49-F238E27FC236}">
              <a16:creationId xmlns:a16="http://schemas.microsoft.com/office/drawing/2014/main" id="{DED00B82-C3DA-4DB0-A26E-ADEA79E9DF26}"/>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157" name="直線コネクタ 156">
          <a:extLst>
            <a:ext uri="{FF2B5EF4-FFF2-40B4-BE49-F238E27FC236}">
              <a16:creationId xmlns:a16="http://schemas.microsoft.com/office/drawing/2014/main" id="{B5F8420B-1138-4D01-A6BC-0AF303F00A63}"/>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158" name="テキスト ボックス 157">
          <a:extLst>
            <a:ext uri="{FF2B5EF4-FFF2-40B4-BE49-F238E27FC236}">
              <a16:creationId xmlns:a16="http://schemas.microsoft.com/office/drawing/2014/main" id="{F26FE5FF-7499-4B17-BE0D-3B7EB1095AA0}"/>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59" name="直線コネクタ 158">
          <a:extLst>
            <a:ext uri="{FF2B5EF4-FFF2-40B4-BE49-F238E27FC236}">
              <a16:creationId xmlns:a16="http://schemas.microsoft.com/office/drawing/2014/main" id="{E721BDFA-72B4-4A32-BF32-198FA503D559}"/>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160" name="テキスト ボックス 159">
          <a:extLst>
            <a:ext uri="{FF2B5EF4-FFF2-40B4-BE49-F238E27FC236}">
              <a16:creationId xmlns:a16="http://schemas.microsoft.com/office/drawing/2014/main" id="{230FF818-90FC-4F5A-8252-EC5F5DD5C019}"/>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61" name="【福祉施設】&#10;有形固定資産減価償却率グラフ枠">
          <a:extLst>
            <a:ext uri="{FF2B5EF4-FFF2-40B4-BE49-F238E27FC236}">
              <a16:creationId xmlns:a16="http://schemas.microsoft.com/office/drawing/2014/main" id="{0354F5F3-B2F2-4C22-8A1E-C1BCE877AFAC}"/>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137161</xdr:rowOff>
    </xdr:from>
    <xdr:to>
      <xdr:col>24</xdr:col>
      <xdr:colOff>62865</xdr:colOff>
      <xdr:row>86</xdr:row>
      <xdr:rowOff>114300</xdr:rowOff>
    </xdr:to>
    <xdr:cxnSp macro="">
      <xdr:nvCxnSpPr>
        <xdr:cNvPr id="162" name="直線コネクタ 161">
          <a:extLst>
            <a:ext uri="{FF2B5EF4-FFF2-40B4-BE49-F238E27FC236}">
              <a16:creationId xmlns:a16="http://schemas.microsoft.com/office/drawing/2014/main" id="{E21CE667-9E76-478C-9017-B26FDF69C927}"/>
            </a:ext>
          </a:extLst>
        </xdr:cNvPr>
        <xdr:cNvCxnSpPr/>
      </xdr:nvCxnSpPr>
      <xdr:spPr>
        <a:xfrm flipV="1">
          <a:off x="4634865" y="13338811"/>
          <a:ext cx="0" cy="15201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163" name="【福祉施設】&#10;有形固定資産減価償却率最小値テキスト">
          <a:extLst>
            <a:ext uri="{FF2B5EF4-FFF2-40B4-BE49-F238E27FC236}">
              <a16:creationId xmlns:a16="http://schemas.microsoft.com/office/drawing/2014/main" id="{575C9B80-CAF9-4B0F-810A-BAF46DF7B909}"/>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164" name="直線コネクタ 163">
          <a:extLst>
            <a:ext uri="{FF2B5EF4-FFF2-40B4-BE49-F238E27FC236}">
              <a16:creationId xmlns:a16="http://schemas.microsoft.com/office/drawing/2014/main" id="{6FADF058-3439-4B5C-B987-25B28B902FEB}"/>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83838</xdr:rowOff>
    </xdr:from>
    <xdr:ext cx="405111" cy="259045"/>
    <xdr:sp macro="" textlink="">
      <xdr:nvSpPr>
        <xdr:cNvPr id="165" name="【福祉施設】&#10;有形固定資産減価償却率最大値テキスト">
          <a:extLst>
            <a:ext uri="{FF2B5EF4-FFF2-40B4-BE49-F238E27FC236}">
              <a16:creationId xmlns:a16="http://schemas.microsoft.com/office/drawing/2014/main" id="{88B4053B-20E3-427D-BB04-D511BF67462B}"/>
            </a:ext>
          </a:extLst>
        </xdr:cNvPr>
        <xdr:cNvSpPr txBox="1"/>
      </xdr:nvSpPr>
      <xdr:spPr>
        <a:xfrm>
          <a:off x="4673600" y="13114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137161</xdr:rowOff>
    </xdr:from>
    <xdr:to>
      <xdr:col>24</xdr:col>
      <xdr:colOff>152400</xdr:colOff>
      <xdr:row>77</xdr:row>
      <xdr:rowOff>137161</xdr:rowOff>
    </xdr:to>
    <xdr:cxnSp macro="">
      <xdr:nvCxnSpPr>
        <xdr:cNvPr id="166" name="直線コネクタ 165">
          <a:extLst>
            <a:ext uri="{FF2B5EF4-FFF2-40B4-BE49-F238E27FC236}">
              <a16:creationId xmlns:a16="http://schemas.microsoft.com/office/drawing/2014/main" id="{3AF0000D-FCC2-4D45-8BED-2242C7A2F9BE}"/>
            </a:ext>
          </a:extLst>
        </xdr:cNvPr>
        <xdr:cNvCxnSpPr/>
      </xdr:nvCxnSpPr>
      <xdr:spPr>
        <a:xfrm>
          <a:off x="4546600" y="13338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123841</xdr:rowOff>
    </xdr:from>
    <xdr:ext cx="405111" cy="259045"/>
    <xdr:sp macro="" textlink="">
      <xdr:nvSpPr>
        <xdr:cNvPr id="167" name="【福祉施設】&#10;有形固定資産減価償却率平均値テキスト">
          <a:extLst>
            <a:ext uri="{FF2B5EF4-FFF2-40B4-BE49-F238E27FC236}">
              <a16:creationId xmlns:a16="http://schemas.microsoft.com/office/drawing/2014/main" id="{4E430F43-4726-45CD-8581-EE9E226664CE}"/>
            </a:ext>
          </a:extLst>
        </xdr:cNvPr>
        <xdr:cNvSpPr txBox="1"/>
      </xdr:nvSpPr>
      <xdr:spPr>
        <a:xfrm>
          <a:off x="4673600" y="140112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145414</xdr:rowOff>
    </xdr:from>
    <xdr:to>
      <xdr:col>24</xdr:col>
      <xdr:colOff>114300</xdr:colOff>
      <xdr:row>82</xdr:row>
      <xdr:rowOff>75564</xdr:rowOff>
    </xdr:to>
    <xdr:sp macro="" textlink="">
      <xdr:nvSpPr>
        <xdr:cNvPr id="168" name="フローチャート: 判断 167">
          <a:extLst>
            <a:ext uri="{FF2B5EF4-FFF2-40B4-BE49-F238E27FC236}">
              <a16:creationId xmlns:a16="http://schemas.microsoft.com/office/drawing/2014/main" id="{931141D5-BFDD-442C-89A3-51D9DB6E0592}"/>
            </a:ext>
          </a:extLst>
        </xdr:cNvPr>
        <xdr:cNvSpPr/>
      </xdr:nvSpPr>
      <xdr:spPr>
        <a:xfrm>
          <a:off x="4584700" y="14032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133986</xdr:rowOff>
    </xdr:from>
    <xdr:to>
      <xdr:col>20</xdr:col>
      <xdr:colOff>38100</xdr:colOff>
      <xdr:row>82</xdr:row>
      <xdr:rowOff>64136</xdr:rowOff>
    </xdr:to>
    <xdr:sp macro="" textlink="">
      <xdr:nvSpPr>
        <xdr:cNvPr id="169" name="フローチャート: 判断 168">
          <a:extLst>
            <a:ext uri="{FF2B5EF4-FFF2-40B4-BE49-F238E27FC236}">
              <a16:creationId xmlns:a16="http://schemas.microsoft.com/office/drawing/2014/main" id="{F412A844-344F-4761-BA6B-EACDA1C5B075}"/>
            </a:ext>
          </a:extLst>
        </xdr:cNvPr>
        <xdr:cNvSpPr/>
      </xdr:nvSpPr>
      <xdr:spPr>
        <a:xfrm>
          <a:off x="3746500" y="1402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61595</xdr:rowOff>
    </xdr:from>
    <xdr:to>
      <xdr:col>15</xdr:col>
      <xdr:colOff>101600</xdr:colOff>
      <xdr:row>81</xdr:row>
      <xdr:rowOff>163195</xdr:rowOff>
    </xdr:to>
    <xdr:sp macro="" textlink="">
      <xdr:nvSpPr>
        <xdr:cNvPr id="170" name="フローチャート: 判断 169">
          <a:extLst>
            <a:ext uri="{FF2B5EF4-FFF2-40B4-BE49-F238E27FC236}">
              <a16:creationId xmlns:a16="http://schemas.microsoft.com/office/drawing/2014/main" id="{40D365DF-3D5C-49B6-880F-2514528B9CEF}"/>
            </a:ext>
          </a:extLst>
        </xdr:cNvPr>
        <xdr:cNvSpPr/>
      </xdr:nvSpPr>
      <xdr:spPr>
        <a:xfrm>
          <a:off x="2857500" y="1394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74930</xdr:rowOff>
    </xdr:from>
    <xdr:to>
      <xdr:col>10</xdr:col>
      <xdr:colOff>165100</xdr:colOff>
      <xdr:row>82</xdr:row>
      <xdr:rowOff>5080</xdr:rowOff>
    </xdr:to>
    <xdr:sp macro="" textlink="">
      <xdr:nvSpPr>
        <xdr:cNvPr id="171" name="フローチャート: 判断 170">
          <a:extLst>
            <a:ext uri="{FF2B5EF4-FFF2-40B4-BE49-F238E27FC236}">
              <a16:creationId xmlns:a16="http://schemas.microsoft.com/office/drawing/2014/main" id="{E0D14AB8-9918-4CE3-9FA8-C21620FE93AA}"/>
            </a:ext>
          </a:extLst>
        </xdr:cNvPr>
        <xdr:cNvSpPr/>
      </xdr:nvSpPr>
      <xdr:spPr>
        <a:xfrm>
          <a:off x="1968500" y="1396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12064</xdr:rowOff>
    </xdr:from>
    <xdr:to>
      <xdr:col>6</xdr:col>
      <xdr:colOff>38100</xdr:colOff>
      <xdr:row>81</xdr:row>
      <xdr:rowOff>113664</xdr:rowOff>
    </xdr:to>
    <xdr:sp macro="" textlink="">
      <xdr:nvSpPr>
        <xdr:cNvPr id="172" name="フローチャート: 判断 171">
          <a:extLst>
            <a:ext uri="{FF2B5EF4-FFF2-40B4-BE49-F238E27FC236}">
              <a16:creationId xmlns:a16="http://schemas.microsoft.com/office/drawing/2014/main" id="{182CB5CA-CB99-4E92-8C4F-66B153C098AF}"/>
            </a:ext>
          </a:extLst>
        </xdr:cNvPr>
        <xdr:cNvSpPr/>
      </xdr:nvSpPr>
      <xdr:spPr>
        <a:xfrm>
          <a:off x="1079500" y="13899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173" name="テキスト ボックス 172">
          <a:extLst>
            <a:ext uri="{FF2B5EF4-FFF2-40B4-BE49-F238E27FC236}">
              <a16:creationId xmlns:a16="http://schemas.microsoft.com/office/drawing/2014/main" id="{1B52D5DE-1612-4350-8788-C35851436DA7}"/>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74" name="テキスト ボックス 173">
          <a:extLst>
            <a:ext uri="{FF2B5EF4-FFF2-40B4-BE49-F238E27FC236}">
              <a16:creationId xmlns:a16="http://schemas.microsoft.com/office/drawing/2014/main" id="{A4D4CE9E-2A19-415C-B511-63280BCF92ED}"/>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75" name="テキスト ボックス 174">
          <a:extLst>
            <a:ext uri="{FF2B5EF4-FFF2-40B4-BE49-F238E27FC236}">
              <a16:creationId xmlns:a16="http://schemas.microsoft.com/office/drawing/2014/main" id="{0ADB753C-E761-4417-B0EE-B4817B548E18}"/>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176" name="テキスト ボックス 175">
          <a:extLst>
            <a:ext uri="{FF2B5EF4-FFF2-40B4-BE49-F238E27FC236}">
              <a16:creationId xmlns:a16="http://schemas.microsoft.com/office/drawing/2014/main" id="{D2481ABF-D4DF-4FF1-8651-AF3F90FF2713}"/>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177" name="テキスト ボックス 176">
          <a:extLst>
            <a:ext uri="{FF2B5EF4-FFF2-40B4-BE49-F238E27FC236}">
              <a16:creationId xmlns:a16="http://schemas.microsoft.com/office/drawing/2014/main" id="{2CF0C321-ECA4-4BAA-8709-E4403122B90C}"/>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84455</xdr:rowOff>
    </xdr:from>
    <xdr:to>
      <xdr:col>24</xdr:col>
      <xdr:colOff>114300</xdr:colOff>
      <xdr:row>81</xdr:row>
      <xdr:rowOff>14605</xdr:rowOff>
    </xdr:to>
    <xdr:sp macro="" textlink="">
      <xdr:nvSpPr>
        <xdr:cNvPr id="178" name="楕円 177">
          <a:extLst>
            <a:ext uri="{FF2B5EF4-FFF2-40B4-BE49-F238E27FC236}">
              <a16:creationId xmlns:a16="http://schemas.microsoft.com/office/drawing/2014/main" id="{4E91B2E3-B137-4915-8F67-A658D12349BA}"/>
            </a:ext>
          </a:extLst>
        </xdr:cNvPr>
        <xdr:cNvSpPr/>
      </xdr:nvSpPr>
      <xdr:spPr>
        <a:xfrm>
          <a:off x="4584700" y="13800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107332</xdr:rowOff>
    </xdr:from>
    <xdr:ext cx="405111" cy="259045"/>
    <xdr:sp macro="" textlink="">
      <xdr:nvSpPr>
        <xdr:cNvPr id="179" name="【福祉施設】&#10;有形固定資産減価償却率該当値テキスト">
          <a:extLst>
            <a:ext uri="{FF2B5EF4-FFF2-40B4-BE49-F238E27FC236}">
              <a16:creationId xmlns:a16="http://schemas.microsoft.com/office/drawing/2014/main" id="{D05B7889-6C0E-4E30-9FBD-D0DC9AB89905}"/>
            </a:ext>
          </a:extLst>
        </xdr:cNvPr>
        <xdr:cNvSpPr txBox="1"/>
      </xdr:nvSpPr>
      <xdr:spPr>
        <a:xfrm>
          <a:off x="4673600" y="13651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80663</xdr:rowOff>
    </xdr:from>
    <xdr:ext cx="405111" cy="259045"/>
    <xdr:sp macro="" textlink="">
      <xdr:nvSpPr>
        <xdr:cNvPr id="180" name="n_1aveValue【福祉施設】&#10;有形固定資産減価償却率">
          <a:extLst>
            <a:ext uri="{FF2B5EF4-FFF2-40B4-BE49-F238E27FC236}">
              <a16:creationId xmlns:a16="http://schemas.microsoft.com/office/drawing/2014/main" id="{E76B9EB4-A9C5-422A-8C65-B261EE6A3950}"/>
            </a:ext>
          </a:extLst>
        </xdr:cNvPr>
        <xdr:cNvSpPr txBox="1"/>
      </xdr:nvSpPr>
      <xdr:spPr>
        <a:xfrm>
          <a:off x="3582044" y="13796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8272</xdr:rowOff>
    </xdr:from>
    <xdr:ext cx="405111" cy="259045"/>
    <xdr:sp macro="" textlink="">
      <xdr:nvSpPr>
        <xdr:cNvPr id="181" name="n_2aveValue【福祉施設】&#10;有形固定資産減価償却率">
          <a:extLst>
            <a:ext uri="{FF2B5EF4-FFF2-40B4-BE49-F238E27FC236}">
              <a16:creationId xmlns:a16="http://schemas.microsoft.com/office/drawing/2014/main" id="{F0D1C50C-A1D2-4D84-BBA8-2EC25C93E988}"/>
            </a:ext>
          </a:extLst>
        </xdr:cNvPr>
        <xdr:cNvSpPr txBox="1"/>
      </xdr:nvSpPr>
      <xdr:spPr>
        <a:xfrm>
          <a:off x="2705744" y="13724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21607</xdr:rowOff>
    </xdr:from>
    <xdr:ext cx="405111" cy="259045"/>
    <xdr:sp macro="" textlink="">
      <xdr:nvSpPr>
        <xdr:cNvPr id="182" name="n_3aveValue【福祉施設】&#10;有形固定資産減価償却率">
          <a:extLst>
            <a:ext uri="{FF2B5EF4-FFF2-40B4-BE49-F238E27FC236}">
              <a16:creationId xmlns:a16="http://schemas.microsoft.com/office/drawing/2014/main" id="{8E537AF2-96E1-4AF7-88E8-6F8B04CB4844}"/>
            </a:ext>
          </a:extLst>
        </xdr:cNvPr>
        <xdr:cNvSpPr txBox="1"/>
      </xdr:nvSpPr>
      <xdr:spPr>
        <a:xfrm>
          <a:off x="1816744" y="13737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130191</xdr:rowOff>
    </xdr:from>
    <xdr:ext cx="405111" cy="259045"/>
    <xdr:sp macro="" textlink="">
      <xdr:nvSpPr>
        <xdr:cNvPr id="183" name="n_4aveValue【福祉施設】&#10;有形固定資産減価償却率">
          <a:extLst>
            <a:ext uri="{FF2B5EF4-FFF2-40B4-BE49-F238E27FC236}">
              <a16:creationId xmlns:a16="http://schemas.microsoft.com/office/drawing/2014/main" id="{2F98DC4D-0463-4E36-8A4D-E35B357DCA08}"/>
            </a:ext>
          </a:extLst>
        </xdr:cNvPr>
        <xdr:cNvSpPr txBox="1"/>
      </xdr:nvSpPr>
      <xdr:spPr>
        <a:xfrm>
          <a:off x="927744" y="13674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184" name="正方形/長方形 183">
          <a:extLst>
            <a:ext uri="{FF2B5EF4-FFF2-40B4-BE49-F238E27FC236}">
              <a16:creationId xmlns:a16="http://schemas.microsoft.com/office/drawing/2014/main" id="{F427EA90-7396-4927-8564-68AC3AE43B75}"/>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185" name="正方形/長方形 184">
          <a:extLst>
            <a:ext uri="{FF2B5EF4-FFF2-40B4-BE49-F238E27FC236}">
              <a16:creationId xmlns:a16="http://schemas.microsoft.com/office/drawing/2014/main" id="{7BFA2184-6887-433D-9365-33ECCAA587BC}"/>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186" name="正方形/長方形 185">
          <a:extLst>
            <a:ext uri="{FF2B5EF4-FFF2-40B4-BE49-F238E27FC236}">
              <a16:creationId xmlns:a16="http://schemas.microsoft.com/office/drawing/2014/main" id="{F8DE7A85-7158-4E8A-A2C1-16C97125A942}"/>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187" name="正方形/長方形 186">
          <a:extLst>
            <a:ext uri="{FF2B5EF4-FFF2-40B4-BE49-F238E27FC236}">
              <a16:creationId xmlns:a16="http://schemas.microsoft.com/office/drawing/2014/main" id="{3C022AC3-CD0E-4368-A682-89B23535C68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188" name="正方形/長方形 187">
          <a:extLst>
            <a:ext uri="{FF2B5EF4-FFF2-40B4-BE49-F238E27FC236}">
              <a16:creationId xmlns:a16="http://schemas.microsoft.com/office/drawing/2014/main" id="{604C88CE-6C57-4839-AE64-2511488E4879}"/>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189" name="正方形/長方形 188">
          <a:extLst>
            <a:ext uri="{FF2B5EF4-FFF2-40B4-BE49-F238E27FC236}">
              <a16:creationId xmlns:a16="http://schemas.microsoft.com/office/drawing/2014/main" id="{507F66F5-ACF7-4329-837D-E79B68F84798}"/>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190" name="正方形/長方形 189">
          <a:extLst>
            <a:ext uri="{FF2B5EF4-FFF2-40B4-BE49-F238E27FC236}">
              <a16:creationId xmlns:a16="http://schemas.microsoft.com/office/drawing/2014/main" id="{7DFBBDC3-0CE4-42FF-9DC0-575795ADFC19}"/>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191" name="正方形/長方形 190">
          <a:extLst>
            <a:ext uri="{FF2B5EF4-FFF2-40B4-BE49-F238E27FC236}">
              <a16:creationId xmlns:a16="http://schemas.microsoft.com/office/drawing/2014/main" id="{4CEF73EB-E2F3-46BC-BFF3-464729E40582}"/>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192" name="テキスト ボックス 191">
          <a:extLst>
            <a:ext uri="{FF2B5EF4-FFF2-40B4-BE49-F238E27FC236}">
              <a16:creationId xmlns:a16="http://schemas.microsoft.com/office/drawing/2014/main" id="{AA14FE83-7BDC-4499-8FAB-28BDF20028D9}"/>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193" name="直線コネクタ 192">
          <a:extLst>
            <a:ext uri="{FF2B5EF4-FFF2-40B4-BE49-F238E27FC236}">
              <a16:creationId xmlns:a16="http://schemas.microsoft.com/office/drawing/2014/main" id="{28D07F29-A772-445D-A51D-8B813D5B1F2E}"/>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194" name="直線コネクタ 193">
          <a:extLst>
            <a:ext uri="{FF2B5EF4-FFF2-40B4-BE49-F238E27FC236}">
              <a16:creationId xmlns:a16="http://schemas.microsoft.com/office/drawing/2014/main" id="{E7B52F0C-E601-4FBB-8406-B6E44B729A21}"/>
            </a:ext>
          </a:extLst>
        </xdr:cNvPr>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195" name="テキスト ボックス 194">
          <a:extLst>
            <a:ext uri="{FF2B5EF4-FFF2-40B4-BE49-F238E27FC236}">
              <a16:creationId xmlns:a16="http://schemas.microsoft.com/office/drawing/2014/main" id="{D464A078-7457-4D48-BC5F-FA01EA380972}"/>
            </a:ext>
          </a:extLst>
        </xdr:cNvPr>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196" name="直線コネクタ 195">
          <a:extLst>
            <a:ext uri="{FF2B5EF4-FFF2-40B4-BE49-F238E27FC236}">
              <a16:creationId xmlns:a16="http://schemas.microsoft.com/office/drawing/2014/main" id="{67FC3157-00B9-4F96-83E6-41219263E3D4}"/>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197" name="テキスト ボックス 196">
          <a:extLst>
            <a:ext uri="{FF2B5EF4-FFF2-40B4-BE49-F238E27FC236}">
              <a16:creationId xmlns:a16="http://schemas.microsoft.com/office/drawing/2014/main" id="{1AB98B04-AB63-4FDD-9E8B-8C018518FBB6}"/>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198" name="直線コネクタ 197">
          <a:extLst>
            <a:ext uri="{FF2B5EF4-FFF2-40B4-BE49-F238E27FC236}">
              <a16:creationId xmlns:a16="http://schemas.microsoft.com/office/drawing/2014/main" id="{FD68B355-4B48-4CF3-B1E8-4BC8FD8D895E}"/>
            </a:ext>
          </a:extLst>
        </xdr:cNvPr>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199" name="テキスト ボックス 198">
          <a:extLst>
            <a:ext uri="{FF2B5EF4-FFF2-40B4-BE49-F238E27FC236}">
              <a16:creationId xmlns:a16="http://schemas.microsoft.com/office/drawing/2014/main" id="{26A670DA-ED12-4991-811B-D9F088C4B1EE}"/>
            </a:ext>
          </a:extLst>
        </xdr:cNvPr>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00" name="直線コネクタ 199">
          <a:extLst>
            <a:ext uri="{FF2B5EF4-FFF2-40B4-BE49-F238E27FC236}">
              <a16:creationId xmlns:a16="http://schemas.microsoft.com/office/drawing/2014/main" id="{05C8A1F7-012C-4CF5-BCCD-7E150766A60B}"/>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01" name="テキスト ボックス 200">
          <a:extLst>
            <a:ext uri="{FF2B5EF4-FFF2-40B4-BE49-F238E27FC236}">
              <a16:creationId xmlns:a16="http://schemas.microsoft.com/office/drawing/2014/main" id="{1E95ED84-58D2-410F-8C15-ADF86ACFC07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02" name="【福祉施設】&#10;一人当たり面積グラフ枠">
          <a:extLst>
            <a:ext uri="{FF2B5EF4-FFF2-40B4-BE49-F238E27FC236}">
              <a16:creationId xmlns:a16="http://schemas.microsoft.com/office/drawing/2014/main" id="{224094A5-F90E-48E3-80CE-985CB1D9E25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83820</xdr:rowOff>
    </xdr:from>
    <xdr:to>
      <xdr:col>54</xdr:col>
      <xdr:colOff>189865</xdr:colOff>
      <xdr:row>85</xdr:row>
      <xdr:rowOff>76391</xdr:rowOff>
    </xdr:to>
    <xdr:cxnSp macro="">
      <xdr:nvCxnSpPr>
        <xdr:cNvPr id="203" name="直線コネクタ 202">
          <a:extLst>
            <a:ext uri="{FF2B5EF4-FFF2-40B4-BE49-F238E27FC236}">
              <a16:creationId xmlns:a16="http://schemas.microsoft.com/office/drawing/2014/main" id="{640AD90F-081D-4CDB-B995-251431161365}"/>
            </a:ext>
          </a:extLst>
        </xdr:cNvPr>
        <xdr:cNvCxnSpPr/>
      </xdr:nvCxnSpPr>
      <xdr:spPr>
        <a:xfrm flipV="1">
          <a:off x="10476865" y="13456920"/>
          <a:ext cx="0" cy="11927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80218</xdr:rowOff>
    </xdr:from>
    <xdr:ext cx="469744" cy="259045"/>
    <xdr:sp macro="" textlink="">
      <xdr:nvSpPr>
        <xdr:cNvPr id="204" name="【福祉施設】&#10;一人当たり面積最小値テキスト">
          <a:extLst>
            <a:ext uri="{FF2B5EF4-FFF2-40B4-BE49-F238E27FC236}">
              <a16:creationId xmlns:a16="http://schemas.microsoft.com/office/drawing/2014/main" id="{CAC054AC-BAEA-4AFC-8F73-9BCBF4772EA9}"/>
            </a:ext>
          </a:extLst>
        </xdr:cNvPr>
        <xdr:cNvSpPr txBox="1"/>
      </xdr:nvSpPr>
      <xdr:spPr>
        <a:xfrm>
          <a:off x="10515600" y="14653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76391</xdr:rowOff>
    </xdr:from>
    <xdr:to>
      <xdr:col>55</xdr:col>
      <xdr:colOff>88900</xdr:colOff>
      <xdr:row>85</xdr:row>
      <xdr:rowOff>76391</xdr:rowOff>
    </xdr:to>
    <xdr:cxnSp macro="">
      <xdr:nvCxnSpPr>
        <xdr:cNvPr id="205" name="直線コネクタ 204">
          <a:extLst>
            <a:ext uri="{FF2B5EF4-FFF2-40B4-BE49-F238E27FC236}">
              <a16:creationId xmlns:a16="http://schemas.microsoft.com/office/drawing/2014/main" id="{862DAE40-5698-4D59-A225-33C11B195039}"/>
            </a:ext>
          </a:extLst>
        </xdr:cNvPr>
        <xdr:cNvCxnSpPr/>
      </xdr:nvCxnSpPr>
      <xdr:spPr>
        <a:xfrm>
          <a:off x="10388600" y="146496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30497</xdr:rowOff>
    </xdr:from>
    <xdr:ext cx="469744" cy="259045"/>
    <xdr:sp macro="" textlink="">
      <xdr:nvSpPr>
        <xdr:cNvPr id="206" name="【福祉施設】&#10;一人当たり面積最大値テキスト">
          <a:extLst>
            <a:ext uri="{FF2B5EF4-FFF2-40B4-BE49-F238E27FC236}">
              <a16:creationId xmlns:a16="http://schemas.microsoft.com/office/drawing/2014/main" id="{F58150BF-4B13-4DD9-98CF-6E07277EBCBF}"/>
            </a:ext>
          </a:extLst>
        </xdr:cNvPr>
        <xdr:cNvSpPr txBox="1"/>
      </xdr:nvSpPr>
      <xdr:spPr>
        <a:xfrm>
          <a:off x="10515600" y="13232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83820</xdr:rowOff>
    </xdr:from>
    <xdr:to>
      <xdr:col>55</xdr:col>
      <xdr:colOff>88900</xdr:colOff>
      <xdr:row>78</xdr:row>
      <xdr:rowOff>83820</xdr:rowOff>
    </xdr:to>
    <xdr:cxnSp macro="">
      <xdr:nvCxnSpPr>
        <xdr:cNvPr id="207" name="直線コネクタ 206">
          <a:extLst>
            <a:ext uri="{FF2B5EF4-FFF2-40B4-BE49-F238E27FC236}">
              <a16:creationId xmlns:a16="http://schemas.microsoft.com/office/drawing/2014/main" id="{FAB6A159-55CE-4A2A-A624-1DAA6DB429EC}"/>
            </a:ext>
          </a:extLst>
        </xdr:cNvPr>
        <xdr:cNvCxnSpPr/>
      </xdr:nvCxnSpPr>
      <xdr:spPr>
        <a:xfrm>
          <a:off x="10388600" y="1345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145623</xdr:rowOff>
    </xdr:from>
    <xdr:ext cx="469744" cy="259045"/>
    <xdr:sp macro="" textlink="">
      <xdr:nvSpPr>
        <xdr:cNvPr id="208" name="【福祉施設】&#10;一人当たり面積平均値テキスト">
          <a:extLst>
            <a:ext uri="{FF2B5EF4-FFF2-40B4-BE49-F238E27FC236}">
              <a16:creationId xmlns:a16="http://schemas.microsoft.com/office/drawing/2014/main" id="{F1668E4C-716A-40AA-91CD-CBCF96124C3A}"/>
            </a:ext>
          </a:extLst>
        </xdr:cNvPr>
        <xdr:cNvSpPr txBox="1"/>
      </xdr:nvSpPr>
      <xdr:spPr>
        <a:xfrm>
          <a:off x="10515600" y="142045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122746</xdr:rowOff>
    </xdr:from>
    <xdr:to>
      <xdr:col>55</xdr:col>
      <xdr:colOff>50800</xdr:colOff>
      <xdr:row>84</xdr:row>
      <xdr:rowOff>52896</xdr:rowOff>
    </xdr:to>
    <xdr:sp macro="" textlink="">
      <xdr:nvSpPr>
        <xdr:cNvPr id="209" name="フローチャート: 判断 208">
          <a:extLst>
            <a:ext uri="{FF2B5EF4-FFF2-40B4-BE49-F238E27FC236}">
              <a16:creationId xmlns:a16="http://schemas.microsoft.com/office/drawing/2014/main" id="{2586B086-5B83-440B-85F7-5F35CBA03193}"/>
            </a:ext>
          </a:extLst>
        </xdr:cNvPr>
        <xdr:cNvSpPr/>
      </xdr:nvSpPr>
      <xdr:spPr>
        <a:xfrm>
          <a:off x="10426700" y="14353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153606</xdr:rowOff>
    </xdr:from>
    <xdr:to>
      <xdr:col>50</xdr:col>
      <xdr:colOff>165100</xdr:colOff>
      <xdr:row>84</xdr:row>
      <xdr:rowOff>83756</xdr:rowOff>
    </xdr:to>
    <xdr:sp macro="" textlink="">
      <xdr:nvSpPr>
        <xdr:cNvPr id="210" name="フローチャート: 判断 209">
          <a:extLst>
            <a:ext uri="{FF2B5EF4-FFF2-40B4-BE49-F238E27FC236}">
              <a16:creationId xmlns:a16="http://schemas.microsoft.com/office/drawing/2014/main" id="{2A47ABA2-7A29-4805-953F-A9094895C1D6}"/>
            </a:ext>
          </a:extLst>
        </xdr:cNvPr>
        <xdr:cNvSpPr/>
      </xdr:nvSpPr>
      <xdr:spPr>
        <a:xfrm>
          <a:off x="9588500" y="14383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167894</xdr:rowOff>
    </xdr:from>
    <xdr:to>
      <xdr:col>46</xdr:col>
      <xdr:colOff>38100</xdr:colOff>
      <xdr:row>84</xdr:row>
      <xdr:rowOff>98044</xdr:rowOff>
    </xdr:to>
    <xdr:sp macro="" textlink="">
      <xdr:nvSpPr>
        <xdr:cNvPr id="211" name="フローチャート: 判断 210">
          <a:extLst>
            <a:ext uri="{FF2B5EF4-FFF2-40B4-BE49-F238E27FC236}">
              <a16:creationId xmlns:a16="http://schemas.microsoft.com/office/drawing/2014/main" id="{2DF21F70-D6F0-4A7D-8E67-0612CEAA0D5C}"/>
            </a:ext>
          </a:extLst>
        </xdr:cNvPr>
        <xdr:cNvSpPr/>
      </xdr:nvSpPr>
      <xdr:spPr>
        <a:xfrm>
          <a:off x="8699500" y="1439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13588</xdr:rowOff>
    </xdr:from>
    <xdr:to>
      <xdr:col>41</xdr:col>
      <xdr:colOff>101600</xdr:colOff>
      <xdr:row>84</xdr:row>
      <xdr:rowOff>115188</xdr:rowOff>
    </xdr:to>
    <xdr:sp macro="" textlink="">
      <xdr:nvSpPr>
        <xdr:cNvPr id="212" name="フローチャート: 判断 211">
          <a:extLst>
            <a:ext uri="{FF2B5EF4-FFF2-40B4-BE49-F238E27FC236}">
              <a16:creationId xmlns:a16="http://schemas.microsoft.com/office/drawing/2014/main" id="{A9939990-D5D3-41AD-8DD2-3648CD29AA4C}"/>
            </a:ext>
          </a:extLst>
        </xdr:cNvPr>
        <xdr:cNvSpPr/>
      </xdr:nvSpPr>
      <xdr:spPr>
        <a:xfrm>
          <a:off x="7810500" y="14415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144463</xdr:rowOff>
    </xdr:from>
    <xdr:to>
      <xdr:col>36</xdr:col>
      <xdr:colOff>165100</xdr:colOff>
      <xdr:row>84</xdr:row>
      <xdr:rowOff>74613</xdr:rowOff>
    </xdr:to>
    <xdr:sp macro="" textlink="">
      <xdr:nvSpPr>
        <xdr:cNvPr id="213" name="フローチャート: 判断 212">
          <a:extLst>
            <a:ext uri="{FF2B5EF4-FFF2-40B4-BE49-F238E27FC236}">
              <a16:creationId xmlns:a16="http://schemas.microsoft.com/office/drawing/2014/main" id="{4790270F-61DD-46E5-8E9C-1AB60045C9E4}"/>
            </a:ext>
          </a:extLst>
        </xdr:cNvPr>
        <xdr:cNvSpPr/>
      </xdr:nvSpPr>
      <xdr:spPr>
        <a:xfrm>
          <a:off x="6921500" y="14374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14" name="テキスト ボックス 213">
          <a:extLst>
            <a:ext uri="{FF2B5EF4-FFF2-40B4-BE49-F238E27FC236}">
              <a16:creationId xmlns:a16="http://schemas.microsoft.com/office/drawing/2014/main" id="{DC6952B9-47C1-442A-B08C-2A20BDB11E54}"/>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15" name="テキスト ボックス 214">
          <a:extLst>
            <a:ext uri="{FF2B5EF4-FFF2-40B4-BE49-F238E27FC236}">
              <a16:creationId xmlns:a16="http://schemas.microsoft.com/office/drawing/2014/main" id="{AFE2C294-5725-465B-89F2-4522C346F891}"/>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16" name="テキスト ボックス 215">
          <a:extLst>
            <a:ext uri="{FF2B5EF4-FFF2-40B4-BE49-F238E27FC236}">
              <a16:creationId xmlns:a16="http://schemas.microsoft.com/office/drawing/2014/main" id="{DBE98DC1-B4C7-40B8-BC77-24D5C84F9CC5}"/>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17" name="テキスト ボックス 216">
          <a:extLst>
            <a:ext uri="{FF2B5EF4-FFF2-40B4-BE49-F238E27FC236}">
              <a16:creationId xmlns:a16="http://schemas.microsoft.com/office/drawing/2014/main" id="{C928AC6B-4A6E-48A3-861B-664A33BC5AEE}"/>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18" name="テキスト ボックス 217">
          <a:extLst>
            <a:ext uri="{FF2B5EF4-FFF2-40B4-BE49-F238E27FC236}">
              <a16:creationId xmlns:a16="http://schemas.microsoft.com/office/drawing/2014/main" id="{EB3BD672-BAB5-4FF7-967D-FBBD65937CA8}"/>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10731</xdr:rowOff>
    </xdr:from>
    <xdr:to>
      <xdr:col>55</xdr:col>
      <xdr:colOff>50800</xdr:colOff>
      <xdr:row>85</xdr:row>
      <xdr:rowOff>112331</xdr:rowOff>
    </xdr:to>
    <xdr:sp macro="" textlink="">
      <xdr:nvSpPr>
        <xdr:cNvPr id="219" name="楕円 218">
          <a:extLst>
            <a:ext uri="{FF2B5EF4-FFF2-40B4-BE49-F238E27FC236}">
              <a16:creationId xmlns:a16="http://schemas.microsoft.com/office/drawing/2014/main" id="{49ABD548-A8A9-4B02-9B78-61C0E9B24DD0}"/>
            </a:ext>
          </a:extLst>
        </xdr:cNvPr>
        <xdr:cNvSpPr/>
      </xdr:nvSpPr>
      <xdr:spPr>
        <a:xfrm>
          <a:off x="10426700" y="14583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97108</xdr:rowOff>
    </xdr:from>
    <xdr:ext cx="469744" cy="259045"/>
    <xdr:sp macro="" textlink="">
      <xdr:nvSpPr>
        <xdr:cNvPr id="220" name="【福祉施設】&#10;一人当たり面積該当値テキスト">
          <a:extLst>
            <a:ext uri="{FF2B5EF4-FFF2-40B4-BE49-F238E27FC236}">
              <a16:creationId xmlns:a16="http://schemas.microsoft.com/office/drawing/2014/main" id="{336B2B42-7519-44AD-A709-705A4726A636}"/>
            </a:ext>
          </a:extLst>
        </xdr:cNvPr>
        <xdr:cNvSpPr txBox="1"/>
      </xdr:nvSpPr>
      <xdr:spPr>
        <a:xfrm>
          <a:off x="10515600" y="14498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100283</xdr:rowOff>
    </xdr:from>
    <xdr:ext cx="469744" cy="259045"/>
    <xdr:sp macro="" textlink="">
      <xdr:nvSpPr>
        <xdr:cNvPr id="221" name="n_1aveValue【福祉施設】&#10;一人当たり面積">
          <a:extLst>
            <a:ext uri="{FF2B5EF4-FFF2-40B4-BE49-F238E27FC236}">
              <a16:creationId xmlns:a16="http://schemas.microsoft.com/office/drawing/2014/main" id="{9006A0F5-5B30-42E6-A89C-4D91C2053CA8}"/>
            </a:ext>
          </a:extLst>
        </xdr:cNvPr>
        <xdr:cNvSpPr txBox="1"/>
      </xdr:nvSpPr>
      <xdr:spPr>
        <a:xfrm>
          <a:off x="9391727" y="14159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114571</xdr:rowOff>
    </xdr:from>
    <xdr:ext cx="469744" cy="259045"/>
    <xdr:sp macro="" textlink="">
      <xdr:nvSpPr>
        <xdr:cNvPr id="222" name="n_2aveValue【福祉施設】&#10;一人当たり面積">
          <a:extLst>
            <a:ext uri="{FF2B5EF4-FFF2-40B4-BE49-F238E27FC236}">
              <a16:creationId xmlns:a16="http://schemas.microsoft.com/office/drawing/2014/main" id="{11709449-5DB2-4CA0-9903-6338DD5BAF23}"/>
            </a:ext>
          </a:extLst>
        </xdr:cNvPr>
        <xdr:cNvSpPr txBox="1"/>
      </xdr:nvSpPr>
      <xdr:spPr>
        <a:xfrm>
          <a:off x="8515427" y="14173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131715</xdr:rowOff>
    </xdr:from>
    <xdr:ext cx="469744" cy="259045"/>
    <xdr:sp macro="" textlink="">
      <xdr:nvSpPr>
        <xdr:cNvPr id="223" name="n_3aveValue【福祉施設】&#10;一人当たり面積">
          <a:extLst>
            <a:ext uri="{FF2B5EF4-FFF2-40B4-BE49-F238E27FC236}">
              <a16:creationId xmlns:a16="http://schemas.microsoft.com/office/drawing/2014/main" id="{9D407EF8-2FA9-41E0-BEB3-8AA64079DC22}"/>
            </a:ext>
          </a:extLst>
        </xdr:cNvPr>
        <xdr:cNvSpPr txBox="1"/>
      </xdr:nvSpPr>
      <xdr:spPr>
        <a:xfrm>
          <a:off x="7626427" y="14190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91140</xdr:rowOff>
    </xdr:from>
    <xdr:ext cx="469744" cy="259045"/>
    <xdr:sp macro="" textlink="">
      <xdr:nvSpPr>
        <xdr:cNvPr id="224" name="n_4aveValue【福祉施設】&#10;一人当たり面積">
          <a:extLst>
            <a:ext uri="{FF2B5EF4-FFF2-40B4-BE49-F238E27FC236}">
              <a16:creationId xmlns:a16="http://schemas.microsoft.com/office/drawing/2014/main" id="{BC3FCB41-ADAB-4EFC-A058-02866E86CC6D}"/>
            </a:ext>
          </a:extLst>
        </xdr:cNvPr>
        <xdr:cNvSpPr txBox="1"/>
      </xdr:nvSpPr>
      <xdr:spPr>
        <a:xfrm>
          <a:off x="6737427" y="14150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25" name="正方形/長方形 224">
          <a:extLst>
            <a:ext uri="{FF2B5EF4-FFF2-40B4-BE49-F238E27FC236}">
              <a16:creationId xmlns:a16="http://schemas.microsoft.com/office/drawing/2014/main" id="{848413CB-5F23-4CE9-A21A-4A07DB4BCEF3}"/>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26" name="正方形/長方形 225">
          <a:extLst>
            <a:ext uri="{FF2B5EF4-FFF2-40B4-BE49-F238E27FC236}">
              <a16:creationId xmlns:a16="http://schemas.microsoft.com/office/drawing/2014/main" id="{D6961642-AE8C-4ADB-AC23-6EEE79F73462}"/>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27" name="正方形/長方形 226">
          <a:extLst>
            <a:ext uri="{FF2B5EF4-FFF2-40B4-BE49-F238E27FC236}">
              <a16:creationId xmlns:a16="http://schemas.microsoft.com/office/drawing/2014/main" id="{FF137450-78E3-4786-9ADF-D86C33E3BA58}"/>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28" name="正方形/長方形 227">
          <a:extLst>
            <a:ext uri="{FF2B5EF4-FFF2-40B4-BE49-F238E27FC236}">
              <a16:creationId xmlns:a16="http://schemas.microsoft.com/office/drawing/2014/main" id="{8D1AEABD-994E-4544-A5A1-C8AB13F4DB61}"/>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29" name="正方形/長方形 228">
          <a:extLst>
            <a:ext uri="{FF2B5EF4-FFF2-40B4-BE49-F238E27FC236}">
              <a16:creationId xmlns:a16="http://schemas.microsoft.com/office/drawing/2014/main" id="{FB00BC9A-82FD-4FBF-BCF9-09924958B231}"/>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30" name="正方形/長方形 229">
          <a:extLst>
            <a:ext uri="{FF2B5EF4-FFF2-40B4-BE49-F238E27FC236}">
              <a16:creationId xmlns:a16="http://schemas.microsoft.com/office/drawing/2014/main" id="{E9A19604-60F1-406A-BEFC-27A8AAB717F9}"/>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31" name="正方形/長方形 230">
          <a:extLst>
            <a:ext uri="{FF2B5EF4-FFF2-40B4-BE49-F238E27FC236}">
              <a16:creationId xmlns:a16="http://schemas.microsoft.com/office/drawing/2014/main" id="{5998AF2E-D281-4E04-AC62-F998592FFA51}"/>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32" name="正方形/長方形 231">
          <a:extLst>
            <a:ext uri="{FF2B5EF4-FFF2-40B4-BE49-F238E27FC236}">
              <a16:creationId xmlns:a16="http://schemas.microsoft.com/office/drawing/2014/main" id="{032D2C2B-343F-40D8-935E-E52360B628FC}"/>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33" name="テキスト ボックス 232">
          <a:extLst>
            <a:ext uri="{FF2B5EF4-FFF2-40B4-BE49-F238E27FC236}">
              <a16:creationId xmlns:a16="http://schemas.microsoft.com/office/drawing/2014/main" id="{DC55D96E-5DCB-4CDE-8B98-F3EC95D1570F}"/>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34" name="直線コネクタ 233">
          <a:extLst>
            <a:ext uri="{FF2B5EF4-FFF2-40B4-BE49-F238E27FC236}">
              <a16:creationId xmlns:a16="http://schemas.microsoft.com/office/drawing/2014/main" id="{C6D31700-5441-4174-B167-6FF2FAB39724}"/>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35" name="テキスト ボックス 234">
          <a:extLst>
            <a:ext uri="{FF2B5EF4-FFF2-40B4-BE49-F238E27FC236}">
              <a16:creationId xmlns:a16="http://schemas.microsoft.com/office/drawing/2014/main" id="{8825077C-4568-431C-B21B-6D14ACE793F3}"/>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236" name="直線コネクタ 235">
          <a:extLst>
            <a:ext uri="{FF2B5EF4-FFF2-40B4-BE49-F238E27FC236}">
              <a16:creationId xmlns:a16="http://schemas.microsoft.com/office/drawing/2014/main" id="{6D888D9A-0EBB-4230-82BA-2B0F29C21AEE}"/>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237" name="テキスト ボックス 236">
          <a:extLst>
            <a:ext uri="{FF2B5EF4-FFF2-40B4-BE49-F238E27FC236}">
              <a16:creationId xmlns:a16="http://schemas.microsoft.com/office/drawing/2014/main" id="{A972EB3E-486E-4298-AD76-B1DDDCD3E251}"/>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238" name="直線コネクタ 237">
          <a:extLst>
            <a:ext uri="{FF2B5EF4-FFF2-40B4-BE49-F238E27FC236}">
              <a16:creationId xmlns:a16="http://schemas.microsoft.com/office/drawing/2014/main" id="{504FAC4E-77D2-444C-B865-7F22FEFED3D1}"/>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239" name="テキスト ボックス 238">
          <a:extLst>
            <a:ext uri="{FF2B5EF4-FFF2-40B4-BE49-F238E27FC236}">
              <a16:creationId xmlns:a16="http://schemas.microsoft.com/office/drawing/2014/main" id="{D82C3E92-DA7F-43D0-A5A7-790FE276A82B}"/>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240" name="直線コネクタ 239">
          <a:extLst>
            <a:ext uri="{FF2B5EF4-FFF2-40B4-BE49-F238E27FC236}">
              <a16:creationId xmlns:a16="http://schemas.microsoft.com/office/drawing/2014/main" id="{77587399-B484-44E7-B6AB-704AE602FC7C}"/>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241" name="テキスト ボックス 240">
          <a:extLst>
            <a:ext uri="{FF2B5EF4-FFF2-40B4-BE49-F238E27FC236}">
              <a16:creationId xmlns:a16="http://schemas.microsoft.com/office/drawing/2014/main" id="{DDAC3E30-5C03-4725-AB5F-A55FDA19FA19}"/>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242" name="直線コネクタ 241">
          <a:extLst>
            <a:ext uri="{FF2B5EF4-FFF2-40B4-BE49-F238E27FC236}">
              <a16:creationId xmlns:a16="http://schemas.microsoft.com/office/drawing/2014/main" id="{11FA26A0-96FF-46EC-B623-D0A6CE5EA586}"/>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243" name="テキスト ボックス 242">
          <a:extLst>
            <a:ext uri="{FF2B5EF4-FFF2-40B4-BE49-F238E27FC236}">
              <a16:creationId xmlns:a16="http://schemas.microsoft.com/office/drawing/2014/main" id="{FCBECBAA-EC02-45F6-A045-BD7D3B1ED4E8}"/>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244" name="直線コネクタ 243">
          <a:extLst>
            <a:ext uri="{FF2B5EF4-FFF2-40B4-BE49-F238E27FC236}">
              <a16:creationId xmlns:a16="http://schemas.microsoft.com/office/drawing/2014/main" id="{044B0954-42F2-4F65-BE37-C6D901C5ECA9}"/>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245" name="テキスト ボックス 244">
          <a:extLst>
            <a:ext uri="{FF2B5EF4-FFF2-40B4-BE49-F238E27FC236}">
              <a16:creationId xmlns:a16="http://schemas.microsoft.com/office/drawing/2014/main" id="{418755AF-1FA5-4BAC-81C0-7393DB583C66}"/>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246" name="直線コネクタ 245">
          <a:extLst>
            <a:ext uri="{FF2B5EF4-FFF2-40B4-BE49-F238E27FC236}">
              <a16:creationId xmlns:a16="http://schemas.microsoft.com/office/drawing/2014/main" id="{6923A346-384C-442A-A43A-EDC845F0D6AE}"/>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247" name="テキスト ボックス 246">
          <a:extLst>
            <a:ext uri="{FF2B5EF4-FFF2-40B4-BE49-F238E27FC236}">
              <a16:creationId xmlns:a16="http://schemas.microsoft.com/office/drawing/2014/main" id="{2D82D2FC-FAA1-4AA5-8828-FF5E77601068}"/>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248" name="直線コネクタ 247">
          <a:extLst>
            <a:ext uri="{FF2B5EF4-FFF2-40B4-BE49-F238E27FC236}">
              <a16:creationId xmlns:a16="http://schemas.microsoft.com/office/drawing/2014/main" id="{BF5922C4-54BF-4C8A-9C63-E2C920FE6DAF}"/>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249" name="【市民会館】&#10;有形固定資産減価償却率グラフ枠">
          <a:extLst>
            <a:ext uri="{FF2B5EF4-FFF2-40B4-BE49-F238E27FC236}">
              <a16:creationId xmlns:a16="http://schemas.microsoft.com/office/drawing/2014/main" id="{2FE0CEBB-3CC8-4C52-85B6-3F5857C8D90A}"/>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157843</xdr:rowOff>
    </xdr:from>
    <xdr:to>
      <xdr:col>24</xdr:col>
      <xdr:colOff>62865</xdr:colOff>
      <xdr:row>109</xdr:row>
      <xdr:rowOff>19050</xdr:rowOff>
    </xdr:to>
    <xdr:cxnSp macro="">
      <xdr:nvCxnSpPr>
        <xdr:cNvPr id="250" name="直線コネクタ 249">
          <a:extLst>
            <a:ext uri="{FF2B5EF4-FFF2-40B4-BE49-F238E27FC236}">
              <a16:creationId xmlns:a16="http://schemas.microsoft.com/office/drawing/2014/main" id="{D6B62001-4A2C-4402-BC13-63CAE8E79D67}"/>
            </a:ext>
          </a:extLst>
        </xdr:cNvPr>
        <xdr:cNvCxnSpPr/>
      </xdr:nvCxnSpPr>
      <xdr:spPr>
        <a:xfrm flipV="1">
          <a:off x="4634865" y="17131393"/>
          <a:ext cx="0" cy="15757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22877</xdr:rowOff>
    </xdr:from>
    <xdr:ext cx="405111" cy="259045"/>
    <xdr:sp macro="" textlink="">
      <xdr:nvSpPr>
        <xdr:cNvPr id="251" name="【市民会館】&#10;有形固定資産減価償却率最小値テキスト">
          <a:extLst>
            <a:ext uri="{FF2B5EF4-FFF2-40B4-BE49-F238E27FC236}">
              <a16:creationId xmlns:a16="http://schemas.microsoft.com/office/drawing/2014/main" id="{88C6D875-5D87-4E76-827B-D6895ABE24E1}"/>
            </a:ext>
          </a:extLst>
        </xdr:cNvPr>
        <xdr:cNvSpPr txBox="1"/>
      </xdr:nvSpPr>
      <xdr:spPr>
        <a:xfrm>
          <a:off x="4673600" y="18710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19050</xdr:rowOff>
    </xdr:from>
    <xdr:to>
      <xdr:col>24</xdr:col>
      <xdr:colOff>152400</xdr:colOff>
      <xdr:row>109</xdr:row>
      <xdr:rowOff>19050</xdr:rowOff>
    </xdr:to>
    <xdr:cxnSp macro="">
      <xdr:nvCxnSpPr>
        <xdr:cNvPr id="252" name="直線コネクタ 251">
          <a:extLst>
            <a:ext uri="{FF2B5EF4-FFF2-40B4-BE49-F238E27FC236}">
              <a16:creationId xmlns:a16="http://schemas.microsoft.com/office/drawing/2014/main" id="{B7BAD723-1678-4E54-BD2E-4DF9A2B7D0C9}"/>
            </a:ext>
          </a:extLst>
        </xdr:cNvPr>
        <xdr:cNvCxnSpPr/>
      </xdr:nvCxnSpPr>
      <xdr:spPr>
        <a:xfrm>
          <a:off x="4546600" y="18707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104520</xdr:rowOff>
    </xdr:from>
    <xdr:ext cx="340478" cy="259045"/>
    <xdr:sp macro="" textlink="">
      <xdr:nvSpPr>
        <xdr:cNvPr id="253" name="【市民会館】&#10;有形固定資産減価償却率最大値テキスト">
          <a:extLst>
            <a:ext uri="{FF2B5EF4-FFF2-40B4-BE49-F238E27FC236}">
              <a16:creationId xmlns:a16="http://schemas.microsoft.com/office/drawing/2014/main" id="{688DC4A9-4203-44DD-9225-DAB9DB5C12F3}"/>
            </a:ext>
          </a:extLst>
        </xdr:cNvPr>
        <xdr:cNvSpPr txBox="1"/>
      </xdr:nvSpPr>
      <xdr:spPr>
        <a:xfrm>
          <a:off x="4673600" y="1690662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157843</xdr:rowOff>
    </xdr:from>
    <xdr:to>
      <xdr:col>24</xdr:col>
      <xdr:colOff>152400</xdr:colOff>
      <xdr:row>99</xdr:row>
      <xdr:rowOff>157843</xdr:rowOff>
    </xdr:to>
    <xdr:cxnSp macro="">
      <xdr:nvCxnSpPr>
        <xdr:cNvPr id="254" name="直線コネクタ 253">
          <a:extLst>
            <a:ext uri="{FF2B5EF4-FFF2-40B4-BE49-F238E27FC236}">
              <a16:creationId xmlns:a16="http://schemas.microsoft.com/office/drawing/2014/main" id="{9618D9C5-905E-4F43-99CD-7A4E1DE2B62E}"/>
            </a:ext>
          </a:extLst>
        </xdr:cNvPr>
        <xdr:cNvCxnSpPr/>
      </xdr:nvCxnSpPr>
      <xdr:spPr>
        <a:xfrm>
          <a:off x="4546600" y="17131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96900</xdr:rowOff>
    </xdr:from>
    <xdr:ext cx="405111" cy="259045"/>
    <xdr:sp macro="" textlink="">
      <xdr:nvSpPr>
        <xdr:cNvPr id="255" name="【市民会館】&#10;有形固定資産減価償却率平均値テキスト">
          <a:extLst>
            <a:ext uri="{FF2B5EF4-FFF2-40B4-BE49-F238E27FC236}">
              <a16:creationId xmlns:a16="http://schemas.microsoft.com/office/drawing/2014/main" id="{04B73EAD-F11B-4C67-8929-BA0F9D26D5D5}"/>
            </a:ext>
          </a:extLst>
        </xdr:cNvPr>
        <xdr:cNvSpPr txBox="1"/>
      </xdr:nvSpPr>
      <xdr:spPr>
        <a:xfrm>
          <a:off x="4673600" y="179277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118473</xdr:rowOff>
    </xdr:from>
    <xdr:to>
      <xdr:col>24</xdr:col>
      <xdr:colOff>114300</xdr:colOff>
      <xdr:row>105</xdr:row>
      <xdr:rowOff>48623</xdr:rowOff>
    </xdr:to>
    <xdr:sp macro="" textlink="">
      <xdr:nvSpPr>
        <xdr:cNvPr id="256" name="フローチャート: 判断 255">
          <a:extLst>
            <a:ext uri="{FF2B5EF4-FFF2-40B4-BE49-F238E27FC236}">
              <a16:creationId xmlns:a16="http://schemas.microsoft.com/office/drawing/2014/main" id="{3855811C-BB30-4C71-A2E7-DB6923C8982C}"/>
            </a:ext>
          </a:extLst>
        </xdr:cNvPr>
        <xdr:cNvSpPr/>
      </xdr:nvSpPr>
      <xdr:spPr>
        <a:xfrm>
          <a:off x="4584700" y="17949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110308</xdr:rowOff>
    </xdr:from>
    <xdr:to>
      <xdr:col>20</xdr:col>
      <xdr:colOff>38100</xdr:colOff>
      <xdr:row>105</xdr:row>
      <xdr:rowOff>40458</xdr:rowOff>
    </xdr:to>
    <xdr:sp macro="" textlink="">
      <xdr:nvSpPr>
        <xdr:cNvPr id="257" name="フローチャート: 判断 256">
          <a:extLst>
            <a:ext uri="{FF2B5EF4-FFF2-40B4-BE49-F238E27FC236}">
              <a16:creationId xmlns:a16="http://schemas.microsoft.com/office/drawing/2014/main" id="{1F90C16C-6A0B-4D06-991C-19977C3C2C21}"/>
            </a:ext>
          </a:extLst>
        </xdr:cNvPr>
        <xdr:cNvSpPr/>
      </xdr:nvSpPr>
      <xdr:spPr>
        <a:xfrm>
          <a:off x="3746500" y="17941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41729</xdr:rowOff>
    </xdr:from>
    <xdr:to>
      <xdr:col>15</xdr:col>
      <xdr:colOff>101600</xdr:colOff>
      <xdr:row>104</xdr:row>
      <xdr:rowOff>143329</xdr:rowOff>
    </xdr:to>
    <xdr:sp macro="" textlink="">
      <xdr:nvSpPr>
        <xdr:cNvPr id="258" name="フローチャート: 判断 257">
          <a:extLst>
            <a:ext uri="{FF2B5EF4-FFF2-40B4-BE49-F238E27FC236}">
              <a16:creationId xmlns:a16="http://schemas.microsoft.com/office/drawing/2014/main" id="{241FAF9D-F8F4-440F-A469-D2FB72902B2C}"/>
            </a:ext>
          </a:extLst>
        </xdr:cNvPr>
        <xdr:cNvSpPr/>
      </xdr:nvSpPr>
      <xdr:spPr>
        <a:xfrm>
          <a:off x="2857500" y="17872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35198</xdr:rowOff>
    </xdr:from>
    <xdr:to>
      <xdr:col>10</xdr:col>
      <xdr:colOff>165100</xdr:colOff>
      <xdr:row>104</xdr:row>
      <xdr:rowOff>136798</xdr:rowOff>
    </xdr:to>
    <xdr:sp macro="" textlink="">
      <xdr:nvSpPr>
        <xdr:cNvPr id="259" name="フローチャート: 判断 258">
          <a:extLst>
            <a:ext uri="{FF2B5EF4-FFF2-40B4-BE49-F238E27FC236}">
              <a16:creationId xmlns:a16="http://schemas.microsoft.com/office/drawing/2014/main" id="{E0E34E4D-9CBB-45DF-AEE9-075023618C79}"/>
            </a:ext>
          </a:extLst>
        </xdr:cNvPr>
        <xdr:cNvSpPr/>
      </xdr:nvSpPr>
      <xdr:spPr>
        <a:xfrm>
          <a:off x="1968500" y="17865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41729</xdr:rowOff>
    </xdr:from>
    <xdr:to>
      <xdr:col>6</xdr:col>
      <xdr:colOff>38100</xdr:colOff>
      <xdr:row>104</xdr:row>
      <xdr:rowOff>143329</xdr:rowOff>
    </xdr:to>
    <xdr:sp macro="" textlink="">
      <xdr:nvSpPr>
        <xdr:cNvPr id="260" name="フローチャート: 判断 259">
          <a:extLst>
            <a:ext uri="{FF2B5EF4-FFF2-40B4-BE49-F238E27FC236}">
              <a16:creationId xmlns:a16="http://schemas.microsoft.com/office/drawing/2014/main" id="{828396A0-7F75-41BE-8461-F8F22B08A68B}"/>
            </a:ext>
          </a:extLst>
        </xdr:cNvPr>
        <xdr:cNvSpPr/>
      </xdr:nvSpPr>
      <xdr:spPr>
        <a:xfrm>
          <a:off x="1079500" y="17872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261" name="テキスト ボックス 260">
          <a:extLst>
            <a:ext uri="{FF2B5EF4-FFF2-40B4-BE49-F238E27FC236}">
              <a16:creationId xmlns:a16="http://schemas.microsoft.com/office/drawing/2014/main" id="{82A217AF-E133-4556-8AE1-C811C5F50245}"/>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262" name="テキスト ボックス 261">
          <a:extLst>
            <a:ext uri="{FF2B5EF4-FFF2-40B4-BE49-F238E27FC236}">
              <a16:creationId xmlns:a16="http://schemas.microsoft.com/office/drawing/2014/main" id="{0467E1A9-C3A0-453E-9444-3C8AC35A9C31}"/>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263" name="テキスト ボックス 262">
          <a:extLst>
            <a:ext uri="{FF2B5EF4-FFF2-40B4-BE49-F238E27FC236}">
              <a16:creationId xmlns:a16="http://schemas.microsoft.com/office/drawing/2014/main" id="{C602A01D-6C89-4A5D-8451-0EC139E15D69}"/>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264" name="テキスト ボックス 263">
          <a:extLst>
            <a:ext uri="{FF2B5EF4-FFF2-40B4-BE49-F238E27FC236}">
              <a16:creationId xmlns:a16="http://schemas.microsoft.com/office/drawing/2014/main" id="{144467A4-9B84-4E53-A59A-3F788B8F1855}"/>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265" name="テキスト ボックス 264">
          <a:extLst>
            <a:ext uri="{FF2B5EF4-FFF2-40B4-BE49-F238E27FC236}">
              <a16:creationId xmlns:a16="http://schemas.microsoft.com/office/drawing/2014/main" id="{F1E4A39E-768F-47B9-A16D-755E0BD9EA07}"/>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90714</xdr:rowOff>
    </xdr:from>
    <xdr:to>
      <xdr:col>24</xdr:col>
      <xdr:colOff>114300</xdr:colOff>
      <xdr:row>105</xdr:row>
      <xdr:rowOff>20864</xdr:rowOff>
    </xdr:to>
    <xdr:sp macro="" textlink="">
      <xdr:nvSpPr>
        <xdr:cNvPr id="266" name="楕円 265">
          <a:extLst>
            <a:ext uri="{FF2B5EF4-FFF2-40B4-BE49-F238E27FC236}">
              <a16:creationId xmlns:a16="http://schemas.microsoft.com/office/drawing/2014/main" id="{266B1547-53B8-4DAF-9961-30ED7FBF24E8}"/>
            </a:ext>
          </a:extLst>
        </xdr:cNvPr>
        <xdr:cNvSpPr/>
      </xdr:nvSpPr>
      <xdr:spPr>
        <a:xfrm>
          <a:off x="4584700" y="17921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113591</xdr:rowOff>
    </xdr:from>
    <xdr:ext cx="405111" cy="259045"/>
    <xdr:sp macro="" textlink="">
      <xdr:nvSpPr>
        <xdr:cNvPr id="267" name="【市民会館】&#10;有形固定資産減価償却率該当値テキスト">
          <a:extLst>
            <a:ext uri="{FF2B5EF4-FFF2-40B4-BE49-F238E27FC236}">
              <a16:creationId xmlns:a16="http://schemas.microsoft.com/office/drawing/2014/main" id="{05F36501-029B-4892-B359-FEED9C4DAF4B}"/>
            </a:ext>
          </a:extLst>
        </xdr:cNvPr>
        <xdr:cNvSpPr txBox="1"/>
      </xdr:nvSpPr>
      <xdr:spPr>
        <a:xfrm>
          <a:off x="4673600" y="17772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103</xdr:row>
      <xdr:rowOff>56985</xdr:rowOff>
    </xdr:from>
    <xdr:ext cx="405111" cy="259045"/>
    <xdr:sp macro="" textlink="">
      <xdr:nvSpPr>
        <xdr:cNvPr id="268" name="n_1aveValue【市民会館】&#10;有形固定資産減価償却率">
          <a:extLst>
            <a:ext uri="{FF2B5EF4-FFF2-40B4-BE49-F238E27FC236}">
              <a16:creationId xmlns:a16="http://schemas.microsoft.com/office/drawing/2014/main" id="{C8166BBE-8775-4814-8303-59445797B923}"/>
            </a:ext>
          </a:extLst>
        </xdr:cNvPr>
        <xdr:cNvSpPr txBox="1"/>
      </xdr:nvSpPr>
      <xdr:spPr>
        <a:xfrm>
          <a:off x="3582044" y="177163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159856</xdr:rowOff>
    </xdr:from>
    <xdr:ext cx="405111" cy="259045"/>
    <xdr:sp macro="" textlink="">
      <xdr:nvSpPr>
        <xdr:cNvPr id="269" name="n_2aveValue【市民会館】&#10;有形固定資産減価償却率">
          <a:extLst>
            <a:ext uri="{FF2B5EF4-FFF2-40B4-BE49-F238E27FC236}">
              <a16:creationId xmlns:a16="http://schemas.microsoft.com/office/drawing/2014/main" id="{1681140C-D33F-4051-A31E-296987F7FDFC}"/>
            </a:ext>
          </a:extLst>
        </xdr:cNvPr>
        <xdr:cNvSpPr txBox="1"/>
      </xdr:nvSpPr>
      <xdr:spPr>
        <a:xfrm>
          <a:off x="2705744" y="176477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153325</xdr:rowOff>
    </xdr:from>
    <xdr:ext cx="405111" cy="259045"/>
    <xdr:sp macro="" textlink="">
      <xdr:nvSpPr>
        <xdr:cNvPr id="270" name="n_3aveValue【市民会館】&#10;有形固定資産減価償却率">
          <a:extLst>
            <a:ext uri="{FF2B5EF4-FFF2-40B4-BE49-F238E27FC236}">
              <a16:creationId xmlns:a16="http://schemas.microsoft.com/office/drawing/2014/main" id="{64ECC3AF-3F06-4779-A347-1B83567864FB}"/>
            </a:ext>
          </a:extLst>
        </xdr:cNvPr>
        <xdr:cNvSpPr txBox="1"/>
      </xdr:nvSpPr>
      <xdr:spPr>
        <a:xfrm>
          <a:off x="1816744" y="176412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159856</xdr:rowOff>
    </xdr:from>
    <xdr:ext cx="405111" cy="259045"/>
    <xdr:sp macro="" textlink="">
      <xdr:nvSpPr>
        <xdr:cNvPr id="271" name="n_4aveValue【市民会館】&#10;有形固定資産減価償却率">
          <a:extLst>
            <a:ext uri="{FF2B5EF4-FFF2-40B4-BE49-F238E27FC236}">
              <a16:creationId xmlns:a16="http://schemas.microsoft.com/office/drawing/2014/main" id="{DC2A08D6-45A9-453A-ADF6-6B76E2998A29}"/>
            </a:ext>
          </a:extLst>
        </xdr:cNvPr>
        <xdr:cNvSpPr txBox="1"/>
      </xdr:nvSpPr>
      <xdr:spPr>
        <a:xfrm>
          <a:off x="927744" y="176477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272" name="正方形/長方形 271">
          <a:extLst>
            <a:ext uri="{FF2B5EF4-FFF2-40B4-BE49-F238E27FC236}">
              <a16:creationId xmlns:a16="http://schemas.microsoft.com/office/drawing/2014/main" id="{25E2C496-E535-4647-851E-15A29814C867}"/>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73" name="正方形/長方形 272">
          <a:extLst>
            <a:ext uri="{FF2B5EF4-FFF2-40B4-BE49-F238E27FC236}">
              <a16:creationId xmlns:a16="http://schemas.microsoft.com/office/drawing/2014/main" id="{4A5B6452-CE1A-4576-92A0-25EC588A7275}"/>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74" name="正方形/長方形 273">
          <a:extLst>
            <a:ext uri="{FF2B5EF4-FFF2-40B4-BE49-F238E27FC236}">
              <a16:creationId xmlns:a16="http://schemas.microsoft.com/office/drawing/2014/main" id="{5C474ED4-D269-4029-8F55-1179376E6AC3}"/>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75" name="正方形/長方形 274">
          <a:extLst>
            <a:ext uri="{FF2B5EF4-FFF2-40B4-BE49-F238E27FC236}">
              <a16:creationId xmlns:a16="http://schemas.microsoft.com/office/drawing/2014/main" id="{C671E1F5-48BE-491C-94B4-68FBDAC9D613}"/>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76" name="正方形/長方形 275">
          <a:extLst>
            <a:ext uri="{FF2B5EF4-FFF2-40B4-BE49-F238E27FC236}">
              <a16:creationId xmlns:a16="http://schemas.microsoft.com/office/drawing/2014/main" id="{EC3545AA-E3BA-418B-AE97-B1CBD6C53CAA}"/>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77" name="正方形/長方形 276">
          <a:extLst>
            <a:ext uri="{FF2B5EF4-FFF2-40B4-BE49-F238E27FC236}">
              <a16:creationId xmlns:a16="http://schemas.microsoft.com/office/drawing/2014/main" id="{539FF2DF-9B0B-43CB-8323-00026F414A3B}"/>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78" name="正方形/長方形 277">
          <a:extLst>
            <a:ext uri="{FF2B5EF4-FFF2-40B4-BE49-F238E27FC236}">
              <a16:creationId xmlns:a16="http://schemas.microsoft.com/office/drawing/2014/main" id="{2EB6925D-3F7C-4BF8-B8A1-F02453E716FD}"/>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79" name="正方形/長方形 278">
          <a:extLst>
            <a:ext uri="{FF2B5EF4-FFF2-40B4-BE49-F238E27FC236}">
              <a16:creationId xmlns:a16="http://schemas.microsoft.com/office/drawing/2014/main" id="{D8D7A0C1-9C0A-4740-A81C-0D3C019C0EAD}"/>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280" name="テキスト ボックス 279">
          <a:extLst>
            <a:ext uri="{FF2B5EF4-FFF2-40B4-BE49-F238E27FC236}">
              <a16:creationId xmlns:a16="http://schemas.microsoft.com/office/drawing/2014/main" id="{A852DAD8-0F69-4ECC-AD78-74F0C458F606}"/>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281" name="直線コネクタ 280">
          <a:extLst>
            <a:ext uri="{FF2B5EF4-FFF2-40B4-BE49-F238E27FC236}">
              <a16:creationId xmlns:a16="http://schemas.microsoft.com/office/drawing/2014/main" id="{4208092C-AE27-44F9-96AE-95B44A5ABC36}"/>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282" name="直線コネクタ 281">
          <a:extLst>
            <a:ext uri="{FF2B5EF4-FFF2-40B4-BE49-F238E27FC236}">
              <a16:creationId xmlns:a16="http://schemas.microsoft.com/office/drawing/2014/main" id="{888D6C10-4BC6-453F-8B52-4CD84C1D4D25}"/>
            </a:ext>
          </a:extLst>
        </xdr:cNvPr>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283" name="テキスト ボックス 282">
          <a:extLst>
            <a:ext uri="{FF2B5EF4-FFF2-40B4-BE49-F238E27FC236}">
              <a16:creationId xmlns:a16="http://schemas.microsoft.com/office/drawing/2014/main" id="{69553792-99DB-42EF-ADA6-A1A0E26694A1}"/>
            </a:ext>
          </a:extLst>
        </xdr:cNvPr>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284" name="直線コネクタ 283">
          <a:extLst>
            <a:ext uri="{FF2B5EF4-FFF2-40B4-BE49-F238E27FC236}">
              <a16:creationId xmlns:a16="http://schemas.microsoft.com/office/drawing/2014/main" id="{FD47E548-689C-4757-9CF5-BD335B10AA02}"/>
            </a:ext>
          </a:extLst>
        </xdr:cNvPr>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285" name="テキスト ボックス 284">
          <a:extLst>
            <a:ext uri="{FF2B5EF4-FFF2-40B4-BE49-F238E27FC236}">
              <a16:creationId xmlns:a16="http://schemas.microsoft.com/office/drawing/2014/main" id="{F268B3A0-B6CA-4BFB-B962-81CBADFF840D}"/>
            </a:ext>
          </a:extLst>
        </xdr:cNvPr>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286" name="直線コネクタ 285">
          <a:extLst>
            <a:ext uri="{FF2B5EF4-FFF2-40B4-BE49-F238E27FC236}">
              <a16:creationId xmlns:a16="http://schemas.microsoft.com/office/drawing/2014/main" id="{CEF1C3C4-C23D-43FA-BC3B-EDCFC8125F41}"/>
            </a:ext>
          </a:extLst>
        </xdr:cNvPr>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287" name="テキスト ボックス 286">
          <a:extLst>
            <a:ext uri="{FF2B5EF4-FFF2-40B4-BE49-F238E27FC236}">
              <a16:creationId xmlns:a16="http://schemas.microsoft.com/office/drawing/2014/main" id="{A1D7A4D0-A8BC-40C1-9497-A714C52D7B16}"/>
            </a:ext>
          </a:extLst>
        </xdr:cNvPr>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288" name="直線コネクタ 287">
          <a:extLst>
            <a:ext uri="{FF2B5EF4-FFF2-40B4-BE49-F238E27FC236}">
              <a16:creationId xmlns:a16="http://schemas.microsoft.com/office/drawing/2014/main" id="{856E27CB-4578-4AB2-8EF6-DED551AB4964}"/>
            </a:ext>
          </a:extLst>
        </xdr:cNvPr>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289" name="テキスト ボックス 288">
          <a:extLst>
            <a:ext uri="{FF2B5EF4-FFF2-40B4-BE49-F238E27FC236}">
              <a16:creationId xmlns:a16="http://schemas.microsoft.com/office/drawing/2014/main" id="{12514C88-9CC0-441E-8827-752FEBC95CD6}"/>
            </a:ext>
          </a:extLst>
        </xdr:cNvPr>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290" name="直線コネクタ 289">
          <a:extLst>
            <a:ext uri="{FF2B5EF4-FFF2-40B4-BE49-F238E27FC236}">
              <a16:creationId xmlns:a16="http://schemas.microsoft.com/office/drawing/2014/main" id="{357A0F1D-7DBD-4BA7-9C29-82F56945ECB5}"/>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291" name="テキスト ボックス 290">
          <a:extLst>
            <a:ext uri="{FF2B5EF4-FFF2-40B4-BE49-F238E27FC236}">
              <a16:creationId xmlns:a16="http://schemas.microsoft.com/office/drawing/2014/main" id="{BC0D75C0-FB3F-43EF-B9D6-82AD0BAF7CAD}"/>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292" name="【市民会館】&#10;一人当たり面積グラフ枠">
          <a:extLst>
            <a:ext uri="{FF2B5EF4-FFF2-40B4-BE49-F238E27FC236}">
              <a16:creationId xmlns:a16="http://schemas.microsoft.com/office/drawing/2014/main" id="{2CF42C55-0919-4BF6-AD57-30F437EE001B}"/>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34137</xdr:rowOff>
    </xdr:from>
    <xdr:to>
      <xdr:col>54</xdr:col>
      <xdr:colOff>189865</xdr:colOff>
      <xdr:row>108</xdr:row>
      <xdr:rowOff>64312</xdr:rowOff>
    </xdr:to>
    <xdr:cxnSp macro="">
      <xdr:nvCxnSpPr>
        <xdr:cNvPr id="293" name="直線コネクタ 292">
          <a:extLst>
            <a:ext uri="{FF2B5EF4-FFF2-40B4-BE49-F238E27FC236}">
              <a16:creationId xmlns:a16="http://schemas.microsoft.com/office/drawing/2014/main" id="{6F77D54C-AC88-4046-8E2E-D1D802472250}"/>
            </a:ext>
          </a:extLst>
        </xdr:cNvPr>
        <xdr:cNvCxnSpPr/>
      </xdr:nvCxnSpPr>
      <xdr:spPr>
        <a:xfrm flipV="1">
          <a:off x="10476865" y="17179137"/>
          <a:ext cx="0" cy="14017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68139</xdr:rowOff>
    </xdr:from>
    <xdr:ext cx="469744" cy="259045"/>
    <xdr:sp macro="" textlink="">
      <xdr:nvSpPr>
        <xdr:cNvPr id="294" name="【市民会館】&#10;一人当たり面積最小値テキスト">
          <a:extLst>
            <a:ext uri="{FF2B5EF4-FFF2-40B4-BE49-F238E27FC236}">
              <a16:creationId xmlns:a16="http://schemas.microsoft.com/office/drawing/2014/main" id="{B279D5A2-B7F6-4147-8B77-152F384CF353}"/>
            </a:ext>
          </a:extLst>
        </xdr:cNvPr>
        <xdr:cNvSpPr txBox="1"/>
      </xdr:nvSpPr>
      <xdr:spPr>
        <a:xfrm>
          <a:off x="10515600" y="18584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64312</xdr:rowOff>
    </xdr:from>
    <xdr:to>
      <xdr:col>55</xdr:col>
      <xdr:colOff>88900</xdr:colOff>
      <xdr:row>108</xdr:row>
      <xdr:rowOff>64312</xdr:rowOff>
    </xdr:to>
    <xdr:cxnSp macro="">
      <xdr:nvCxnSpPr>
        <xdr:cNvPr id="295" name="直線コネクタ 294">
          <a:extLst>
            <a:ext uri="{FF2B5EF4-FFF2-40B4-BE49-F238E27FC236}">
              <a16:creationId xmlns:a16="http://schemas.microsoft.com/office/drawing/2014/main" id="{F0B303A0-7367-4BF1-9063-47052CFB6D3D}"/>
            </a:ext>
          </a:extLst>
        </xdr:cNvPr>
        <xdr:cNvCxnSpPr/>
      </xdr:nvCxnSpPr>
      <xdr:spPr>
        <a:xfrm>
          <a:off x="10388600" y="18580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152264</xdr:rowOff>
    </xdr:from>
    <xdr:ext cx="469744" cy="259045"/>
    <xdr:sp macro="" textlink="">
      <xdr:nvSpPr>
        <xdr:cNvPr id="296" name="【市民会館】&#10;一人当たり面積最大値テキスト">
          <a:extLst>
            <a:ext uri="{FF2B5EF4-FFF2-40B4-BE49-F238E27FC236}">
              <a16:creationId xmlns:a16="http://schemas.microsoft.com/office/drawing/2014/main" id="{573C0CB5-D92C-4B65-82FB-C8B6ECC3D5D6}"/>
            </a:ext>
          </a:extLst>
        </xdr:cNvPr>
        <xdr:cNvSpPr txBox="1"/>
      </xdr:nvSpPr>
      <xdr:spPr>
        <a:xfrm>
          <a:off x="10515600" y="16954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34137</xdr:rowOff>
    </xdr:from>
    <xdr:to>
      <xdr:col>55</xdr:col>
      <xdr:colOff>88900</xdr:colOff>
      <xdr:row>100</xdr:row>
      <xdr:rowOff>34137</xdr:rowOff>
    </xdr:to>
    <xdr:cxnSp macro="">
      <xdr:nvCxnSpPr>
        <xdr:cNvPr id="297" name="直線コネクタ 296">
          <a:extLst>
            <a:ext uri="{FF2B5EF4-FFF2-40B4-BE49-F238E27FC236}">
              <a16:creationId xmlns:a16="http://schemas.microsoft.com/office/drawing/2014/main" id="{036FBEA8-53AC-4E20-B2C7-B6B96B4DA319}"/>
            </a:ext>
          </a:extLst>
        </xdr:cNvPr>
        <xdr:cNvCxnSpPr/>
      </xdr:nvCxnSpPr>
      <xdr:spPr>
        <a:xfrm>
          <a:off x="10388600" y="17179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153331</xdr:rowOff>
    </xdr:from>
    <xdr:ext cx="469744" cy="259045"/>
    <xdr:sp macro="" textlink="">
      <xdr:nvSpPr>
        <xdr:cNvPr id="298" name="【市民会館】&#10;一人当たり面積平均値テキスト">
          <a:extLst>
            <a:ext uri="{FF2B5EF4-FFF2-40B4-BE49-F238E27FC236}">
              <a16:creationId xmlns:a16="http://schemas.microsoft.com/office/drawing/2014/main" id="{B95A6B70-B63A-452F-B4FA-3B6949EB3F92}"/>
            </a:ext>
          </a:extLst>
        </xdr:cNvPr>
        <xdr:cNvSpPr txBox="1"/>
      </xdr:nvSpPr>
      <xdr:spPr>
        <a:xfrm>
          <a:off x="10515600" y="1815558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3454</xdr:rowOff>
    </xdr:from>
    <xdr:to>
      <xdr:col>55</xdr:col>
      <xdr:colOff>50800</xdr:colOff>
      <xdr:row>106</xdr:row>
      <xdr:rowOff>105054</xdr:rowOff>
    </xdr:to>
    <xdr:sp macro="" textlink="">
      <xdr:nvSpPr>
        <xdr:cNvPr id="299" name="フローチャート: 判断 298">
          <a:extLst>
            <a:ext uri="{FF2B5EF4-FFF2-40B4-BE49-F238E27FC236}">
              <a16:creationId xmlns:a16="http://schemas.microsoft.com/office/drawing/2014/main" id="{560F779E-ECC2-4FD2-B363-B71370BBE815}"/>
            </a:ext>
          </a:extLst>
        </xdr:cNvPr>
        <xdr:cNvSpPr/>
      </xdr:nvSpPr>
      <xdr:spPr>
        <a:xfrm>
          <a:off x="10426700" y="18177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97637</xdr:rowOff>
    </xdr:from>
    <xdr:to>
      <xdr:col>50</xdr:col>
      <xdr:colOff>165100</xdr:colOff>
      <xdr:row>107</xdr:row>
      <xdr:rowOff>27787</xdr:rowOff>
    </xdr:to>
    <xdr:sp macro="" textlink="">
      <xdr:nvSpPr>
        <xdr:cNvPr id="300" name="フローチャート: 判断 299">
          <a:extLst>
            <a:ext uri="{FF2B5EF4-FFF2-40B4-BE49-F238E27FC236}">
              <a16:creationId xmlns:a16="http://schemas.microsoft.com/office/drawing/2014/main" id="{CEF7E2AA-E83E-4AF5-86E2-FE091D5A34AA}"/>
            </a:ext>
          </a:extLst>
        </xdr:cNvPr>
        <xdr:cNvSpPr/>
      </xdr:nvSpPr>
      <xdr:spPr>
        <a:xfrm>
          <a:off x="9588500" y="18271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57404</xdr:rowOff>
    </xdr:from>
    <xdr:to>
      <xdr:col>46</xdr:col>
      <xdr:colOff>38100</xdr:colOff>
      <xdr:row>106</xdr:row>
      <xdr:rowOff>159004</xdr:rowOff>
    </xdr:to>
    <xdr:sp macro="" textlink="">
      <xdr:nvSpPr>
        <xdr:cNvPr id="301" name="フローチャート: 判断 300">
          <a:extLst>
            <a:ext uri="{FF2B5EF4-FFF2-40B4-BE49-F238E27FC236}">
              <a16:creationId xmlns:a16="http://schemas.microsoft.com/office/drawing/2014/main" id="{B49BD2FF-F462-40E4-8661-7106573E447F}"/>
            </a:ext>
          </a:extLst>
        </xdr:cNvPr>
        <xdr:cNvSpPr/>
      </xdr:nvSpPr>
      <xdr:spPr>
        <a:xfrm>
          <a:off x="8699500" y="1823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78436</xdr:rowOff>
    </xdr:from>
    <xdr:to>
      <xdr:col>41</xdr:col>
      <xdr:colOff>101600</xdr:colOff>
      <xdr:row>107</xdr:row>
      <xdr:rowOff>8586</xdr:rowOff>
    </xdr:to>
    <xdr:sp macro="" textlink="">
      <xdr:nvSpPr>
        <xdr:cNvPr id="302" name="フローチャート: 判断 301">
          <a:extLst>
            <a:ext uri="{FF2B5EF4-FFF2-40B4-BE49-F238E27FC236}">
              <a16:creationId xmlns:a16="http://schemas.microsoft.com/office/drawing/2014/main" id="{C6C2B580-BA88-433F-B3DB-8247C634C0DE}"/>
            </a:ext>
          </a:extLst>
        </xdr:cNvPr>
        <xdr:cNvSpPr/>
      </xdr:nvSpPr>
      <xdr:spPr>
        <a:xfrm>
          <a:off x="7810500" y="18252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93980</xdr:rowOff>
    </xdr:from>
    <xdr:to>
      <xdr:col>36</xdr:col>
      <xdr:colOff>165100</xdr:colOff>
      <xdr:row>107</xdr:row>
      <xdr:rowOff>24130</xdr:rowOff>
    </xdr:to>
    <xdr:sp macro="" textlink="">
      <xdr:nvSpPr>
        <xdr:cNvPr id="303" name="フローチャート: 判断 302">
          <a:extLst>
            <a:ext uri="{FF2B5EF4-FFF2-40B4-BE49-F238E27FC236}">
              <a16:creationId xmlns:a16="http://schemas.microsoft.com/office/drawing/2014/main" id="{E081115E-3F0E-478A-8B32-5BABC9DB3726}"/>
            </a:ext>
          </a:extLst>
        </xdr:cNvPr>
        <xdr:cNvSpPr/>
      </xdr:nvSpPr>
      <xdr:spPr>
        <a:xfrm>
          <a:off x="6921500" y="1826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04" name="テキスト ボックス 303">
          <a:extLst>
            <a:ext uri="{FF2B5EF4-FFF2-40B4-BE49-F238E27FC236}">
              <a16:creationId xmlns:a16="http://schemas.microsoft.com/office/drawing/2014/main" id="{037E6345-74C0-4D63-9D80-A7ADCDA83A4A}"/>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05" name="テキスト ボックス 304">
          <a:extLst>
            <a:ext uri="{FF2B5EF4-FFF2-40B4-BE49-F238E27FC236}">
              <a16:creationId xmlns:a16="http://schemas.microsoft.com/office/drawing/2014/main" id="{91FC7B98-8E79-4FCE-9161-DD8FBF09D9D2}"/>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06" name="テキスト ボックス 305">
          <a:extLst>
            <a:ext uri="{FF2B5EF4-FFF2-40B4-BE49-F238E27FC236}">
              <a16:creationId xmlns:a16="http://schemas.microsoft.com/office/drawing/2014/main" id="{6635440A-3324-4DCF-9E67-A88BC643C945}"/>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07" name="テキスト ボックス 306">
          <a:extLst>
            <a:ext uri="{FF2B5EF4-FFF2-40B4-BE49-F238E27FC236}">
              <a16:creationId xmlns:a16="http://schemas.microsoft.com/office/drawing/2014/main" id="{6429EA2B-51AD-4190-BC26-AB27273BE45E}"/>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08" name="テキスト ボックス 307">
          <a:extLst>
            <a:ext uri="{FF2B5EF4-FFF2-40B4-BE49-F238E27FC236}">
              <a16:creationId xmlns:a16="http://schemas.microsoft.com/office/drawing/2014/main" id="{6C715093-44FA-4BDA-9085-CE1FA2D528DE}"/>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145186</xdr:rowOff>
    </xdr:from>
    <xdr:to>
      <xdr:col>55</xdr:col>
      <xdr:colOff>50800</xdr:colOff>
      <xdr:row>105</xdr:row>
      <xdr:rowOff>75336</xdr:rowOff>
    </xdr:to>
    <xdr:sp macro="" textlink="">
      <xdr:nvSpPr>
        <xdr:cNvPr id="309" name="楕円 308">
          <a:extLst>
            <a:ext uri="{FF2B5EF4-FFF2-40B4-BE49-F238E27FC236}">
              <a16:creationId xmlns:a16="http://schemas.microsoft.com/office/drawing/2014/main" id="{160C3BF5-D02C-4CAD-A8B6-A43C176139F1}"/>
            </a:ext>
          </a:extLst>
        </xdr:cNvPr>
        <xdr:cNvSpPr/>
      </xdr:nvSpPr>
      <xdr:spPr>
        <a:xfrm>
          <a:off x="10426700" y="17975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103</xdr:row>
      <xdr:rowOff>168063</xdr:rowOff>
    </xdr:from>
    <xdr:ext cx="469744" cy="259045"/>
    <xdr:sp macro="" textlink="">
      <xdr:nvSpPr>
        <xdr:cNvPr id="310" name="【市民会館】&#10;一人当たり面積該当値テキスト">
          <a:extLst>
            <a:ext uri="{FF2B5EF4-FFF2-40B4-BE49-F238E27FC236}">
              <a16:creationId xmlns:a16="http://schemas.microsoft.com/office/drawing/2014/main" id="{9DEFD3BA-8DAE-49CD-868A-3A4CBE0E6E9B}"/>
            </a:ext>
          </a:extLst>
        </xdr:cNvPr>
        <xdr:cNvSpPr txBox="1"/>
      </xdr:nvSpPr>
      <xdr:spPr>
        <a:xfrm>
          <a:off x="10515600" y="17827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105</xdr:row>
      <xdr:rowOff>44314</xdr:rowOff>
    </xdr:from>
    <xdr:ext cx="469744" cy="259045"/>
    <xdr:sp macro="" textlink="">
      <xdr:nvSpPr>
        <xdr:cNvPr id="311" name="n_1aveValue【市民会館】&#10;一人当たり面積">
          <a:extLst>
            <a:ext uri="{FF2B5EF4-FFF2-40B4-BE49-F238E27FC236}">
              <a16:creationId xmlns:a16="http://schemas.microsoft.com/office/drawing/2014/main" id="{A580A644-D47F-47A9-AE5D-3C00013C5436}"/>
            </a:ext>
          </a:extLst>
        </xdr:cNvPr>
        <xdr:cNvSpPr txBox="1"/>
      </xdr:nvSpPr>
      <xdr:spPr>
        <a:xfrm>
          <a:off x="9391727" y="18046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4081</xdr:rowOff>
    </xdr:from>
    <xdr:ext cx="469744" cy="259045"/>
    <xdr:sp macro="" textlink="">
      <xdr:nvSpPr>
        <xdr:cNvPr id="312" name="n_2aveValue【市民会館】&#10;一人当たり面積">
          <a:extLst>
            <a:ext uri="{FF2B5EF4-FFF2-40B4-BE49-F238E27FC236}">
              <a16:creationId xmlns:a16="http://schemas.microsoft.com/office/drawing/2014/main" id="{0F14B877-0E1C-45F8-A2F4-232C8BC97C72}"/>
            </a:ext>
          </a:extLst>
        </xdr:cNvPr>
        <xdr:cNvSpPr txBox="1"/>
      </xdr:nvSpPr>
      <xdr:spPr>
        <a:xfrm>
          <a:off x="8515427" y="18006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25113</xdr:rowOff>
    </xdr:from>
    <xdr:ext cx="469744" cy="259045"/>
    <xdr:sp macro="" textlink="">
      <xdr:nvSpPr>
        <xdr:cNvPr id="313" name="n_3aveValue【市民会館】&#10;一人当たり面積">
          <a:extLst>
            <a:ext uri="{FF2B5EF4-FFF2-40B4-BE49-F238E27FC236}">
              <a16:creationId xmlns:a16="http://schemas.microsoft.com/office/drawing/2014/main" id="{29842EA2-8A52-4A28-9F3D-0E030B1AC75E}"/>
            </a:ext>
          </a:extLst>
        </xdr:cNvPr>
        <xdr:cNvSpPr txBox="1"/>
      </xdr:nvSpPr>
      <xdr:spPr>
        <a:xfrm>
          <a:off x="7626427" y="18027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40657</xdr:rowOff>
    </xdr:from>
    <xdr:ext cx="469744" cy="259045"/>
    <xdr:sp macro="" textlink="">
      <xdr:nvSpPr>
        <xdr:cNvPr id="314" name="n_4aveValue【市民会館】&#10;一人当たり面積">
          <a:extLst>
            <a:ext uri="{FF2B5EF4-FFF2-40B4-BE49-F238E27FC236}">
              <a16:creationId xmlns:a16="http://schemas.microsoft.com/office/drawing/2014/main" id="{70289BAF-B7DF-48D1-93D4-2209A53748EB}"/>
            </a:ext>
          </a:extLst>
        </xdr:cNvPr>
        <xdr:cNvSpPr txBox="1"/>
      </xdr:nvSpPr>
      <xdr:spPr>
        <a:xfrm>
          <a:off x="6737427" y="1804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15" name="正方形/長方形 314">
          <a:extLst>
            <a:ext uri="{FF2B5EF4-FFF2-40B4-BE49-F238E27FC236}">
              <a16:creationId xmlns:a16="http://schemas.microsoft.com/office/drawing/2014/main" id="{46F40F0B-E2D3-4A13-8E1B-44510A333554}"/>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16" name="正方形/長方形 315">
          <a:extLst>
            <a:ext uri="{FF2B5EF4-FFF2-40B4-BE49-F238E27FC236}">
              <a16:creationId xmlns:a16="http://schemas.microsoft.com/office/drawing/2014/main" id="{685BE6C1-FDEC-42CA-A7FD-B3D6B8D470BF}"/>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17" name="正方形/長方形 316">
          <a:extLst>
            <a:ext uri="{FF2B5EF4-FFF2-40B4-BE49-F238E27FC236}">
              <a16:creationId xmlns:a16="http://schemas.microsoft.com/office/drawing/2014/main" id="{A330EF1A-D28C-4C22-9385-32D2C49ACFDB}"/>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18" name="正方形/長方形 317">
          <a:extLst>
            <a:ext uri="{FF2B5EF4-FFF2-40B4-BE49-F238E27FC236}">
              <a16:creationId xmlns:a16="http://schemas.microsoft.com/office/drawing/2014/main" id="{2CAFFF7B-4996-46DE-AB28-8564F87D671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19" name="正方形/長方形 318">
          <a:extLst>
            <a:ext uri="{FF2B5EF4-FFF2-40B4-BE49-F238E27FC236}">
              <a16:creationId xmlns:a16="http://schemas.microsoft.com/office/drawing/2014/main" id="{E9D20175-3C70-4AEB-BC25-880247F1B88B}"/>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20" name="正方形/長方形 319">
          <a:extLst>
            <a:ext uri="{FF2B5EF4-FFF2-40B4-BE49-F238E27FC236}">
              <a16:creationId xmlns:a16="http://schemas.microsoft.com/office/drawing/2014/main" id="{F16F8B6C-0249-41D4-8556-D97DE4C60A85}"/>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21" name="正方形/長方形 320">
          <a:extLst>
            <a:ext uri="{FF2B5EF4-FFF2-40B4-BE49-F238E27FC236}">
              <a16:creationId xmlns:a16="http://schemas.microsoft.com/office/drawing/2014/main" id="{86336816-6A93-4428-B27D-A1DA88FB1921}"/>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22" name="正方形/長方形 321">
          <a:extLst>
            <a:ext uri="{FF2B5EF4-FFF2-40B4-BE49-F238E27FC236}">
              <a16:creationId xmlns:a16="http://schemas.microsoft.com/office/drawing/2014/main" id="{7D00CCDC-0E31-4D3D-A855-32BFCACEF37A}"/>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23" name="テキスト ボックス 322">
          <a:extLst>
            <a:ext uri="{FF2B5EF4-FFF2-40B4-BE49-F238E27FC236}">
              <a16:creationId xmlns:a16="http://schemas.microsoft.com/office/drawing/2014/main" id="{0660172E-20FC-4D69-84D6-5618A80E9E04}"/>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24" name="直線コネクタ 323">
          <a:extLst>
            <a:ext uri="{FF2B5EF4-FFF2-40B4-BE49-F238E27FC236}">
              <a16:creationId xmlns:a16="http://schemas.microsoft.com/office/drawing/2014/main" id="{D30264D7-ABE7-4CA0-9451-CD78B1B489C5}"/>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25" name="テキスト ボックス 324">
          <a:extLst>
            <a:ext uri="{FF2B5EF4-FFF2-40B4-BE49-F238E27FC236}">
              <a16:creationId xmlns:a16="http://schemas.microsoft.com/office/drawing/2014/main" id="{340D4B20-630A-43B9-9D0C-D499F701823B}"/>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26" name="直線コネクタ 325">
          <a:extLst>
            <a:ext uri="{FF2B5EF4-FFF2-40B4-BE49-F238E27FC236}">
              <a16:creationId xmlns:a16="http://schemas.microsoft.com/office/drawing/2014/main" id="{1D00D9B1-A0ED-43DF-8135-A594588C1D06}"/>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27" name="テキスト ボックス 326">
          <a:extLst>
            <a:ext uri="{FF2B5EF4-FFF2-40B4-BE49-F238E27FC236}">
              <a16:creationId xmlns:a16="http://schemas.microsoft.com/office/drawing/2014/main" id="{387851E3-2934-4BF0-B303-A98E99119D97}"/>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28" name="直線コネクタ 327">
          <a:extLst>
            <a:ext uri="{FF2B5EF4-FFF2-40B4-BE49-F238E27FC236}">
              <a16:creationId xmlns:a16="http://schemas.microsoft.com/office/drawing/2014/main" id="{B6355804-CF16-48BA-A435-1996EC7B4D97}"/>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29" name="テキスト ボックス 328">
          <a:extLst>
            <a:ext uri="{FF2B5EF4-FFF2-40B4-BE49-F238E27FC236}">
              <a16:creationId xmlns:a16="http://schemas.microsoft.com/office/drawing/2014/main" id="{4A7B5DB8-819E-4257-8CC9-E8AFE487057E}"/>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30" name="直線コネクタ 329">
          <a:extLst>
            <a:ext uri="{FF2B5EF4-FFF2-40B4-BE49-F238E27FC236}">
              <a16:creationId xmlns:a16="http://schemas.microsoft.com/office/drawing/2014/main" id="{F36318B2-9CBA-4DCB-BDC5-ECE0C1138E76}"/>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31" name="テキスト ボックス 330">
          <a:extLst>
            <a:ext uri="{FF2B5EF4-FFF2-40B4-BE49-F238E27FC236}">
              <a16:creationId xmlns:a16="http://schemas.microsoft.com/office/drawing/2014/main" id="{7B6DEE9F-49B2-4BFE-84B1-5686057CB87D}"/>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32" name="直線コネクタ 331">
          <a:extLst>
            <a:ext uri="{FF2B5EF4-FFF2-40B4-BE49-F238E27FC236}">
              <a16:creationId xmlns:a16="http://schemas.microsoft.com/office/drawing/2014/main" id="{2F4007A9-BE9B-43B3-984D-11A63FAED51E}"/>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33" name="テキスト ボックス 332">
          <a:extLst>
            <a:ext uri="{FF2B5EF4-FFF2-40B4-BE49-F238E27FC236}">
              <a16:creationId xmlns:a16="http://schemas.microsoft.com/office/drawing/2014/main" id="{FBE1550F-D8D0-4AC4-9086-06FEE71C934B}"/>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34" name="直線コネクタ 333">
          <a:extLst>
            <a:ext uri="{FF2B5EF4-FFF2-40B4-BE49-F238E27FC236}">
              <a16:creationId xmlns:a16="http://schemas.microsoft.com/office/drawing/2014/main" id="{796F6124-A7ED-4F38-9CC8-A9DF37FF8C2C}"/>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335" name="テキスト ボックス 334">
          <a:extLst>
            <a:ext uri="{FF2B5EF4-FFF2-40B4-BE49-F238E27FC236}">
              <a16:creationId xmlns:a16="http://schemas.microsoft.com/office/drawing/2014/main" id="{F51E7742-55C1-4C89-9D9D-A513F49D947B}"/>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36" name="直線コネクタ 335">
          <a:extLst>
            <a:ext uri="{FF2B5EF4-FFF2-40B4-BE49-F238E27FC236}">
              <a16:creationId xmlns:a16="http://schemas.microsoft.com/office/drawing/2014/main" id="{C180604B-5505-45D4-BC6B-2C8DDED4F9F5}"/>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337" name="テキスト ボックス 336">
          <a:extLst>
            <a:ext uri="{FF2B5EF4-FFF2-40B4-BE49-F238E27FC236}">
              <a16:creationId xmlns:a16="http://schemas.microsoft.com/office/drawing/2014/main" id="{7F70DCF1-B585-4FD2-B8B1-9F7F295D9D1A}"/>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38" name="【一般廃棄物処理施設】&#10;有形固定資産減価償却率グラフ枠">
          <a:extLst>
            <a:ext uri="{FF2B5EF4-FFF2-40B4-BE49-F238E27FC236}">
              <a16:creationId xmlns:a16="http://schemas.microsoft.com/office/drawing/2014/main" id="{7487F5AB-E92E-4879-B8D5-EC8E65FBEC1D}"/>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83820</xdr:rowOff>
    </xdr:from>
    <xdr:to>
      <xdr:col>85</xdr:col>
      <xdr:colOff>126364</xdr:colOff>
      <xdr:row>42</xdr:row>
      <xdr:rowOff>38100</xdr:rowOff>
    </xdr:to>
    <xdr:cxnSp macro="">
      <xdr:nvCxnSpPr>
        <xdr:cNvPr id="339" name="直線コネクタ 338">
          <a:extLst>
            <a:ext uri="{FF2B5EF4-FFF2-40B4-BE49-F238E27FC236}">
              <a16:creationId xmlns:a16="http://schemas.microsoft.com/office/drawing/2014/main" id="{866CB555-95CC-481C-83FA-C0E318759BDB}"/>
            </a:ext>
          </a:extLst>
        </xdr:cNvPr>
        <xdr:cNvCxnSpPr/>
      </xdr:nvCxnSpPr>
      <xdr:spPr>
        <a:xfrm flipV="1">
          <a:off x="16318864" y="5741670"/>
          <a:ext cx="0" cy="1497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340" name="【一般廃棄物処理施設】&#10;有形固定資産減価償却率最小値テキスト">
          <a:extLst>
            <a:ext uri="{FF2B5EF4-FFF2-40B4-BE49-F238E27FC236}">
              <a16:creationId xmlns:a16="http://schemas.microsoft.com/office/drawing/2014/main" id="{787B9817-6C8B-4697-8261-27DB99FDBF48}"/>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341" name="直線コネクタ 340">
          <a:extLst>
            <a:ext uri="{FF2B5EF4-FFF2-40B4-BE49-F238E27FC236}">
              <a16:creationId xmlns:a16="http://schemas.microsoft.com/office/drawing/2014/main" id="{C897F3E4-DB7A-4E46-B56E-9E386D2B2562}"/>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30497</xdr:rowOff>
    </xdr:from>
    <xdr:ext cx="405111" cy="259045"/>
    <xdr:sp macro="" textlink="">
      <xdr:nvSpPr>
        <xdr:cNvPr id="342" name="【一般廃棄物処理施設】&#10;有形固定資産減価償却率最大値テキスト">
          <a:extLst>
            <a:ext uri="{FF2B5EF4-FFF2-40B4-BE49-F238E27FC236}">
              <a16:creationId xmlns:a16="http://schemas.microsoft.com/office/drawing/2014/main" id="{114600F4-5B55-4EAF-98D3-7CA801D53514}"/>
            </a:ext>
          </a:extLst>
        </xdr:cNvPr>
        <xdr:cNvSpPr txBox="1"/>
      </xdr:nvSpPr>
      <xdr:spPr>
        <a:xfrm>
          <a:off x="16357600" y="5516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83820</xdr:rowOff>
    </xdr:from>
    <xdr:to>
      <xdr:col>86</xdr:col>
      <xdr:colOff>25400</xdr:colOff>
      <xdr:row>33</xdr:row>
      <xdr:rowOff>83820</xdr:rowOff>
    </xdr:to>
    <xdr:cxnSp macro="">
      <xdr:nvCxnSpPr>
        <xdr:cNvPr id="343" name="直線コネクタ 342">
          <a:extLst>
            <a:ext uri="{FF2B5EF4-FFF2-40B4-BE49-F238E27FC236}">
              <a16:creationId xmlns:a16="http://schemas.microsoft.com/office/drawing/2014/main" id="{BF6DD20A-5735-415E-AC45-0817A4973892}"/>
            </a:ext>
          </a:extLst>
        </xdr:cNvPr>
        <xdr:cNvCxnSpPr/>
      </xdr:nvCxnSpPr>
      <xdr:spPr>
        <a:xfrm>
          <a:off x="16230600" y="5741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32402</xdr:rowOff>
    </xdr:from>
    <xdr:ext cx="405111" cy="259045"/>
    <xdr:sp macro="" textlink="">
      <xdr:nvSpPr>
        <xdr:cNvPr id="344" name="【一般廃棄物処理施設】&#10;有形固定資産減価償却率平均値テキスト">
          <a:extLst>
            <a:ext uri="{FF2B5EF4-FFF2-40B4-BE49-F238E27FC236}">
              <a16:creationId xmlns:a16="http://schemas.microsoft.com/office/drawing/2014/main" id="{814F04AF-787F-4C15-8917-2E2A2C98C7A0}"/>
            </a:ext>
          </a:extLst>
        </xdr:cNvPr>
        <xdr:cNvSpPr txBox="1"/>
      </xdr:nvSpPr>
      <xdr:spPr>
        <a:xfrm>
          <a:off x="16357600" y="63760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53975</xdr:rowOff>
    </xdr:from>
    <xdr:to>
      <xdr:col>85</xdr:col>
      <xdr:colOff>177800</xdr:colOff>
      <xdr:row>37</xdr:row>
      <xdr:rowOff>155575</xdr:rowOff>
    </xdr:to>
    <xdr:sp macro="" textlink="">
      <xdr:nvSpPr>
        <xdr:cNvPr id="345" name="フローチャート: 判断 344">
          <a:extLst>
            <a:ext uri="{FF2B5EF4-FFF2-40B4-BE49-F238E27FC236}">
              <a16:creationId xmlns:a16="http://schemas.microsoft.com/office/drawing/2014/main" id="{97022E70-705C-4187-B7EC-01EB72E6E93A}"/>
            </a:ext>
          </a:extLst>
        </xdr:cNvPr>
        <xdr:cNvSpPr/>
      </xdr:nvSpPr>
      <xdr:spPr>
        <a:xfrm>
          <a:off x="16268700" y="639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145415</xdr:rowOff>
    </xdr:from>
    <xdr:to>
      <xdr:col>81</xdr:col>
      <xdr:colOff>101600</xdr:colOff>
      <xdr:row>37</xdr:row>
      <xdr:rowOff>75565</xdr:rowOff>
    </xdr:to>
    <xdr:sp macro="" textlink="">
      <xdr:nvSpPr>
        <xdr:cNvPr id="346" name="フローチャート: 判断 345">
          <a:extLst>
            <a:ext uri="{FF2B5EF4-FFF2-40B4-BE49-F238E27FC236}">
              <a16:creationId xmlns:a16="http://schemas.microsoft.com/office/drawing/2014/main" id="{B57BC10D-B34B-4387-A134-D5A123E08456}"/>
            </a:ext>
          </a:extLst>
        </xdr:cNvPr>
        <xdr:cNvSpPr/>
      </xdr:nvSpPr>
      <xdr:spPr>
        <a:xfrm>
          <a:off x="15430500" y="631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135890</xdr:rowOff>
    </xdr:from>
    <xdr:to>
      <xdr:col>76</xdr:col>
      <xdr:colOff>165100</xdr:colOff>
      <xdr:row>38</xdr:row>
      <xdr:rowOff>66040</xdr:rowOff>
    </xdr:to>
    <xdr:sp macro="" textlink="">
      <xdr:nvSpPr>
        <xdr:cNvPr id="347" name="フローチャート: 判断 346">
          <a:extLst>
            <a:ext uri="{FF2B5EF4-FFF2-40B4-BE49-F238E27FC236}">
              <a16:creationId xmlns:a16="http://schemas.microsoft.com/office/drawing/2014/main" id="{8D1DE871-91DA-451E-A30A-37C4F925739E}"/>
            </a:ext>
          </a:extLst>
        </xdr:cNvPr>
        <xdr:cNvSpPr/>
      </xdr:nvSpPr>
      <xdr:spPr>
        <a:xfrm>
          <a:off x="14541500" y="647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132080</xdr:rowOff>
    </xdr:from>
    <xdr:to>
      <xdr:col>72</xdr:col>
      <xdr:colOff>38100</xdr:colOff>
      <xdr:row>38</xdr:row>
      <xdr:rowOff>62230</xdr:rowOff>
    </xdr:to>
    <xdr:sp macro="" textlink="">
      <xdr:nvSpPr>
        <xdr:cNvPr id="348" name="フローチャート: 判断 347">
          <a:extLst>
            <a:ext uri="{FF2B5EF4-FFF2-40B4-BE49-F238E27FC236}">
              <a16:creationId xmlns:a16="http://schemas.microsoft.com/office/drawing/2014/main" id="{001F202D-EFE9-48E4-B3C5-02778810BE01}"/>
            </a:ext>
          </a:extLst>
        </xdr:cNvPr>
        <xdr:cNvSpPr/>
      </xdr:nvSpPr>
      <xdr:spPr>
        <a:xfrm>
          <a:off x="13652500" y="647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35</xdr:row>
      <xdr:rowOff>50165</xdr:rowOff>
    </xdr:from>
    <xdr:to>
      <xdr:col>67</xdr:col>
      <xdr:colOff>101600</xdr:colOff>
      <xdr:row>35</xdr:row>
      <xdr:rowOff>151765</xdr:rowOff>
    </xdr:to>
    <xdr:sp macro="" textlink="">
      <xdr:nvSpPr>
        <xdr:cNvPr id="349" name="フローチャート: 判断 348">
          <a:extLst>
            <a:ext uri="{FF2B5EF4-FFF2-40B4-BE49-F238E27FC236}">
              <a16:creationId xmlns:a16="http://schemas.microsoft.com/office/drawing/2014/main" id="{75455F55-4286-48F8-B7E1-37CE599A8EB9}"/>
            </a:ext>
          </a:extLst>
        </xdr:cNvPr>
        <xdr:cNvSpPr/>
      </xdr:nvSpPr>
      <xdr:spPr>
        <a:xfrm>
          <a:off x="12763500" y="6050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50" name="テキスト ボックス 349">
          <a:extLst>
            <a:ext uri="{FF2B5EF4-FFF2-40B4-BE49-F238E27FC236}">
              <a16:creationId xmlns:a16="http://schemas.microsoft.com/office/drawing/2014/main" id="{3B9090A6-4881-4425-BD9A-F807A373024E}"/>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51" name="テキスト ボックス 350">
          <a:extLst>
            <a:ext uri="{FF2B5EF4-FFF2-40B4-BE49-F238E27FC236}">
              <a16:creationId xmlns:a16="http://schemas.microsoft.com/office/drawing/2014/main" id="{1A40A505-0174-412D-AA67-BBBB18AE01C3}"/>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52" name="テキスト ボックス 351">
          <a:extLst>
            <a:ext uri="{FF2B5EF4-FFF2-40B4-BE49-F238E27FC236}">
              <a16:creationId xmlns:a16="http://schemas.microsoft.com/office/drawing/2014/main" id="{4FB2562F-05CA-4FC9-AF73-69941F9A46C8}"/>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53" name="テキスト ボックス 352">
          <a:extLst>
            <a:ext uri="{FF2B5EF4-FFF2-40B4-BE49-F238E27FC236}">
              <a16:creationId xmlns:a16="http://schemas.microsoft.com/office/drawing/2014/main" id="{A8B4B16A-1A9E-49DD-84F7-33F161CED9DF}"/>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54" name="テキスト ボックス 353">
          <a:extLst>
            <a:ext uri="{FF2B5EF4-FFF2-40B4-BE49-F238E27FC236}">
              <a16:creationId xmlns:a16="http://schemas.microsoft.com/office/drawing/2014/main" id="{966E12AB-807F-4486-8095-52DBFF1B3F69}"/>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27305</xdr:rowOff>
    </xdr:from>
    <xdr:to>
      <xdr:col>85</xdr:col>
      <xdr:colOff>177800</xdr:colOff>
      <xdr:row>37</xdr:row>
      <xdr:rowOff>128905</xdr:rowOff>
    </xdr:to>
    <xdr:sp macro="" textlink="">
      <xdr:nvSpPr>
        <xdr:cNvPr id="355" name="楕円 354">
          <a:extLst>
            <a:ext uri="{FF2B5EF4-FFF2-40B4-BE49-F238E27FC236}">
              <a16:creationId xmlns:a16="http://schemas.microsoft.com/office/drawing/2014/main" id="{D01D739B-7A00-4638-BAFF-ECE321487A58}"/>
            </a:ext>
          </a:extLst>
        </xdr:cNvPr>
        <xdr:cNvSpPr/>
      </xdr:nvSpPr>
      <xdr:spPr>
        <a:xfrm>
          <a:off x="16268700" y="6370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50182</xdr:rowOff>
    </xdr:from>
    <xdr:ext cx="405111" cy="259045"/>
    <xdr:sp macro="" textlink="">
      <xdr:nvSpPr>
        <xdr:cNvPr id="356" name="【一般廃棄物処理施設】&#10;有形固定資産減価償却率該当値テキスト">
          <a:extLst>
            <a:ext uri="{FF2B5EF4-FFF2-40B4-BE49-F238E27FC236}">
              <a16:creationId xmlns:a16="http://schemas.microsoft.com/office/drawing/2014/main" id="{A1FC3677-8D27-4C72-B3B4-F7ED27D8DF92}"/>
            </a:ext>
          </a:extLst>
        </xdr:cNvPr>
        <xdr:cNvSpPr txBox="1"/>
      </xdr:nvSpPr>
      <xdr:spPr>
        <a:xfrm>
          <a:off x="16357600" y="6222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92092</xdr:rowOff>
    </xdr:from>
    <xdr:ext cx="405111" cy="259045"/>
    <xdr:sp macro="" textlink="">
      <xdr:nvSpPr>
        <xdr:cNvPr id="357" name="n_1aveValue【一般廃棄物処理施設】&#10;有形固定資産減価償却率">
          <a:extLst>
            <a:ext uri="{FF2B5EF4-FFF2-40B4-BE49-F238E27FC236}">
              <a16:creationId xmlns:a16="http://schemas.microsoft.com/office/drawing/2014/main" id="{3C51EE6E-A304-4096-9D3D-A7EEC3730E8B}"/>
            </a:ext>
          </a:extLst>
        </xdr:cNvPr>
        <xdr:cNvSpPr txBox="1"/>
      </xdr:nvSpPr>
      <xdr:spPr>
        <a:xfrm>
          <a:off x="15266044" y="6092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82567</xdr:rowOff>
    </xdr:from>
    <xdr:ext cx="405111" cy="259045"/>
    <xdr:sp macro="" textlink="">
      <xdr:nvSpPr>
        <xdr:cNvPr id="358" name="n_2aveValue【一般廃棄物処理施設】&#10;有形固定資産減価償却率">
          <a:extLst>
            <a:ext uri="{FF2B5EF4-FFF2-40B4-BE49-F238E27FC236}">
              <a16:creationId xmlns:a16="http://schemas.microsoft.com/office/drawing/2014/main" id="{EF2950F4-F63C-4C32-8023-8C8A247233ED}"/>
            </a:ext>
          </a:extLst>
        </xdr:cNvPr>
        <xdr:cNvSpPr txBox="1"/>
      </xdr:nvSpPr>
      <xdr:spPr>
        <a:xfrm>
          <a:off x="14389744" y="6254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78757</xdr:rowOff>
    </xdr:from>
    <xdr:ext cx="405111" cy="259045"/>
    <xdr:sp macro="" textlink="">
      <xdr:nvSpPr>
        <xdr:cNvPr id="359" name="n_3aveValue【一般廃棄物処理施設】&#10;有形固定資産減価償却率">
          <a:extLst>
            <a:ext uri="{FF2B5EF4-FFF2-40B4-BE49-F238E27FC236}">
              <a16:creationId xmlns:a16="http://schemas.microsoft.com/office/drawing/2014/main" id="{F22B06F1-CEDA-4BE9-B4A9-573D6513BCD4}"/>
            </a:ext>
          </a:extLst>
        </xdr:cNvPr>
        <xdr:cNvSpPr txBox="1"/>
      </xdr:nvSpPr>
      <xdr:spPr>
        <a:xfrm>
          <a:off x="13500744" y="6250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33</xdr:row>
      <xdr:rowOff>168292</xdr:rowOff>
    </xdr:from>
    <xdr:ext cx="405111" cy="259045"/>
    <xdr:sp macro="" textlink="">
      <xdr:nvSpPr>
        <xdr:cNvPr id="360" name="n_4aveValue【一般廃棄物処理施設】&#10;有形固定資産減価償却率">
          <a:extLst>
            <a:ext uri="{FF2B5EF4-FFF2-40B4-BE49-F238E27FC236}">
              <a16:creationId xmlns:a16="http://schemas.microsoft.com/office/drawing/2014/main" id="{FB1C2BE0-71ED-4825-9F4F-2C41890CB9C5}"/>
            </a:ext>
          </a:extLst>
        </xdr:cNvPr>
        <xdr:cNvSpPr txBox="1"/>
      </xdr:nvSpPr>
      <xdr:spPr>
        <a:xfrm>
          <a:off x="12611744" y="5826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61" name="正方形/長方形 360">
          <a:extLst>
            <a:ext uri="{FF2B5EF4-FFF2-40B4-BE49-F238E27FC236}">
              <a16:creationId xmlns:a16="http://schemas.microsoft.com/office/drawing/2014/main" id="{CE2B02BD-8BEF-43BF-B23D-3EF2C1E7B917}"/>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62" name="正方形/長方形 361">
          <a:extLst>
            <a:ext uri="{FF2B5EF4-FFF2-40B4-BE49-F238E27FC236}">
              <a16:creationId xmlns:a16="http://schemas.microsoft.com/office/drawing/2014/main" id="{3DAFCA44-EE95-47CB-BEDF-A4B4445F351B}"/>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63" name="正方形/長方形 362">
          <a:extLst>
            <a:ext uri="{FF2B5EF4-FFF2-40B4-BE49-F238E27FC236}">
              <a16:creationId xmlns:a16="http://schemas.microsoft.com/office/drawing/2014/main" id="{7C0FCC57-C939-47B5-B305-2B74D52CFF38}"/>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64" name="正方形/長方形 363">
          <a:extLst>
            <a:ext uri="{FF2B5EF4-FFF2-40B4-BE49-F238E27FC236}">
              <a16:creationId xmlns:a16="http://schemas.microsoft.com/office/drawing/2014/main" id="{CE914DC6-BB33-40C7-B40C-1A2D2EA0A5C2}"/>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65" name="正方形/長方形 364">
          <a:extLst>
            <a:ext uri="{FF2B5EF4-FFF2-40B4-BE49-F238E27FC236}">
              <a16:creationId xmlns:a16="http://schemas.microsoft.com/office/drawing/2014/main" id="{4BB3B033-4546-4FE8-947D-A8F839362AAA}"/>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66" name="正方形/長方形 365">
          <a:extLst>
            <a:ext uri="{FF2B5EF4-FFF2-40B4-BE49-F238E27FC236}">
              <a16:creationId xmlns:a16="http://schemas.microsoft.com/office/drawing/2014/main" id="{E4C99FED-792D-4A8C-8FD5-2B6A50AE4152}"/>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67" name="正方形/長方形 366">
          <a:extLst>
            <a:ext uri="{FF2B5EF4-FFF2-40B4-BE49-F238E27FC236}">
              <a16:creationId xmlns:a16="http://schemas.microsoft.com/office/drawing/2014/main" id="{58EA5833-4C8B-4C1D-9DCC-3B0FFB9072E1}"/>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110,288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68" name="正方形/長方形 367">
          <a:extLst>
            <a:ext uri="{FF2B5EF4-FFF2-40B4-BE49-F238E27FC236}">
              <a16:creationId xmlns:a16="http://schemas.microsoft.com/office/drawing/2014/main" id="{458B955F-8430-4DF1-9501-D38FCBB9019E}"/>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69" name="テキスト ボックス 368">
          <a:extLst>
            <a:ext uri="{FF2B5EF4-FFF2-40B4-BE49-F238E27FC236}">
              <a16:creationId xmlns:a16="http://schemas.microsoft.com/office/drawing/2014/main" id="{9CE9DF25-00CA-4D71-8F7E-49B111E20ED9}"/>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70" name="直線コネクタ 369">
          <a:extLst>
            <a:ext uri="{FF2B5EF4-FFF2-40B4-BE49-F238E27FC236}">
              <a16:creationId xmlns:a16="http://schemas.microsoft.com/office/drawing/2014/main" id="{E9B8D8A0-455C-4E6B-96E9-AC666B1BAAA8}"/>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371" name="直線コネクタ 370">
          <a:extLst>
            <a:ext uri="{FF2B5EF4-FFF2-40B4-BE49-F238E27FC236}">
              <a16:creationId xmlns:a16="http://schemas.microsoft.com/office/drawing/2014/main" id="{BE44CA39-4E83-4D2F-B557-8264161432B0}"/>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372" name="テキスト ボックス 371">
          <a:extLst>
            <a:ext uri="{FF2B5EF4-FFF2-40B4-BE49-F238E27FC236}">
              <a16:creationId xmlns:a16="http://schemas.microsoft.com/office/drawing/2014/main" id="{F2C83CCA-8408-443D-9B82-B6B8E1BB10AB}"/>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373" name="直線コネクタ 372">
          <a:extLst>
            <a:ext uri="{FF2B5EF4-FFF2-40B4-BE49-F238E27FC236}">
              <a16:creationId xmlns:a16="http://schemas.microsoft.com/office/drawing/2014/main" id="{74AADB0C-E0B8-417A-9A6E-02380F2EF74B}"/>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374" name="テキスト ボックス 373">
          <a:extLst>
            <a:ext uri="{FF2B5EF4-FFF2-40B4-BE49-F238E27FC236}">
              <a16:creationId xmlns:a16="http://schemas.microsoft.com/office/drawing/2014/main" id="{6495CAE0-BB3D-4437-9B8B-FC493F5D1E3F}"/>
            </a:ext>
          </a:extLst>
        </xdr:cNvPr>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375" name="直線コネクタ 374">
          <a:extLst>
            <a:ext uri="{FF2B5EF4-FFF2-40B4-BE49-F238E27FC236}">
              <a16:creationId xmlns:a16="http://schemas.microsoft.com/office/drawing/2014/main" id="{DCAF5C54-E80D-4DB1-B7BC-3DCB491AB0BA}"/>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376" name="テキスト ボックス 375">
          <a:extLst>
            <a:ext uri="{FF2B5EF4-FFF2-40B4-BE49-F238E27FC236}">
              <a16:creationId xmlns:a16="http://schemas.microsoft.com/office/drawing/2014/main" id="{EA595285-9DA9-4855-8B4D-C43F9F9E3FAD}"/>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377" name="直線コネクタ 376">
          <a:extLst>
            <a:ext uri="{FF2B5EF4-FFF2-40B4-BE49-F238E27FC236}">
              <a16:creationId xmlns:a16="http://schemas.microsoft.com/office/drawing/2014/main" id="{3FC1FCFD-D458-4BAC-8080-276A38154789}"/>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378" name="テキスト ボックス 377">
          <a:extLst>
            <a:ext uri="{FF2B5EF4-FFF2-40B4-BE49-F238E27FC236}">
              <a16:creationId xmlns:a16="http://schemas.microsoft.com/office/drawing/2014/main" id="{09E8D71F-BBB5-4C19-BB76-3E2BAA848D61}"/>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379" name="直線コネクタ 378">
          <a:extLst>
            <a:ext uri="{FF2B5EF4-FFF2-40B4-BE49-F238E27FC236}">
              <a16:creationId xmlns:a16="http://schemas.microsoft.com/office/drawing/2014/main" id="{93AC62CE-46D1-4153-8309-BEED70989010}"/>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32</xdr:row>
      <xdr:rowOff>86377</xdr:rowOff>
    </xdr:from>
    <xdr:ext cx="685572" cy="259045"/>
    <xdr:sp macro="" textlink="">
      <xdr:nvSpPr>
        <xdr:cNvPr id="380" name="テキスト ボックス 379">
          <a:extLst>
            <a:ext uri="{FF2B5EF4-FFF2-40B4-BE49-F238E27FC236}">
              <a16:creationId xmlns:a16="http://schemas.microsoft.com/office/drawing/2014/main" id="{3164E781-DC9C-4DD3-9176-B77526ED89D3}"/>
            </a:ext>
          </a:extLst>
        </xdr:cNvPr>
        <xdr:cNvSpPr txBox="1"/>
      </xdr:nvSpPr>
      <xdr:spPr>
        <a:xfrm>
          <a:off x="17602428" y="557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81" name="直線コネクタ 380">
          <a:extLst>
            <a:ext uri="{FF2B5EF4-FFF2-40B4-BE49-F238E27FC236}">
              <a16:creationId xmlns:a16="http://schemas.microsoft.com/office/drawing/2014/main" id="{2AF1A12F-EF73-4C00-A4B4-43A5608A32F1}"/>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382" name="テキスト ボックス 381">
          <a:extLst>
            <a:ext uri="{FF2B5EF4-FFF2-40B4-BE49-F238E27FC236}">
              <a16:creationId xmlns:a16="http://schemas.microsoft.com/office/drawing/2014/main" id="{904AF210-E9A7-4158-B1C9-F96B4CACEF01}"/>
            </a:ext>
          </a:extLst>
        </xdr:cNvPr>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83" name="【一般廃棄物処理施設】&#10;一人当たり有形固定資産（償却資産）額グラフ枠">
          <a:extLst>
            <a:ext uri="{FF2B5EF4-FFF2-40B4-BE49-F238E27FC236}">
              <a16:creationId xmlns:a16="http://schemas.microsoft.com/office/drawing/2014/main" id="{0D3CB326-006F-426E-A75F-AB226224D106}"/>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39</xdr:row>
      <xdr:rowOff>68529</xdr:rowOff>
    </xdr:from>
    <xdr:to>
      <xdr:col>116</xdr:col>
      <xdr:colOff>62864</xdr:colOff>
      <xdr:row>42</xdr:row>
      <xdr:rowOff>35003</xdr:rowOff>
    </xdr:to>
    <xdr:cxnSp macro="">
      <xdr:nvCxnSpPr>
        <xdr:cNvPr id="384" name="直線コネクタ 383">
          <a:extLst>
            <a:ext uri="{FF2B5EF4-FFF2-40B4-BE49-F238E27FC236}">
              <a16:creationId xmlns:a16="http://schemas.microsoft.com/office/drawing/2014/main" id="{4A60B669-3141-4439-86F3-84DFFB3AC987}"/>
            </a:ext>
          </a:extLst>
        </xdr:cNvPr>
        <xdr:cNvCxnSpPr/>
      </xdr:nvCxnSpPr>
      <xdr:spPr>
        <a:xfrm flipV="1">
          <a:off x="22160864" y="6755079"/>
          <a:ext cx="0" cy="4808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38830</xdr:rowOff>
    </xdr:from>
    <xdr:ext cx="469744" cy="259045"/>
    <xdr:sp macro="" textlink="">
      <xdr:nvSpPr>
        <xdr:cNvPr id="385" name="【一般廃棄物処理施設】&#10;一人当たり有形固定資産（償却資産）額最小値テキスト">
          <a:extLst>
            <a:ext uri="{FF2B5EF4-FFF2-40B4-BE49-F238E27FC236}">
              <a16:creationId xmlns:a16="http://schemas.microsoft.com/office/drawing/2014/main" id="{DEC82102-0F2E-41DE-98E0-254BAEEE4BCE}"/>
            </a:ext>
          </a:extLst>
        </xdr:cNvPr>
        <xdr:cNvSpPr txBox="1"/>
      </xdr:nvSpPr>
      <xdr:spPr>
        <a:xfrm>
          <a:off x="22199600" y="7239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35003</xdr:rowOff>
    </xdr:from>
    <xdr:to>
      <xdr:col>116</xdr:col>
      <xdr:colOff>152400</xdr:colOff>
      <xdr:row>42</xdr:row>
      <xdr:rowOff>35003</xdr:rowOff>
    </xdr:to>
    <xdr:cxnSp macro="">
      <xdr:nvCxnSpPr>
        <xdr:cNvPr id="386" name="直線コネクタ 385">
          <a:extLst>
            <a:ext uri="{FF2B5EF4-FFF2-40B4-BE49-F238E27FC236}">
              <a16:creationId xmlns:a16="http://schemas.microsoft.com/office/drawing/2014/main" id="{ACB4D4A4-569F-435B-94AD-801058622C85}"/>
            </a:ext>
          </a:extLst>
        </xdr:cNvPr>
        <xdr:cNvCxnSpPr/>
      </xdr:nvCxnSpPr>
      <xdr:spPr>
        <a:xfrm>
          <a:off x="22072600" y="72359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15206</xdr:rowOff>
    </xdr:from>
    <xdr:ext cx="599010" cy="259045"/>
    <xdr:sp macro="" textlink="">
      <xdr:nvSpPr>
        <xdr:cNvPr id="387" name="【一般廃棄物処理施設】&#10;一人当たり有形固定資産（償却資産）額最大値テキスト">
          <a:extLst>
            <a:ext uri="{FF2B5EF4-FFF2-40B4-BE49-F238E27FC236}">
              <a16:creationId xmlns:a16="http://schemas.microsoft.com/office/drawing/2014/main" id="{4FEBA940-B028-4CAD-9AD9-DA5623A531D6}"/>
            </a:ext>
          </a:extLst>
        </xdr:cNvPr>
        <xdr:cNvSpPr txBox="1"/>
      </xdr:nvSpPr>
      <xdr:spPr>
        <a:xfrm>
          <a:off x="22199600" y="65303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68529</xdr:rowOff>
    </xdr:from>
    <xdr:to>
      <xdr:col>116</xdr:col>
      <xdr:colOff>152400</xdr:colOff>
      <xdr:row>39</xdr:row>
      <xdr:rowOff>68529</xdr:rowOff>
    </xdr:to>
    <xdr:cxnSp macro="">
      <xdr:nvCxnSpPr>
        <xdr:cNvPr id="388" name="直線コネクタ 387">
          <a:extLst>
            <a:ext uri="{FF2B5EF4-FFF2-40B4-BE49-F238E27FC236}">
              <a16:creationId xmlns:a16="http://schemas.microsoft.com/office/drawing/2014/main" id="{1387C686-46BE-41CB-B139-AF9D845A0376}"/>
            </a:ext>
          </a:extLst>
        </xdr:cNvPr>
        <xdr:cNvCxnSpPr/>
      </xdr:nvCxnSpPr>
      <xdr:spPr>
        <a:xfrm>
          <a:off x="22072600" y="67550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3083</xdr:rowOff>
    </xdr:from>
    <xdr:ext cx="599010" cy="259045"/>
    <xdr:sp macro="" textlink="">
      <xdr:nvSpPr>
        <xdr:cNvPr id="389" name="【一般廃棄物処理施設】&#10;一人当たり有形固定資産（償却資産）額平均値テキスト">
          <a:extLst>
            <a:ext uri="{FF2B5EF4-FFF2-40B4-BE49-F238E27FC236}">
              <a16:creationId xmlns:a16="http://schemas.microsoft.com/office/drawing/2014/main" id="{6D9F7D9B-89BF-47CC-84E9-9ECE0B13D46E}"/>
            </a:ext>
          </a:extLst>
        </xdr:cNvPr>
        <xdr:cNvSpPr txBox="1"/>
      </xdr:nvSpPr>
      <xdr:spPr>
        <a:xfrm>
          <a:off x="22199600" y="686108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151656</xdr:rowOff>
    </xdr:from>
    <xdr:to>
      <xdr:col>116</xdr:col>
      <xdr:colOff>114300</xdr:colOff>
      <xdr:row>41</xdr:row>
      <xdr:rowOff>81806</xdr:rowOff>
    </xdr:to>
    <xdr:sp macro="" textlink="">
      <xdr:nvSpPr>
        <xdr:cNvPr id="390" name="フローチャート: 判断 389">
          <a:extLst>
            <a:ext uri="{FF2B5EF4-FFF2-40B4-BE49-F238E27FC236}">
              <a16:creationId xmlns:a16="http://schemas.microsoft.com/office/drawing/2014/main" id="{CEA4F6C3-9F37-4099-8E6E-B4DCEF3DABE6}"/>
            </a:ext>
          </a:extLst>
        </xdr:cNvPr>
        <xdr:cNvSpPr/>
      </xdr:nvSpPr>
      <xdr:spPr>
        <a:xfrm>
          <a:off x="22110700" y="7009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146627</xdr:rowOff>
    </xdr:from>
    <xdr:to>
      <xdr:col>112</xdr:col>
      <xdr:colOff>38100</xdr:colOff>
      <xdr:row>41</xdr:row>
      <xdr:rowOff>76777</xdr:rowOff>
    </xdr:to>
    <xdr:sp macro="" textlink="">
      <xdr:nvSpPr>
        <xdr:cNvPr id="391" name="フローチャート: 判断 390">
          <a:extLst>
            <a:ext uri="{FF2B5EF4-FFF2-40B4-BE49-F238E27FC236}">
              <a16:creationId xmlns:a16="http://schemas.microsoft.com/office/drawing/2014/main" id="{5C3BC0D9-C49C-4D55-BF0B-2C50508004A2}"/>
            </a:ext>
          </a:extLst>
        </xdr:cNvPr>
        <xdr:cNvSpPr/>
      </xdr:nvSpPr>
      <xdr:spPr>
        <a:xfrm>
          <a:off x="21272500" y="7004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168956</xdr:rowOff>
    </xdr:from>
    <xdr:to>
      <xdr:col>107</xdr:col>
      <xdr:colOff>101600</xdr:colOff>
      <xdr:row>41</xdr:row>
      <xdr:rowOff>99106</xdr:rowOff>
    </xdr:to>
    <xdr:sp macro="" textlink="">
      <xdr:nvSpPr>
        <xdr:cNvPr id="392" name="フローチャート: 判断 391">
          <a:extLst>
            <a:ext uri="{FF2B5EF4-FFF2-40B4-BE49-F238E27FC236}">
              <a16:creationId xmlns:a16="http://schemas.microsoft.com/office/drawing/2014/main" id="{B198E56E-4DD7-4844-B4B3-5B108C82EC57}"/>
            </a:ext>
          </a:extLst>
        </xdr:cNvPr>
        <xdr:cNvSpPr/>
      </xdr:nvSpPr>
      <xdr:spPr>
        <a:xfrm>
          <a:off x="20383500" y="7026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41</xdr:row>
      <xdr:rowOff>6565</xdr:rowOff>
    </xdr:from>
    <xdr:to>
      <xdr:col>102</xdr:col>
      <xdr:colOff>165100</xdr:colOff>
      <xdr:row>41</xdr:row>
      <xdr:rowOff>108165</xdr:rowOff>
    </xdr:to>
    <xdr:sp macro="" textlink="">
      <xdr:nvSpPr>
        <xdr:cNvPr id="393" name="フローチャート: 判断 392">
          <a:extLst>
            <a:ext uri="{FF2B5EF4-FFF2-40B4-BE49-F238E27FC236}">
              <a16:creationId xmlns:a16="http://schemas.microsoft.com/office/drawing/2014/main" id="{5AA16F60-3407-431C-A726-2FFC71863DC9}"/>
            </a:ext>
          </a:extLst>
        </xdr:cNvPr>
        <xdr:cNvSpPr/>
      </xdr:nvSpPr>
      <xdr:spPr>
        <a:xfrm>
          <a:off x="19494500" y="7036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33</xdr:row>
      <xdr:rowOff>93194</xdr:rowOff>
    </xdr:from>
    <xdr:to>
      <xdr:col>98</xdr:col>
      <xdr:colOff>38100</xdr:colOff>
      <xdr:row>34</xdr:row>
      <xdr:rowOff>23344</xdr:rowOff>
    </xdr:to>
    <xdr:sp macro="" textlink="">
      <xdr:nvSpPr>
        <xdr:cNvPr id="394" name="フローチャート: 判断 393">
          <a:extLst>
            <a:ext uri="{FF2B5EF4-FFF2-40B4-BE49-F238E27FC236}">
              <a16:creationId xmlns:a16="http://schemas.microsoft.com/office/drawing/2014/main" id="{EC6C5530-60F5-4138-855D-0C5E42B57E88}"/>
            </a:ext>
          </a:extLst>
        </xdr:cNvPr>
        <xdr:cNvSpPr/>
      </xdr:nvSpPr>
      <xdr:spPr>
        <a:xfrm>
          <a:off x="18605500" y="5751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95" name="テキスト ボックス 394">
          <a:extLst>
            <a:ext uri="{FF2B5EF4-FFF2-40B4-BE49-F238E27FC236}">
              <a16:creationId xmlns:a16="http://schemas.microsoft.com/office/drawing/2014/main" id="{CB2F73DE-F626-4C61-A096-5FBCC14CB216}"/>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96" name="テキスト ボックス 395">
          <a:extLst>
            <a:ext uri="{FF2B5EF4-FFF2-40B4-BE49-F238E27FC236}">
              <a16:creationId xmlns:a16="http://schemas.microsoft.com/office/drawing/2014/main" id="{C8C613EC-ACF5-41A0-AE22-79479B34887E}"/>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97" name="テキスト ボックス 396">
          <a:extLst>
            <a:ext uri="{FF2B5EF4-FFF2-40B4-BE49-F238E27FC236}">
              <a16:creationId xmlns:a16="http://schemas.microsoft.com/office/drawing/2014/main" id="{25759BA5-2333-4016-B06E-9C882F25C6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98" name="テキスト ボックス 397">
          <a:extLst>
            <a:ext uri="{FF2B5EF4-FFF2-40B4-BE49-F238E27FC236}">
              <a16:creationId xmlns:a16="http://schemas.microsoft.com/office/drawing/2014/main" id="{E27E6362-D4E1-47C9-B852-A91A761D742F}"/>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99" name="テキスト ボックス 398">
          <a:extLst>
            <a:ext uri="{FF2B5EF4-FFF2-40B4-BE49-F238E27FC236}">
              <a16:creationId xmlns:a16="http://schemas.microsoft.com/office/drawing/2014/main" id="{95F3870A-2D9B-4EB5-99DB-0DD00D542319}"/>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19187</xdr:rowOff>
    </xdr:from>
    <xdr:to>
      <xdr:col>116</xdr:col>
      <xdr:colOff>114300</xdr:colOff>
      <xdr:row>41</xdr:row>
      <xdr:rowOff>120787</xdr:rowOff>
    </xdr:to>
    <xdr:sp macro="" textlink="">
      <xdr:nvSpPr>
        <xdr:cNvPr id="400" name="楕円 399">
          <a:extLst>
            <a:ext uri="{FF2B5EF4-FFF2-40B4-BE49-F238E27FC236}">
              <a16:creationId xmlns:a16="http://schemas.microsoft.com/office/drawing/2014/main" id="{E49A98DA-9755-48C6-95F0-16CA7B2D4B70}"/>
            </a:ext>
          </a:extLst>
        </xdr:cNvPr>
        <xdr:cNvSpPr/>
      </xdr:nvSpPr>
      <xdr:spPr>
        <a:xfrm>
          <a:off x="22110700" y="7048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169064</xdr:rowOff>
    </xdr:from>
    <xdr:ext cx="599010" cy="259045"/>
    <xdr:sp macro="" textlink="">
      <xdr:nvSpPr>
        <xdr:cNvPr id="401" name="【一般廃棄物処理施設】&#10;一人当たり有形固定資産（償却資産）額該当値テキスト">
          <a:extLst>
            <a:ext uri="{FF2B5EF4-FFF2-40B4-BE49-F238E27FC236}">
              <a16:creationId xmlns:a16="http://schemas.microsoft.com/office/drawing/2014/main" id="{59396DF2-CDD7-4C23-BF63-754FCC386F6D}"/>
            </a:ext>
          </a:extLst>
        </xdr:cNvPr>
        <xdr:cNvSpPr txBox="1"/>
      </xdr:nvSpPr>
      <xdr:spPr>
        <a:xfrm>
          <a:off x="22199600" y="70270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39</xdr:row>
      <xdr:rowOff>93304</xdr:rowOff>
    </xdr:from>
    <xdr:ext cx="599010" cy="259045"/>
    <xdr:sp macro="" textlink="">
      <xdr:nvSpPr>
        <xdr:cNvPr id="402" name="n_1aveValue【一般廃棄物処理施設】&#10;一人当たり有形固定資産（償却資産）額">
          <a:extLst>
            <a:ext uri="{FF2B5EF4-FFF2-40B4-BE49-F238E27FC236}">
              <a16:creationId xmlns:a16="http://schemas.microsoft.com/office/drawing/2014/main" id="{071B326F-C93E-44B8-ABFC-DB611E9A8690}"/>
            </a:ext>
          </a:extLst>
        </xdr:cNvPr>
        <xdr:cNvSpPr txBox="1"/>
      </xdr:nvSpPr>
      <xdr:spPr>
        <a:xfrm>
          <a:off x="21011095" y="67798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115633</xdr:rowOff>
    </xdr:from>
    <xdr:ext cx="599010" cy="259045"/>
    <xdr:sp macro="" textlink="">
      <xdr:nvSpPr>
        <xdr:cNvPr id="403" name="n_2aveValue【一般廃棄物処理施設】&#10;一人当たり有形固定資産（償却資産）額">
          <a:extLst>
            <a:ext uri="{FF2B5EF4-FFF2-40B4-BE49-F238E27FC236}">
              <a16:creationId xmlns:a16="http://schemas.microsoft.com/office/drawing/2014/main" id="{701BBD7F-7BB6-419F-8C68-66E1D2AD242A}"/>
            </a:ext>
          </a:extLst>
        </xdr:cNvPr>
        <xdr:cNvSpPr txBox="1"/>
      </xdr:nvSpPr>
      <xdr:spPr>
        <a:xfrm>
          <a:off x="20134795" y="6802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124692</xdr:rowOff>
    </xdr:from>
    <xdr:ext cx="599010" cy="259045"/>
    <xdr:sp macro="" textlink="">
      <xdr:nvSpPr>
        <xdr:cNvPr id="404" name="n_3aveValue【一般廃棄物処理施設】&#10;一人当たり有形固定資産（償却資産）額">
          <a:extLst>
            <a:ext uri="{FF2B5EF4-FFF2-40B4-BE49-F238E27FC236}">
              <a16:creationId xmlns:a16="http://schemas.microsoft.com/office/drawing/2014/main" id="{A0200F23-61AD-4BD4-9A34-460FBEEB6793}"/>
            </a:ext>
          </a:extLst>
        </xdr:cNvPr>
        <xdr:cNvSpPr txBox="1"/>
      </xdr:nvSpPr>
      <xdr:spPr>
        <a:xfrm>
          <a:off x="19245795" y="68112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23205</xdr:colOff>
      <xdr:row>32</xdr:row>
      <xdr:rowOff>39871</xdr:rowOff>
    </xdr:from>
    <xdr:ext cx="690189" cy="259045"/>
    <xdr:sp macro="" textlink="">
      <xdr:nvSpPr>
        <xdr:cNvPr id="405" name="n_4aveValue【一般廃棄物処理施設】&#10;一人当たり有形固定資産（償却資産）額">
          <a:extLst>
            <a:ext uri="{FF2B5EF4-FFF2-40B4-BE49-F238E27FC236}">
              <a16:creationId xmlns:a16="http://schemas.microsoft.com/office/drawing/2014/main" id="{105A17FA-C798-4D30-BE06-3B0FFA6F0700}"/>
            </a:ext>
          </a:extLst>
        </xdr:cNvPr>
        <xdr:cNvSpPr txBox="1"/>
      </xdr:nvSpPr>
      <xdr:spPr>
        <a:xfrm>
          <a:off x="18311205" y="552627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1,131,619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06" name="正方形/長方形 405">
          <a:extLst>
            <a:ext uri="{FF2B5EF4-FFF2-40B4-BE49-F238E27FC236}">
              <a16:creationId xmlns:a16="http://schemas.microsoft.com/office/drawing/2014/main" id="{1C5C65CA-31E8-4BFD-B7D3-37081AD69EBD}"/>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07" name="正方形/長方形 406">
          <a:extLst>
            <a:ext uri="{FF2B5EF4-FFF2-40B4-BE49-F238E27FC236}">
              <a16:creationId xmlns:a16="http://schemas.microsoft.com/office/drawing/2014/main" id="{D15EE894-07D5-4BD0-95A3-2428D0B65897}"/>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08" name="正方形/長方形 407">
          <a:extLst>
            <a:ext uri="{FF2B5EF4-FFF2-40B4-BE49-F238E27FC236}">
              <a16:creationId xmlns:a16="http://schemas.microsoft.com/office/drawing/2014/main" id="{125E25BE-3889-4996-BA7B-876F9B4B026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09" name="正方形/長方形 408">
          <a:extLst>
            <a:ext uri="{FF2B5EF4-FFF2-40B4-BE49-F238E27FC236}">
              <a16:creationId xmlns:a16="http://schemas.microsoft.com/office/drawing/2014/main" id="{F39B7471-A882-41E9-8E38-D173847E87C6}"/>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0" name="正方形/長方形 409">
          <a:extLst>
            <a:ext uri="{FF2B5EF4-FFF2-40B4-BE49-F238E27FC236}">
              <a16:creationId xmlns:a16="http://schemas.microsoft.com/office/drawing/2014/main" id="{AEB54854-EE40-4811-B112-DB9E2F483FCC}"/>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1" name="正方形/長方形 410">
          <a:extLst>
            <a:ext uri="{FF2B5EF4-FFF2-40B4-BE49-F238E27FC236}">
              <a16:creationId xmlns:a16="http://schemas.microsoft.com/office/drawing/2014/main" id="{07539544-2F37-4FB7-95FC-E3C0EFC8F6D1}"/>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2" name="正方形/長方形 411">
          <a:extLst>
            <a:ext uri="{FF2B5EF4-FFF2-40B4-BE49-F238E27FC236}">
              <a16:creationId xmlns:a16="http://schemas.microsoft.com/office/drawing/2014/main" id="{8A834665-ED64-4984-9FE3-32C68C86C047}"/>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3" name="正方形/長方形 412">
          <a:extLst>
            <a:ext uri="{FF2B5EF4-FFF2-40B4-BE49-F238E27FC236}">
              <a16:creationId xmlns:a16="http://schemas.microsoft.com/office/drawing/2014/main" id="{89C41C02-E911-439B-8B7A-BD4C02885808}"/>
            </a:ext>
          </a:extLst>
        </xdr:cNvPr>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414" name="正方形/長方形 413">
          <a:extLst>
            <a:ext uri="{FF2B5EF4-FFF2-40B4-BE49-F238E27FC236}">
              <a16:creationId xmlns:a16="http://schemas.microsoft.com/office/drawing/2014/main" id="{6D8C3CF7-3112-478F-9439-37992D72DB1B}"/>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15" name="正方形/長方形 414">
          <a:extLst>
            <a:ext uri="{FF2B5EF4-FFF2-40B4-BE49-F238E27FC236}">
              <a16:creationId xmlns:a16="http://schemas.microsoft.com/office/drawing/2014/main" id="{A6C9FA9E-0CC1-4ED6-A470-4822A5A6BD73}"/>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16" name="正方形/長方形 415">
          <a:extLst>
            <a:ext uri="{FF2B5EF4-FFF2-40B4-BE49-F238E27FC236}">
              <a16:creationId xmlns:a16="http://schemas.microsoft.com/office/drawing/2014/main" id="{DB720DE5-CC75-451B-A52E-4BB5BBB1AD95}"/>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17" name="正方形/長方形 416">
          <a:extLst>
            <a:ext uri="{FF2B5EF4-FFF2-40B4-BE49-F238E27FC236}">
              <a16:creationId xmlns:a16="http://schemas.microsoft.com/office/drawing/2014/main" id="{ADCFDC57-9871-4819-AE61-A5DEB390EF48}"/>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18" name="正方形/長方形 417">
          <a:extLst>
            <a:ext uri="{FF2B5EF4-FFF2-40B4-BE49-F238E27FC236}">
              <a16:creationId xmlns:a16="http://schemas.microsoft.com/office/drawing/2014/main" id="{F947B150-9623-410B-95E5-743E5AB64412}"/>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19" name="正方形/長方形 418">
          <a:extLst>
            <a:ext uri="{FF2B5EF4-FFF2-40B4-BE49-F238E27FC236}">
              <a16:creationId xmlns:a16="http://schemas.microsoft.com/office/drawing/2014/main" id="{D6E65D65-FECE-4CD1-A7F3-820883A09C2E}"/>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20" name="正方形/長方形 419">
          <a:extLst>
            <a:ext uri="{FF2B5EF4-FFF2-40B4-BE49-F238E27FC236}">
              <a16:creationId xmlns:a16="http://schemas.microsoft.com/office/drawing/2014/main" id="{570D4CA4-2FE8-43EC-90C4-5308A48C3E62}"/>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21" name="正方形/長方形 420">
          <a:extLst>
            <a:ext uri="{FF2B5EF4-FFF2-40B4-BE49-F238E27FC236}">
              <a16:creationId xmlns:a16="http://schemas.microsoft.com/office/drawing/2014/main" id="{8EF65096-A48C-4A6E-A91D-B54F8BD25B44}"/>
            </a:ext>
          </a:extLst>
        </xdr:cNvPr>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422" name="正方形/長方形 421">
          <a:extLst>
            <a:ext uri="{FF2B5EF4-FFF2-40B4-BE49-F238E27FC236}">
              <a16:creationId xmlns:a16="http://schemas.microsoft.com/office/drawing/2014/main" id="{7BD417A9-DED8-4756-86E5-AD2672797B05}"/>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23" name="正方形/長方形 422">
          <a:extLst>
            <a:ext uri="{FF2B5EF4-FFF2-40B4-BE49-F238E27FC236}">
              <a16:creationId xmlns:a16="http://schemas.microsoft.com/office/drawing/2014/main" id="{7ECD14CA-D061-4B18-93D9-15DDDC47F762}"/>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24" name="正方形/長方形 423">
          <a:extLst>
            <a:ext uri="{FF2B5EF4-FFF2-40B4-BE49-F238E27FC236}">
              <a16:creationId xmlns:a16="http://schemas.microsoft.com/office/drawing/2014/main" id="{20D0A663-D9A1-4602-8A2D-38D9FEBECECF}"/>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25" name="正方形/長方形 424">
          <a:extLst>
            <a:ext uri="{FF2B5EF4-FFF2-40B4-BE49-F238E27FC236}">
              <a16:creationId xmlns:a16="http://schemas.microsoft.com/office/drawing/2014/main" id="{0DB16FAA-1189-4662-ACA0-2DF3B3929B3D}"/>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26" name="正方形/長方形 425">
          <a:extLst>
            <a:ext uri="{FF2B5EF4-FFF2-40B4-BE49-F238E27FC236}">
              <a16:creationId xmlns:a16="http://schemas.microsoft.com/office/drawing/2014/main" id="{BAC754CC-11B5-4B1D-A5D0-40C0E765E56A}"/>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27" name="正方形/長方形 426">
          <a:extLst>
            <a:ext uri="{FF2B5EF4-FFF2-40B4-BE49-F238E27FC236}">
              <a16:creationId xmlns:a16="http://schemas.microsoft.com/office/drawing/2014/main" id="{A280B0B2-9123-4321-9B62-5D852988D1C8}"/>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28" name="正方形/長方形 427">
          <a:extLst>
            <a:ext uri="{FF2B5EF4-FFF2-40B4-BE49-F238E27FC236}">
              <a16:creationId xmlns:a16="http://schemas.microsoft.com/office/drawing/2014/main" id="{BE59CC99-01EB-4128-BC0F-1E1B2397B87C}"/>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29" name="正方形/長方形 428">
          <a:extLst>
            <a:ext uri="{FF2B5EF4-FFF2-40B4-BE49-F238E27FC236}">
              <a16:creationId xmlns:a16="http://schemas.microsoft.com/office/drawing/2014/main" id="{01581338-90E0-437A-A313-2C20BE74D606}"/>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30" name="テキスト ボックス 429">
          <a:extLst>
            <a:ext uri="{FF2B5EF4-FFF2-40B4-BE49-F238E27FC236}">
              <a16:creationId xmlns:a16="http://schemas.microsoft.com/office/drawing/2014/main" id="{83B9C067-4AB2-46DE-B244-CD1010C833C1}"/>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31" name="直線コネクタ 430">
          <a:extLst>
            <a:ext uri="{FF2B5EF4-FFF2-40B4-BE49-F238E27FC236}">
              <a16:creationId xmlns:a16="http://schemas.microsoft.com/office/drawing/2014/main" id="{914E652C-84A7-48EA-9C0A-1095AFC10291}"/>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432" name="テキスト ボックス 431">
          <a:extLst>
            <a:ext uri="{FF2B5EF4-FFF2-40B4-BE49-F238E27FC236}">
              <a16:creationId xmlns:a16="http://schemas.microsoft.com/office/drawing/2014/main" id="{A9D09434-73DA-4A69-A07F-772954A03092}"/>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433" name="直線コネクタ 432">
          <a:extLst>
            <a:ext uri="{FF2B5EF4-FFF2-40B4-BE49-F238E27FC236}">
              <a16:creationId xmlns:a16="http://schemas.microsoft.com/office/drawing/2014/main" id="{2522AF9D-42A4-4082-A95A-830E0E57BA6F}"/>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434" name="テキスト ボックス 433">
          <a:extLst>
            <a:ext uri="{FF2B5EF4-FFF2-40B4-BE49-F238E27FC236}">
              <a16:creationId xmlns:a16="http://schemas.microsoft.com/office/drawing/2014/main" id="{DD1ADE89-9EFC-4E7D-A943-771591D02118}"/>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435" name="直線コネクタ 434">
          <a:extLst>
            <a:ext uri="{FF2B5EF4-FFF2-40B4-BE49-F238E27FC236}">
              <a16:creationId xmlns:a16="http://schemas.microsoft.com/office/drawing/2014/main" id="{9866B28A-4A55-4A0C-B7B7-D0C953202647}"/>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436" name="テキスト ボックス 435">
          <a:extLst>
            <a:ext uri="{FF2B5EF4-FFF2-40B4-BE49-F238E27FC236}">
              <a16:creationId xmlns:a16="http://schemas.microsoft.com/office/drawing/2014/main" id="{EEEEF11A-EA30-44BE-9C00-09422BB83B3D}"/>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437" name="直線コネクタ 436">
          <a:extLst>
            <a:ext uri="{FF2B5EF4-FFF2-40B4-BE49-F238E27FC236}">
              <a16:creationId xmlns:a16="http://schemas.microsoft.com/office/drawing/2014/main" id="{E72A5C28-22E1-4A77-B366-90922BE2279E}"/>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438" name="テキスト ボックス 437">
          <a:extLst>
            <a:ext uri="{FF2B5EF4-FFF2-40B4-BE49-F238E27FC236}">
              <a16:creationId xmlns:a16="http://schemas.microsoft.com/office/drawing/2014/main" id="{07034318-1C2E-412D-A110-6B9B3F47EC8B}"/>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439" name="直線コネクタ 438">
          <a:extLst>
            <a:ext uri="{FF2B5EF4-FFF2-40B4-BE49-F238E27FC236}">
              <a16:creationId xmlns:a16="http://schemas.microsoft.com/office/drawing/2014/main" id="{036D37E4-C64A-47FA-8C6E-C4525FDB05F8}"/>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440" name="テキスト ボックス 439">
          <a:extLst>
            <a:ext uri="{FF2B5EF4-FFF2-40B4-BE49-F238E27FC236}">
              <a16:creationId xmlns:a16="http://schemas.microsoft.com/office/drawing/2014/main" id="{6CBB64DD-AA69-4E28-B563-7F23576A7272}"/>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441" name="直線コネクタ 440">
          <a:extLst>
            <a:ext uri="{FF2B5EF4-FFF2-40B4-BE49-F238E27FC236}">
              <a16:creationId xmlns:a16="http://schemas.microsoft.com/office/drawing/2014/main" id="{27EC2EDC-05B5-43CE-86E2-ECFD19941497}"/>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442" name="テキスト ボックス 441">
          <a:extLst>
            <a:ext uri="{FF2B5EF4-FFF2-40B4-BE49-F238E27FC236}">
              <a16:creationId xmlns:a16="http://schemas.microsoft.com/office/drawing/2014/main" id="{45DDB8EC-A59E-4F16-9A2F-C521AC7A7476}"/>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43" name="直線コネクタ 442">
          <a:extLst>
            <a:ext uri="{FF2B5EF4-FFF2-40B4-BE49-F238E27FC236}">
              <a16:creationId xmlns:a16="http://schemas.microsoft.com/office/drawing/2014/main" id="{C533F7FF-9604-4FB6-93BE-4F98F1AF1B64}"/>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444" name="テキスト ボックス 443">
          <a:extLst>
            <a:ext uri="{FF2B5EF4-FFF2-40B4-BE49-F238E27FC236}">
              <a16:creationId xmlns:a16="http://schemas.microsoft.com/office/drawing/2014/main" id="{35311C20-D2AA-4CFA-B430-091557FAA5FA}"/>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445" name="【消防施設】&#10;有形固定資産減価償却率グラフ枠">
          <a:extLst>
            <a:ext uri="{FF2B5EF4-FFF2-40B4-BE49-F238E27FC236}">
              <a16:creationId xmlns:a16="http://schemas.microsoft.com/office/drawing/2014/main" id="{EA017D04-6913-4CD7-AEE6-735FB662B90C}"/>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30480</xdr:rowOff>
    </xdr:from>
    <xdr:to>
      <xdr:col>85</xdr:col>
      <xdr:colOff>126364</xdr:colOff>
      <xdr:row>86</xdr:row>
      <xdr:rowOff>83820</xdr:rowOff>
    </xdr:to>
    <xdr:cxnSp macro="">
      <xdr:nvCxnSpPr>
        <xdr:cNvPr id="446" name="直線コネクタ 445">
          <a:extLst>
            <a:ext uri="{FF2B5EF4-FFF2-40B4-BE49-F238E27FC236}">
              <a16:creationId xmlns:a16="http://schemas.microsoft.com/office/drawing/2014/main" id="{09CB1CEA-6930-43FA-88AF-B4BC58446CF4}"/>
            </a:ext>
          </a:extLst>
        </xdr:cNvPr>
        <xdr:cNvCxnSpPr/>
      </xdr:nvCxnSpPr>
      <xdr:spPr>
        <a:xfrm flipV="1">
          <a:off x="16318864" y="13232130"/>
          <a:ext cx="0" cy="15963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87647</xdr:rowOff>
    </xdr:from>
    <xdr:ext cx="405111" cy="259045"/>
    <xdr:sp macro="" textlink="">
      <xdr:nvSpPr>
        <xdr:cNvPr id="447" name="【消防施設】&#10;有形固定資産減価償却率最小値テキスト">
          <a:extLst>
            <a:ext uri="{FF2B5EF4-FFF2-40B4-BE49-F238E27FC236}">
              <a16:creationId xmlns:a16="http://schemas.microsoft.com/office/drawing/2014/main" id="{2E9FE19E-B2AC-4654-95ED-3FCE1753CBCE}"/>
            </a:ext>
          </a:extLst>
        </xdr:cNvPr>
        <xdr:cNvSpPr txBox="1"/>
      </xdr:nvSpPr>
      <xdr:spPr>
        <a:xfrm>
          <a:off x="16357600" y="1483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83820</xdr:rowOff>
    </xdr:from>
    <xdr:to>
      <xdr:col>86</xdr:col>
      <xdr:colOff>25400</xdr:colOff>
      <xdr:row>86</xdr:row>
      <xdr:rowOff>83820</xdr:rowOff>
    </xdr:to>
    <xdr:cxnSp macro="">
      <xdr:nvCxnSpPr>
        <xdr:cNvPr id="448" name="直線コネクタ 447">
          <a:extLst>
            <a:ext uri="{FF2B5EF4-FFF2-40B4-BE49-F238E27FC236}">
              <a16:creationId xmlns:a16="http://schemas.microsoft.com/office/drawing/2014/main" id="{05E33B9D-14C7-4C1B-A985-045E8B09EBCF}"/>
            </a:ext>
          </a:extLst>
        </xdr:cNvPr>
        <xdr:cNvCxnSpPr/>
      </xdr:nvCxnSpPr>
      <xdr:spPr>
        <a:xfrm>
          <a:off x="16230600" y="1482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148607</xdr:rowOff>
    </xdr:from>
    <xdr:ext cx="405111" cy="259045"/>
    <xdr:sp macro="" textlink="">
      <xdr:nvSpPr>
        <xdr:cNvPr id="449" name="【消防施設】&#10;有形固定資産減価償却率最大値テキスト">
          <a:extLst>
            <a:ext uri="{FF2B5EF4-FFF2-40B4-BE49-F238E27FC236}">
              <a16:creationId xmlns:a16="http://schemas.microsoft.com/office/drawing/2014/main" id="{8E93364D-E446-4FCD-B0F2-21E647CF3BBA}"/>
            </a:ext>
          </a:extLst>
        </xdr:cNvPr>
        <xdr:cNvSpPr txBox="1"/>
      </xdr:nvSpPr>
      <xdr:spPr>
        <a:xfrm>
          <a:off x="16357600" y="13007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30480</xdr:rowOff>
    </xdr:from>
    <xdr:to>
      <xdr:col>86</xdr:col>
      <xdr:colOff>25400</xdr:colOff>
      <xdr:row>77</xdr:row>
      <xdr:rowOff>30480</xdr:rowOff>
    </xdr:to>
    <xdr:cxnSp macro="">
      <xdr:nvCxnSpPr>
        <xdr:cNvPr id="450" name="直線コネクタ 449">
          <a:extLst>
            <a:ext uri="{FF2B5EF4-FFF2-40B4-BE49-F238E27FC236}">
              <a16:creationId xmlns:a16="http://schemas.microsoft.com/office/drawing/2014/main" id="{10552405-DAB6-4519-B26A-D684CE698FC5}"/>
            </a:ext>
          </a:extLst>
        </xdr:cNvPr>
        <xdr:cNvCxnSpPr/>
      </xdr:nvCxnSpPr>
      <xdr:spPr>
        <a:xfrm>
          <a:off x="16230600" y="13232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16</xdr:rowOff>
    </xdr:from>
    <xdr:ext cx="405111" cy="259045"/>
    <xdr:sp macro="" textlink="">
      <xdr:nvSpPr>
        <xdr:cNvPr id="451" name="【消防施設】&#10;有形固定資産減価償却率平均値テキスト">
          <a:extLst>
            <a:ext uri="{FF2B5EF4-FFF2-40B4-BE49-F238E27FC236}">
              <a16:creationId xmlns:a16="http://schemas.microsoft.com/office/drawing/2014/main" id="{53B4E42D-EB25-4048-8E12-3EA6E21E6EA6}"/>
            </a:ext>
          </a:extLst>
        </xdr:cNvPr>
        <xdr:cNvSpPr txBox="1"/>
      </xdr:nvSpPr>
      <xdr:spPr>
        <a:xfrm>
          <a:off x="16357600" y="140589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21589</xdr:rowOff>
    </xdr:from>
    <xdr:to>
      <xdr:col>85</xdr:col>
      <xdr:colOff>177800</xdr:colOff>
      <xdr:row>82</xdr:row>
      <xdr:rowOff>123189</xdr:rowOff>
    </xdr:to>
    <xdr:sp macro="" textlink="">
      <xdr:nvSpPr>
        <xdr:cNvPr id="452" name="フローチャート: 判断 451">
          <a:extLst>
            <a:ext uri="{FF2B5EF4-FFF2-40B4-BE49-F238E27FC236}">
              <a16:creationId xmlns:a16="http://schemas.microsoft.com/office/drawing/2014/main" id="{78DBE80E-3989-4592-A61B-2247BF737AD0}"/>
            </a:ext>
          </a:extLst>
        </xdr:cNvPr>
        <xdr:cNvSpPr/>
      </xdr:nvSpPr>
      <xdr:spPr>
        <a:xfrm>
          <a:off x="16268700" y="1408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122555</xdr:rowOff>
    </xdr:from>
    <xdr:to>
      <xdr:col>81</xdr:col>
      <xdr:colOff>101600</xdr:colOff>
      <xdr:row>83</xdr:row>
      <xdr:rowOff>52705</xdr:rowOff>
    </xdr:to>
    <xdr:sp macro="" textlink="">
      <xdr:nvSpPr>
        <xdr:cNvPr id="453" name="フローチャート: 判断 452">
          <a:extLst>
            <a:ext uri="{FF2B5EF4-FFF2-40B4-BE49-F238E27FC236}">
              <a16:creationId xmlns:a16="http://schemas.microsoft.com/office/drawing/2014/main" id="{BF72AC01-37C9-4C3D-9ED6-45D558E45329}"/>
            </a:ext>
          </a:extLst>
        </xdr:cNvPr>
        <xdr:cNvSpPr/>
      </xdr:nvSpPr>
      <xdr:spPr>
        <a:xfrm>
          <a:off x="15430500" y="1418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170180</xdr:rowOff>
    </xdr:from>
    <xdr:to>
      <xdr:col>76</xdr:col>
      <xdr:colOff>165100</xdr:colOff>
      <xdr:row>82</xdr:row>
      <xdr:rowOff>100330</xdr:rowOff>
    </xdr:to>
    <xdr:sp macro="" textlink="">
      <xdr:nvSpPr>
        <xdr:cNvPr id="454" name="フローチャート: 判断 453">
          <a:extLst>
            <a:ext uri="{FF2B5EF4-FFF2-40B4-BE49-F238E27FC236}">
              <a16:creationId xmlns:a16="http://schemas.microsoft.com/office/drawing/2014/main" id="{3C3E7E85-49B3-4740-A038-31B6B92E85EE}"/>
            </a:ext>
          </a:extLst>
        </xdr:cNvPr>
        <xdr:cNvSpPr/>
      </xdr:nvSpPr>
      <xdr:spPr>
        <a:xfrm>
          <a:off x="14541500" y="1405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84455</xdr:rowOff>
    </xdr:from>
    <xdr:to>
      <xdr:col>72</xdr:col>
      <xdr:colOff>38100</xdr:colOff>
      <xdr:row>83</xdr:row>
      <xdr:rowOff>14605</xdr:rowOff>
    </xdr:to>
    <xdr:sp macro="" textlink="">
      <xdr:nvSpPr>
        <xdr:cNvPr id="455" name="フローチャート: 判断 454">
          <a:extLst>
            <a:ext uri="{FF2B5EF4-FFF2-40B4-BE49-F238E27FC236}">
              <a16:creationId xmlns:a16="http://schemas.microsoft.com/office/drawing/2014/main" id="{B605D96B-EFE2-4564-B690-FB148C93EA61}"/>
            </a:ext>
          </a:extLst>
        </xdr:cNvPr>
        <xdr:cNvSpPr/>
      </xdr:nvSpPr>
      <xdr:spPr>
        <a:xfrm>
          <a:off x="13652500" y="1414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38736</xdr:rowOff>
    </xdr:from>
    <xdr:to>
      <xdr:col>67</xdr:col>
      <xdr:colOff>101600</xdr:colOff>
      <xdr:row>81</xdr:row>
      <xdr:rowOff>140336</xdr:rowOff>
    </xdr:to>
    <xdr:sp macro="" textlink="">
      <xdr:nvSpPr>
        <xdr:cNvPr id="456" name="フローチャート: 判断 455">
          <a:extLst>
            <a:ext uri="{FF2B5EF4-FFF2-40B4-BE49-F238E27FC236}">
              <a16:creationId xmlns:a16="http://schemas.microsoft.com/office/drawing/2014/main" id="{903D2B47-2005-4437-8B1B-3898C0F16F81}"/>
            </a:ext>
          </a:extLst>
        </xdr:cNvPr>
        <xdr:cNvSpPr/>
      </xdr:nvSpPr>
      <xdr:spPr>
        <a:xfrm>
          <a:off x="12763500" y="13926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457" name="テキスト ボックス 456">
          <a:extLst>
            <a:ext uri="{FF2B5EF4-FFF2-40B4-BE49-F238E27FC236}">
              <a16:creationId xmlns:a16="http://schemas.microsoft.com/office/drawing/2014/main" id="{8EFC58F2-EAB2-4C16-BD23-F8AF8A104438}"/>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458" name="テキスト ボックス 457">
          <a:extLst>
            <a:ext uri="{FF2B5EF4-FFF2-40B4-BE49-F238E27FC236}">
              <a16:creationId xmlns:a16="http://schemas.microsoft.com/office/drawing/2014/main" id="{201B600C-4C10-47B9-86DC-BE968777C81F}"/>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459" name="テキスト ボックス 458">
          <a:extLst>
            <a:ext uri="{FF2B5EF4-FFF2-40B4-BE49-F238E27FC236}">
              <a16:creationId xmlns:a16="http://schemas.microsoft.com/office/drawing/2014/main" id="{D343297A-D460-4F26-A83B-3ACF49A857FE}"/>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460" name="テキスト ボックス 459">
          <a:extLst>
            <a:ext uri="{FF2B5EF4-FFF2-40B4-BE49-F238E27FC236}">
              <a16:creationId xmlns:a16="http://schemas.microsoft.com/office/drawing/2014/main" id="{E0007729-4E45-445F-9365-2E0081EF5B7F}"/>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461" name="テキスト ボックス 460">
          <a:extLst>
            <a:ext uri="{FF2B5EF4-FFF2-40B4-BE49-F238E27FC236}">
              <a16:creationId xmlns:a16="http://schemas.microsoft.com/office/drawing/2014/main" id="{A1F18DEC-4E36-4313-AD43-75D798CF94DB}"/>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46355</xdr:rowOff>
    </xdr:from>
    <xdr:to>
      <xdr:col>85</xdr:col>
      <xdr:colOff>177800</xdr:colOff>
      <xdr:row>80</xdr:row>
      <xdr:rowOff>147955</xdr:rowOff>
    </xdr:to>
    <xdr:sp macro="" textlink="">
      <xdr:nvSpPr>
        <xdr:cNvPr id="462" name="楕円 461">
          <a:extLst>
            <a:ext uri="{FF2B5EF4-FFF2-40B4-BE49-F238E27FC236}">
              <a16:creationId xmlns:a16="http://schemas.microsoft.com/office/drawing/2014/main" id="{1366889A-0D86-48B7-8D43-406716E94F14}"/>
            </a:ext>
          </a:extLst>
        </xdr:cNvPr>
        <xdr:cNvSpPr/>
      </xdr:nvSpPr>
      <xdr:spPr>
        <a:xfrm>
          <a:off x="16268700" y="13762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69232</xdr:rowOff>
    </xdr:from>
    <xdr:ext cx="405111" cy="259045"/>
    <xdr:sp macro="" textlink="">
      <xdr:nvSpPr>
        <xdr:cNvPr id="463" name="【消防施設】&#10;有形固定資産減価償却率該当値テキスト">
          <a:extLst>
            <a:ext uri="{FF2B5EF4-FFF2-40B4-BE49-F238E27FC236}">
              <a16:creationId xmlns:a16="http://schemas.microsoft.com/office/drawing/2014/main" id="{B5110B83-183A-44A2-8276-F99A5DF6E7C8}"/>
            </a:ext>
          </a:extLst>
        </xdr:cNvPr>
        <xdr:cNvSpPr txBox="1"/>
      </xdr:nvSpPr>
      <xdr:spPr>
        <a:xfrm>
          <a:off x="16357600" y="13613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81</xdr:row>
      <xdr:rowOff>69232</xdr:rowOff>
    </xdr:from>
    <xdr:ext cx="405111" cy="259045"/>
    <xdr:sp macro="" textlink="">
      <xdr:nvSpPr>
        <xdr:cNvPr id="464" name="n_1aveValue【消防施設】&#10;有形固定資産減価償却率">
          <a:extLst>
            <a:ext uri="{FF2B5EF4-FFF2-40B4-BE49-F238E27FC236}">
              <a16:creationId xmlns:a16="http://schemas.microsoft.com/office/drawing/2014/main" id="{18478BB0-44A7-44DB-8481-ADF8BEE47802}"/>
            </a:ext>
          </a:extLst>
        </xdr:cNvPr>
        <xdr:cNvSpPr txBox="1"/>
      </xdr:nvSpPr>
      <xdr:spPr>
        <a:xfrm>
          <a:off x="15266044" y="13956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116857</xdr:rowOff>
    </xdr:from>
    <xdr:ext cx="405111" cy="259045"/>
    <xdr:sp macro="" textlink="">
      <xdr:nvSpPr>
        <xdr:cNvPr id="465" name="n_2aveValue【消防施設】&#10;有形固定資産減価償却率">
          <a:extLst>
            <a:ext uri="{FF2B5EF4-FFF2-40B4-BE49-F238E27FC236}">
              <a16:creationId xmlns:a16="http://schemas.microsoft.com/office/drawing/2014/main" id="{979216FC-6321-44FC-8B22-6F7FC860F293}"/>
            </a:ext>
          </a:extLst>
        </xdr:cNvPr>
        <xdr:cNvSpPr txBox="1"/>
      </xdr:nvSpPr>
      <xdr:spPr>
        <a:xfrm>
          <a:off x="14389744" y="1383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31132</xdr:rowOff>
    </xdr:from>
    <xdr:ext cx="405111" cy="259045"/>
    <xdr:sp macro="" textlink="">
      <xdr:nvSpPr>
        <xdr:cNvPr id="466" name="n_3aveValue【消防施設】&#10;有形固定資産減価償却率">
          <a:extLst>
            <a:ext uri="{FF2B5EF4-FFF2-40B4-BE49-F238E27FC236}">
              <a16:creationId xmlns:a16="http://schemas.microsoft.com/office/drawing/2014/main" id="{D7993A37-7E6D-416B-B8D6-A2D92D9DB53A}"/>
            </a:ext>
          </a:extLst>
        </xdr:cNvPr>
        <xdr:cNvSpPr txBox="1"/>
      </xdr:nvSpPr>
      <xdr:spPr>
        <a:xfrm>
          <a:off x="13500744" y="13918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156863</xdr:rowOff>
    </xdr:from>
    <xdr:ext cx="405111" cy="259045"/>
    <xdr:sp macro="" textlink="">
      <xdr:nvSpPr>
        <xdr:cNvPr id="467" name="n_4aveValue【消防施設】&#10;有形固定資産減価償却率">
          <a:extLst>
            <a:ext uri="{FF2B5EF4-FFF2-40B4-BE49-F238E27FC236}">
              <a16:creationId xmlns:a16="http://schemas.microsoft.com/office/drawing/2014/main" id="{AA07A352-2F7B-4989-8EDF-7247912945E2}"/>
            </a:ext>
          </a:extLst>
        </xdr:cNvPr>
        <xdr:cNvSpPr txBox="1"/>
      </xdr:nvSpPr>
      <xdr:spPr>
        <a:xfrm>
          <a:off x="12611744" y="13701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468" name="正方形/長方形 467">
          <a:extLst>
            <a:ext uri="{FF2B5EF4-FFF2-40B4-BE49-F238E27FC236}">
              <a16:creationId xmlns:a16="http://schemas.microsoft.com/office/drawing/2014/main" id="{4D8BC320-F29F-41CB-A716-FAE8F8175506}"/>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69" name="正方形/長方形 468">
          <a:extLst>
            <a:ext uri="{FF2B5EF4-FFF2-40B4-BE49-F238E27FC236}">
              <a16:creationId xmlns:a16="http://schemas.microsoft.com/office/drawing/2014/main" id="{F15504B0-A982-4A57-91FB-90D97BAF4B17}"/>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70" name="正方形/長方形 469">
          <a:extLst>
            <a:ext uri="{FF2B5EF4-FFF2-40B4-BE49-F238E27FC236}">
              <a16:creationId xmlns:a16="http://schemas.microsoft.com/office/drawing/2014/main" id="{B152C1AC-9A8E-4639-A5CF-D71E57CEB4DD}"/>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71" name="正方形/長方形 470">
          <a:extLst>
            <a:ext uri="{FF2B5EF4-FFF2-40B4-BE49-F238E27FC236}">
              <a16:creationId xmlns:a16="http://schemas.microsoft.com/office/drawing/2014/main" id="{5C7DF15C-7DA9-430D-B35B-618264E1CF7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72" name="正方形/長方形 471">
          <a:extLst>
            <a:ext uri="{FF2B5EF4-FFF2-40B4-BE49-F238E27FC236}">
              <a16:creationId xmlns:a16="http://schemas.microsoft.com/office/drawing/2014/main" id="{2466815B-0F36-4D7A-B6D8-4F87999401E5}"/>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73" name="正方形/長方形 472">
          <a:extLst>
            <a:ext uri="{FF2B5EF4-FFF2-40B4-BE49-F238E27FC236}">
              <a16:creationId xmlns:a16="http://schemas.microsoft.com/office/drawing/2014/main" id="{58C9CB55-FA26-4E97-99AB-B12FE8655FCA}"/>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74" name="正方形/長方形 473">
          <a:extLst>
            <a:ext uri="{FF2B5EF4-FFF2-40B4-BE49-F238E27FC236}">
              <a16:creationId xmlns:a16="http://schemas.microsoft.com/office/drawing/2014/main" id="{1A37B868-953A-4018-95E7-080A713C1E4B}"/>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75" name="正方形/長方形 474">
          <a:extLst>
            <a:ext uri="{FF2B5EF4-FFF2-40B4-BE49-F238E27FC236}">
              <a16:creationId xmlns:a16="http://schemas.microsoft.com/office/drawing/2014/main" id="{AF1ED1FD-1DB1-4DE9-B6E4-18FD012B6A58}"/>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476" name="テキスト ボックス 475">
          <a:extLst>
            <a:ext uri="{FF2B5EF4-FFF2-40B4-BE49-F238E27FC236}">
              <a16:creationId xmlns:a16="http://schemas.microsoft.com/office/drawing/2014/main" id="{39F07FFF-E310-4468-8FD3-E5C6C2C2E8FA}"/>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477" name="直線コネクタ 476">
          <a:extLst>
            <a:ext uri="{FF2B5EF4-FFF2-40B4-BE49-F238E27FC236}">
              <a16:creationId xmlns:a16="http://schemas.microsoft.com/office/drawing/2014/main" id="{2B74FE8F-A932-4F39-A7A0-B66774BB0EFD}"/>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478" name="直線コネクタ 477">
          <a:extLst>
            <a:ext uri="{FF2B5EF4-FFF2-40B4-BE49-F238E27FC236}">
              <a16:creationId xmlns:a16="http://schemas.microsoft.com/office/drawing/2014/main" id="{3842F530-C3B9-4946-8386-8F1A95428DD7}"/>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479" name="テキスト ボックス 478">
          <a:extLst>
            <a:ext uri="{FF2B5EF4-FFF2-40B4-BE49-F238E27FC236}">
              <a16:creationId xmlns:a16="http://schemas.microsoft.com/office/drawing/2014/main" id="{A1111572-93B4-4A41-A918-41157FB27357}"/>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480" name="直線コネクタ 479">
          <a:extLst>
            <a:ext uri="{FF2B5EF4-FFF2-40B4-BE49-F238E27FC236}">
              <a16:creationId xmlns:a16="http://schemas.microsoft.com/office/drawing/2014/main" id="{E4BE4A26-CAC9-4515-9FA9-6C4CADB5946C}"/>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481" name="テキスト ボックス 480">
          <a:extLst>
            <a:ext uri="{FF2B5EF4-FFF2-40B4-BE49-F238E27FC236}">
              <a16:creationId xmlns:a16="http://schemas.microsoft.com/office/drawing/2014/main" id="{CD8CF2AD-8C84-4357-9926-FB2E76F4C1BB}"/>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482" name="直線コネクタ 481">
          <a:extLst>
            <a:ext uri="{FF2B5EF4-FFF2-40B4-BE49-F238E27FC236}">
              <a16:creationId xmlns:a16="http://schemas.microsoft.com/office/drawing/2014/main" id="{F633E69A-6BF8-4C3C-8FFA-AF8326861048}"/>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483" name="テキスト ボックス 482">
          <a:extLst>
            <a:ext uri="{FF2B5EF4-FFF2-40B4-BE49-F238E27FC236}">
              <a16:creationId xmlns:a16="http://schemas.microsoft.com/office/drawing/2014/main" id="{D3B6FDEE-F546-4FA4-AA80-FA89C4ADBC2C}"/>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484" name="直線コネクタ 483">
          <a:extLst>
            <a:ext uri="{FF2B5EF4-FFF2-40B4-BE49-F238E27FC236}">
              <a16:creationId xmlns:a16="http://schemas.microsoft.com/office/drawing/2014/main" id="{90385923-7163-4FB3-84CF-879D70C509DA}"/>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485" name="テキスト ボックス 484">
          <a:extLst>
            <a:ext uri="{FF2B5EF4-FFF2-40B4-BE49-F238E27FC236}">
              <a16:creationId xmlns:a16="http://schemas.microsoft.com/office/drawing/2014/main" id="{A3637222-AC10-4E8D-B1D2-69A84968C6C3}"/>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486" name="直線コネクタ 485">
          <a:extLst>
            <a:ext uri="{FF2B5EF4-FFF2-40B4-BE49-F238E27FC236}">
              <a16:creationId xmlns:a16="http://schemas.microsoft.com/office/drawing/2014/main" id="{B1715F51-83E8-4060-985D-DC42238AB1DA}"/>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487" name="テキスト ボックス 486">
          <a:extLst>
            <a:ext uri="{FF2B5EF4-FFF2-40B4-BE49-F238E27FC236}">
              <a16:creationId xmlns:a16="http://schemas.microsoft.com/office/drawing/2014/main" id="{0BC2A7AA-F439-4C79-B921-F4C8E41C99F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488" name="【消防施設】&#10;一人当たり面積グラフ枠">
          <a:extLst>
            <a:ext uri="{FF2B5EF4-FFF2-40B4-BE49-F238E27FC236}">
              <a16:creationId xmlns:a16="http://schemas.microsoft.com/office/drawing/2014/main" id="{B8CECAE3-63E2-49EF-A91A-498BE086536C}"/>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100736</xdr:rowOff>
    </xdr:from>
    <xdr:to>
      <xdr:col>116</xdr:col>
      <xdr:colOff>62864</xdr:colOff>
      <xdr:row>86</xdr:row>
      <xdr:rowOff>27584</xdr:rowOff>
    </xdr:to>
    <xdr:cxnSp macro="">
      <xdr:nvCxnSpPr>
        <xdr:cNvPr id="489" name="直線コネクタ 488">
          <a:extLst>
            <a:ext uri="{FF2B5EF4-FFF2-40B4-BE49-F238E27FC236}">
              <a16:creationId xmlns:a16="http://schemas.microsoft.com/office/drawing/2014/main" id="{3707EF0E-DEC3-46AF-9EF4-D59144E5CB53}"/>
            </a:ext>
          </a:extLst>
        </xdr:cNvPr>
        <xdr:cNvCxnSpPr/>
      </xdr:nvCxnSpPr>
      <xdr:spPr>
        <a:xfrm flipV="1">
          <a:off x="22160864" y="13473836"/>
          <a:ext cx="0" cy="12984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31411</xdr:rowOff>
    </xdr:from>
    <xdr:ext cx="469744" cy="259045"/>
    <xdr:sp macro="" textlink="">
      <xdr:nvSpPr>
        <xdr:cNvPr id="490" name="【消防施設】&#10;一人当たり面積最小値テキスト">
          <a:extLst>
            <a:ext uri="{FF2B5EF4-FFF2-40B4-BE49-F238E27FC236}">
              <a16:creationId xmlns:a16="http://schemas.microsoft.com/office/drawing/2014/main" id="{A977013A-DC58-4178-BD3B-7DAD0159803E}"/>
            </a:ext>
          </a:extLst>
        </xdr:cNvPr>
        <xdr:cNvSpPr txBox="1"/>
      </xdr:nvSpPr>
      <xdr:spPr>
        <a:xfrm>
          <a:off x="22199600" y="14776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27584</xdr:rowOff>
    </xdr:from>
    <xdr:to>
      <xdr:col>116</xdr:col>
      <xdr:colOff>152400</xdr:colOff>
      <xdr:row>86</xdr:row>
      <xdr:rowOff>27584</xdr:rowOff>
    </xdr:to>
    <xdr:cxnSp macro="">
      <xdr:nvCxnSpPr>
        <xdr:cNvPr id="491" name="直線コネクタ 490">
          <a:extLst>
            <a:ext uri="{FF2B5EF4-FFF2-40B4-BE49-F238E27FC236}">
              <a16:creationId xmlns:a16="http://schemas.microsoft.com/office/drawing/2014/main" id="{5AAC03A4-7B3C-4EFF-8F59-208880C9EBD0}"/>
            </a:ext>
          </a:extLst>
        </xdr:cNvPr>
        <xdr:cNvCxnSpPr/>
      </xdr:nvCxnSpPr>
      <xdr:spPr>
        <a:xfrm>
          <a:off x="22072600" y="14772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47413</xdr:rowOff>
    </xdr:from>
    <xdr:ext cx="469744" cy="259045"/>
    <xdr:sp macro="" textlink="">
      <xdr:nvSpPr>
        <xdr:cNvPr id="492" name="【消防施設】&#10;一人当たり面積最大値テキスト">
          <a:extLst>
            <a:ext uri="{FF2B5EF4-FFF2-40B4-BE49-F238E27FC236}">
              <a16:creationId xmlns:a16="http://schemas.microsoft.com/office/drawing/2014/main" id="{782B25A5-F47C-456E-B80E-CDDADA61C532}"/>
            </a:ext>
          </a:extLst>
        </xdr:cNvPr>
        <xdr:cNvSpPr txBox="1"/>
      </xdr:nvSpPr>
      <xdr:spPr>
        <a:xfrm>
          <a:off x="22199600" y="13249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100736</xdr:rowOff>
    </xdr:from>
    <xdr:to>
      <xdr:col>116</xdr:col>
      <xdr:colOff>152400</xdr:colOff>
      <xdr:row>78</xdr:row>
      <xdr:rowOff>100736</xdr:rowOff>
    </xdr:to>
    <xdr:cxnSp macro="">
      <xdr:nvCxnSpPr>
        <xdr:cNvPr id="493" name="直線コネクタ 492">
          <a:extLst>
            <a:ext uri="{FF2B5EF4-FFF2-40B4-BE49-F238E27FC236}">
              <a16:creationId xmlns:a16="http://schemas.microsoft.com/office/drawing/2014/main" id="{AF7085A7-08A6-444F-B770-396F6D920FD7}"/>
            </a:ext>
          </a:extLst>
        </xdr:cNvPr>
        <xdr:cNvCxnSpPr/>
      </xdr:nvCxnSpPr>
      <xdr:spPr>
        <a:xfrm>
          <a:off x="22072600" y="13473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55897</xdr:rowOff>
    </xdr:from>
    <xdr:ext cx="469744" cy="259045"/>
    <xdr:sp macro="" textlink="">
      <xdr:nvSpPr>
        <xdr:cNvPr id="494" name="【消防施設】&#10;一人当たり面積平均値テキスト">
          <a:extLst>
            <a:ext uri="{FF2B5EF4-FFF2-40B4-BE49-F238E27FC236}">
              <a16:creationId xmlns:a16="http://schemas.microsoft.com/office/drawing/2014/main" id="{8ACB1629-4512-403C-AE1D-7FF362DC832D}"/>
            </a:ext>
          </a:extLst>
        </xdr:cNvPr>
        <xdr:cNvSpPr txBox="1"/>
      </xdr:nvSpPr>
      <xdr:spPr>
        <a:xfrm>
          <a:off x="22199600" y="144576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33020</xdr:rowOff>
    </xdr:from>
    <xdr:to>
      <xdr:col>116</xdr:col>
      <xdr:colOff>114300</xdr:colOff>
      <xdr:row>85</xdr:row>
      <xdr:rowOff>134620</xdr:rowOff>
    </xdr:to>
    <xdr:sp macro="" textlink="">
      <xdr:nvSpPr>
        <xdr:cNvPr id="495" name="フローチャート: 判断 494">
          <a:extLst>
            <a:ext uri="{FF2B5EF4-FFF2-40B4-BE49-F238E27FC236}">
              <a16:creationId xmlns:a16="http://schemas.microsoft.com/office/drawing/2014/main" id="{5A3D90C1-7F2E-4C31-B7F0-4D26E8CDEBBF}"/>
            </a:ext>
          </a:extLst>
        </xdr:cNvPr>
        <xdr:cNvSpPr/>
      </xdr:nvSpPr>
      <xdr:spPr>
        <a:xfrm>
          <a:off x="22110700" y="14606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42163</xdr:rowOff>
    </xdr:from>
    <xdr:to>
      <xdr:col>112</xdr:col>
      <xdr:colOff>38100</xdr:colOff>
      <xdr:row>85</xdr:row>
      <xdr:rowOff>143763</xdr:rowOff>
    </xdr:to>
    <xdr:sp macro="" textlink="">
      <xdr:nvSpPr>
        <xdr:cNvPr id="496" name="フローチャート: 判断 495">
          <a:extLst>
            <a:ext uri="{FF2B5EF4-FFF2-40B4-BE49-F238E27FC236}">
              <a16:creationId xmlns:a16="http://schemas.microsoft.com/office/drawing/2014/main" id="{6818F14B-E08E-47AC-9765-4FA05A1413B6}"/>
            </a:ext>
          </a:extLst>
        </xdr:cNvPr>
        <xdr:cNvSpPr/>
      </xdr:nvSpPr>
      <xdr:spPr>
        <a:xfrm>
          <a:off x="21272500" y="14615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60909</xdr:rowOff>
    </xdr:from>
    <xdr:to>
      <xdr:col>107</xdr:col>
      <xdr:colOff>101600</xdr:colOff>
      <xdr:row>85</xdr:row>
      <xdr:rowOff>162509</xdr:rowOff>
    </xdr:to>
    <xdr:sp macro="" textlink="">
      <xdr:nvSpPr>
        <xdr:cNvPr id="497" name="フローチャート: 判断 496">
          <a:extLst>
            <a:ext uri="{FF2B5EF4-FFF2-40B4-BE49-F238E27FC236}">
              <a16:creationId xmlns:a16="http://schemas.microsoft.com/office/drawing/2014/main" id="{FA2AAA89-954D-4CCF-BC9A-BE3A0E2CB493}"/>
            </a:ext>
          </a:extLst>
        </xdr:cNvPr>
        <xdr:cNvSpPr/>
      </xdr:nvSpPr>
      <xdr:spPr>
        <a:xfrm>
          <a:off x="20383500" y="14634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67311</xdr:rowOff>
    </xdr:from>
    <xdr:to>
      <xdr:col>102</xdr:col>
      <xdr:colOff>165100</xdr:colOff>
      <xdr:row>85</xdr:row>
      <xdr:rowOff>168911</xdr:rowOff>
    </xdr:to>
    <xdr:sp macro="" textlink="">
      <xdr:nvSpPr>
        <xdr:cNvPr id="498" name="フローチャート: 判断 497">
          <a:extLst>
            <a:ext uri="{FF2B5EF4-FFF2-40B4-BE49-F238E27FC236}">
              <a16:creationId xmlns:a16="http://schemas.microsoft.com/office/drawing/2014/main" id="{601EFA54-733B-43C6-ACEA-E116AADF6408}"/>
            </a:ext>
          </a:extLst>
        </xdr:cNvPr>
        <xdr:cNvSpPr/>
      </xdr:nvSpPr>
      <xdr:spPr>
        <a:xfrm>
          <a:off x="19494500" y="14640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75997</xdr:rowOff>
    </xdr:from>
    <xdr:to>
      <xdr:col>98</xdr:col>
      <xdr:colOff>38100</xdr:colOff>
      <xdr:row>86</xdr:row>
      <xdr:rowOff>6147</xdr:rowOff>
    </xdr:to>
    <xdr:sp macro="" textlink="">
      <xdr:nvSpPr>
        <xdr:cNvPr id="499" name="フローチャート: 判断 498">
          <a:extLst>
            <a:ext uri="{FF2B5EF4-FFF2-40B4-BE49-F238E27FC236}">
              <a16:creationId xmlns:a16="http://schemas.microsoft.com/office/drawing/2014/main" id="{E1574388-94AD-438E-805F-9D22A2570ACB}"/>
            </a:ext>
          </a:extLst>
        </xdr:cNvPr>
        <xdr:cNvSpPr/>
      </xdr:nvSpPr>
      <xdr:spPr>
        <a:xfrm>
          <a:off x="18605500" y="14649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00" name="テキスト ボックス 499">
          <a:extLst>
            <a:ext uri="{FF2B5EF4-FFF2-40B4-BE49-F238E27FC236}">
              <a16:creationId xmlns:a16="http://schemas.microsoft.com/office/drawing/2014/main" id="{8FADD170-35DD-48EB-ACA5-66599D9D391D}"/>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01" name="テキスト ボックス 500">
          <a:extLst>
            <a:ext uri="{FF2B5EF4-FFF2-40B4-BE49-F238E27FC236}">
              <a16:creationId xmlns:a16="http://schemas.microsoft.com/office/drawing/2014/main" id="{4E64EF13-85CC-40CC-99E2-6895FB9C1E31}"/>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02" name="テキスト ボックス 501">
          <a:extLst>
            <a:ext uri="{FF2B5EF4-FFF2-40B4-BE49-F238E27FC236}">
              <a16:creationId xmlns:a16="http://schemas.microsoft.com/office/drawing/2014/main" id="{C3729291-939A-4148-A320-4665B0D958AE}"/>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03" name="テキスト ボックス 502">
          <a:extLst>
            <a:ext uri="{FF2B5EF4-FFF2-40B4-BE49-F238E27FC236}">
              <a16:creationId xmlns:a16="http://schemas.microsoft.com/office/drawing/2014/main" id="{8FEC0606-6734-45F2-8F15-D03E6C0130BD}"/>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04" name="テキスト ボックス 503">
          <a:extLst>
            <a:ext uri="{FF2B5EF4-FFF2-40B4-BE49-F238E27FC236}">
              <a16:creationId xmlns:a16="http://schemas.microsoft.com/office/drawing/2014/main" id="{67959C78-510E-4BD8-8068-7F5DAC1269B6}"/>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115315</xdr:rowOff>
    </xdr:from>
    <xdr:to>
      <xdr:col>116</xdr:col>
      <xdr:colOff>114300</xdr:colOff>
      <xdr:row>86</xdr:row>
      <xdr:rowOff>45465</xdr:rowOff>
    </xdr:to>
    <xdr:sp macro="" textlink="">
      <xdr:nvSpPr>
        <xdr:cNvPr id="505" name="楕円 504">
          <a:extLst>
            <a:ext uri="{FF2B5EF4-FFF2-40B4-BE49-F238E27FC236}">
              <a16:creationId xmlns:a16="http://schemas.microsoft.com/office/drawing/2014/main" id="{D2CE9D08-B2D4-4D8E-866A-53047C69B512}"/>
            </a:ext>
          </a:extLst>
        </xdr:cNvPr>
        <xdr:cNvSpPr/>
      </xdr:nvSpPr>
      <xdr:spPr>
        <a:xfrm>
          <a:off x="22110700" y="14688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30242</xdr:rowOff>
    </xdr:from>
    <xdr:ext cx="469744" cy="259045"/>
    <xdr:sp macro="" textlink="">
      <xdr:nvSpPr>
        <xdr:cNvPr id="506" name="【消防施設】&#10;一人当たり面積該当値テキスト">
          <a:extLst>
            <a:ext uri="{FF2B5EF4-FFF2-40B4-BE49-F238E27FC236}">
              <a16:creationId xmlns:a16="http://schemas.microsoft.com/office/drawing/2014/main" id="{D74A72F1-573F-4ECC-878F-CD717A48259C}"/>
            </a:ext>
          </a:extLst>
        </xdr:cNvPr>
        <xdr:cNvSpPr txBox="1"/>
      </xdr:nvSpPr>
      <xdr:spPr>
        <a:xfrm>
          <a:off x="22199600" y="14603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83</xdr:row>
      <xdr:rowOff>160290</xdr:rowOff>
    </xdr:from>
    <xdr:ext cx="469744" cy="259045"/>
    <xdr:sp macro="" textlink="">
      <xdr:nvSpPr>
        <xdr:cNvPr id="507" name="n_1aveValue【消防施設】&#10;一人当たり面積">
          <a:extLst>
            <a:ext uri="{FF2B5EF4-FFF2-40B4-BE49-F238E27FC236}">
              <a16:creationId xmlns:a16="http://schemas.microsoft.com/office/drawing/2014/main" id="{9CAA0F65-3C14-4BEF-A566-DF43C3E2DD59}"/>
            </a:ext>
          </a:extLst>
        </xdr:cNvPr>
        <xdr:cNvSpPr txBox="1"/>
      </xdr:nvSpPr>
      <xdr:spPr>
        <a:xfrm>
          <a:off x="21075727" y="14390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7586</xdr:rowOff>
    </xdr:from>
    <xdr:ext cx="469744" cy="259045"/>
    <xdr:sp macro="" textlink="">
      <xdr:nvSpPr>
        <xdr:cNvPr id="508" name="n_2aveValue【消防施設】&#10;一人当たり面積">
          <a:extLst>
            <a:ext uri="{FF2B5EF4-FFF2-40B4-BE49-F238E27FC236}">
              <a16:creationId xmlns:a16="http://schemas.microsoft.com/office/drawing/2014/main" id="{E48965B2-796D-4E6D-8862-FEE3D87A72DD}"/>
            </a:ext>
          </a:extLst>
        </xdr:cNvPr>
        <xdr:cNvSpPr txBox="1"/>
      </xdr:nvSpPr>
      <xdr:spPr>
        <a:xfrm>
          <a:off x="20199427" y="144093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13988</xdr:rowOff>
    </xdr:from>
    <xdr:ext cx="469744" cy="259045"/>
    <xdr:sp macro="" textlink="">
      <xdr:nvSpPr>
        <xdr:cNvPr id="509" name="n_3aveValue【消防施設】&#10;一人当たり面積">
          <a:extLst>
            <a:ext uri="{FF2B5EF4-FFF2-40B4-BE49-F238E27FC236}">
              <a16:creationId xmlns:a16="http://schemas.microsoft.com/office/drawing/2014/main" id="{391E9594-754A-471C-8943-3D8D54184FFF}"/>
            </a:ext>
          </a:extLst>
        </xdr:cNvPr>
        <xdr:cNvSpPr txBox="1"/>
      </xdr:nvSpPr>
      <xdr:spPr>
        <a:xfrm>
          <a:off x="19310427" y="14415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22674</xdr:rowOff>
    </xdr:from>
    <xdr:ext cx="469744" cy="259045"/>
    <xdr:sp macro="" textlink="">
      <xdr:nvSpPr>
        <xdr:cNvPr id="510" name="n_4aveValue【消防施設】&#10;一人当たり面積">
          <a:extLst>
            <a:ext uri="{FF2B5EF4-FFF2-40B4-BE49-F238E27FC236}">
              <a16:creationId xmlns:a16="http://schemas.microsoft.com/office/drawing/2014/main" id="{8A9EF0B8-6A01-4266-A41E-22AD7643512B}"/>
            </a:ext>
          </a:extLst>
        </xdr:cNvPr>
        <xdr:cNvSpPr txBox="1"/>
      </xdr:nvSpPr>
      <xdr:spPr>
        <a:xfrm>
          <a:off x="18421427" y="14424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11" name="正方形/長方形 510">
          <a:extLst>
            <a:ext uri="{FF2B5EF4-FFF2-40B4-BE49-F238E27FC236}">
              <a16:creationId xmlns:a16="http://schemas.microsoft.com/office/drawing/2014/main" id="{8BAABFDB-4F72-4AAA-B157-1CAFFEE531FA}"/>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12" name="正方形/長方形 511">
          <a:extLst>
            <a:ext uri="{FF2B5EF4-FFF2-40B4-BE49-F238E27FC236}">
              <a16:creationId xmlns:a16="http://schemas.microsoft.com/office/drawing/2014/main" id="{7FA9FC08-1F22-4A15-95BF-C08CFA3DABEE}"/>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13" name="正方形/長方形 512">
          <a:extLst>
            <a:ext uri="{FF2B5EF4-FFF2-40B4-BE49-F238E27FC236}">
              <a16:creationId xmlns:a16="http://schemas.microsoft.com/office/drawing/2014/main" id="{2891A15A-4FC8-44ED-AC8B-AC4A24CFBF99}"/>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14" name="正方形/長方形 513">
          <a:extLst>
            <a:ext uri="{FF2B5EF4-FFF2-40B4-BE49-F238E27FC236}">
              <a16:creationId xmlns:a16="http://schemas.microsoft.com/office/drawing/2014/main" id="{0FBAE2FC-8674-4D78-B0F4-952E3EC38232}"/>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15" name="正方形/長方形 514">
          <a:extLst>
            <a:ext uri="{FF2B5EF4-FFF2-40B4-BE49-F238E27FC236}">
              <a16:creationId xmlns:a16="http://schemas.microsoft.com/office/drawing/2014/main" id="{17E28EB3-AA90-49A4-A3AB-E1E1FAD6765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16" name="正方形/長方形 515">
          <a:extLst>
            <a:ext uri="{FF2B5EF4-FFF2-40B4-BE49-F238E27FC236}">
              <a16:creationId xmlns:a16="http://schemas.microsoft.com/office/drawing/2014/main" id="{25A0497A-4D78-4775-8776-3DA19E0A120D}"/>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17" name="正方形/長方形 516">
          <a:extLst>
            <a:ext uri="{FF2B5EF4-FFF2-40B4-BE49-F238E27FC236}">
              <a16:creationId xmlns:a16="http://schemas.microsoft.com/office/drawing/2014/main" id="{852B3067-2920-42DA-8D9E-03C8A2D9A62F}"/>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18" name="正方形/長方形 517">
          <a:extLst>
            <a:ext uri="{FF2B5EF4-FFF2-40B4-BE49-F238E27FC236}">
              <a16:creationId xmlns:a16="http://schemas.microsoft.com/office/drawing/2014/main" id="{162480CD-67AD-4B25-81B6-CFC4EA5BD3E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19" name="テキスト ボックス 518">
          <a:extLst>
            <a:ext uri="{FF2B5EF4-FFF2-40B4-BE49-F238E27FC236}">
              <a16:creationId xmlns:a16="http://schemas.microsoft.com/office/drawing/2014/main" id="{84CFFE72-BFD6-4B47-98E8-E977B1E52BC6}"/>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20" name="直線コネクタ 519">
          <a:extLst>
            <a:ext uri="{FF2B5EF4-FFF2-40B4-BE49-F238E27FC236}">
              <a16:creationId xmlns:a16="http://schemas.microsoft.com/office/drawing/2014/main" id="{B6ACFE41-EA59-47EF-9C1E-0B9039E862BD}"/>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521" name="テキスト ボックス 520">
          <a:extLst>
            <a:ext uri="{FF2B5EF4-FFF2-40B4-BE49-F238E27FC236}">
              <a16:creationId xmlns:a16="http://schemas.microsoft.com/office/drawing/2014/main" id="{EBEF34CC-E158-4A14-88F4-8786D212EEDA}"/>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522" name="直線コネクタ 521">
          <a:extLst>
            <a:ext uri="{FF2B5EF4-FFF2-40B4-BE49-F238E27FC236}">
              <a16:creationId xmlns:a16="http://schemas.microsoft.com/office/drawing/2014/main" id="{C1DABDA1-BB08-4215-9442-14209C2285F1}"/>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523" name="テキスト ボックス 522">
          <a:extLst>
            <a:ext uri="{FF2B5EF4-FFF2-40B4-BE49-F238E27FC236}">
              <a16:creationId xmlns:a16="http://schemas.microsoft.com/office/drawing/2014/main" id="{F3FDBB78-E151-4A7A-9950-4C39190D07F1}"/>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24" name="直線コネクタ 523">
          <a:extLst>
            <a:ext uri="{FF2B5EF4-FFF2-40B4-BE49-F238E27FC236}">
              <a16:creationId xmlns:a16="http://schemas.microsoft.com/office/drawing/2014/main" id="{CDDBC4D3-7B5F-493A-936B-FF15765C9F0C}"/>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25" name="テキスト ボックス 524">
          <a:extLst>
            <a:ext uri="{FF2B5EF4-FFF2-40B4-BE49-F238E27FC236}">
              <a16:creationId xmlns:a16="http://schemas.microsoft.com/office/drawing/2014/main" id="{CC5C98DF-F311-495D-93D9-D7793D23FC8B}"/>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26" name="直線コネクタ 525">
          <a:extLst>
            <a:ext uri="{FF2B5EF4-FFF2-40B4-BE49-F238E27FC236}">
              <a16:creationId xmlns:a16="http://schemas.microsoft.com/office/drawing/2014/main" id="{3880286F-49ED-4E1C-B118-3B1E42F6026C}"/>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27" name="テキスト ボックス 526">
          <a:extLst>
            <a:ext uri="{FF2B5EF4-FFF2-40B4-BE49-F238E27FC236}">
              <a16:creationId xmlns:a16="http://schemas.microsoft.com/office/drawing/2014/main" id="{42C3410A-D211-44D3-86AF-912029D0EBF1}"/>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28" name="直線コネクタ 527">
          <a:extLst>
            <a:ext uri="{FF2B5EF4-FFF2-40B4-BE49-F238E27FC236}">
              <a16:creationId xmlns:a16="http://schemas.microsoft.com/office/drawing/2014/main" id="{2461FFDB-AF48-48F9-8959-ED27C3AABB27}"/>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29" name="テキスト ボックス 528">
          <a:extLst>
            <a:ext uri="{FF2B5EF4-FFF2-40B4-BE49-F238E27FC236}">
              <a16:creationId xmlns:a16="http://schemas.microsoft.com/office/drawing/2014/main" id="{86409ED8-3DCC-4005-BA97-CF3DC0CDAEA5}"/>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30" name="直線コネクタ 529">
          <a:extLst>
            <a:ext uri="{FF2B5EF4-FFF2-40B4-BE49-F238E27FC236}">
              <a16:creationId xmlns:a16="http://schemas.microsoft.com/office/drawing/2014/main" id="{0E40D005-3885-4AD6-A759-17040E969CEF}"/>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31" name="テキスト ボックス 530">
          <a:extLst>
            <a:ext uri="{FF2B5EF4-FFF2-40B4-BE49-F238E27FC236}">
              <a16:creationId xmlns:a16="http://schemas.microsoft.com/office/drawing/2014/main" id="{DF0D6C88-26FC-4D02-B522-41A73114E12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32" name="直線コネクタ 531">
          <a:extLst>
            <a:ext uri="{FF2B5EF4-FFF2-40B4-BE49-F238E27FC236}">
              <a16:creationId xmlns:a16="http://schemas.microsoft.com/office/drawing/2014/main" id="{C67DF1CC-CBE2-4FA8-BC7F-F79FEA82798B}"/>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533" name="テキスト ボックス 532">
          <a:extLst>
            <a:ext uri="{FF2B5EF4-FFF2-40B4-BE49-F238E27FC236}">
              <a16:creationId xmlns:a16="http://schemas.microsoft.com/office/drawing/2014/main" id="{9C449B60-EEC8-4804-BE76-310401F46C84}"/>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34" name="直線コネクタ 533">
          <a:extLst>
            <a:ext uri="{FF2B5EF4-FFF2-40B4-BE49-F238E27FC236}">
              <a16:creationId xmlns:a16="http://schemas.microsoft.com/office/drawing/2014/main" id="{2A2B842B-EE78-429C-A2E1-93CE27F99AFF}"/>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35" name="【庁舎】&#10;有形固定資産減価償却率グラフ枠">
          <a:extLst>
            <a:ext uri="{FF2B5EF4-FFF2-40B4-BE49-F238E27FC236}">
              <a16:creationId xmlns:a16="http://schemas.microsoft.com/office/drawing/2014/main" id="{0FFF072A-470B-431E-ADEA-24ADFD140C89}"/>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109</xdr:row>
      <xdr:rowOff>25581</xdr:rowOff>
    </xdr:to>
    <xdr:cxnSp macro="">
      <xdr:nvCxnSpPr>
        <xdr:cNvPr id="536" name="直線コネクタ 535">
          <a:extLst>
            <a:ext uri="{FF2B5EF4-FFF2-40B4-BE49-F238E27FC236}">
              <a16:creationId xmlns:a16="http://schemas.microsoft.com/office/drawing/2014/main" id="{7320AAD1-5418-492F-AC20-6DD3793E4E33}"/>
            </a:ext>
          </a:extLst>
        </xdr:cNvPr>
        <xdr:cNvCxnSpPr/>
      </xdr:nvCxnSpPr>
      <xdr:spPr>
        <a:xfrm flipV="1">
          <a:off x="16318864" y="17090571"/>
          <a:ext cx="0" cy="1623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29408</xdr:rowOff>
    </xdr:from>
    <xdr:ext cx="405111" cy="259045"/>
    <xdr:sp macro="" textlink="">
      <xdr:nvSpPr>
        <xdr:cNvPr id="537" name="【庁舎】&#10;有形固定資産減価償却率最小値テキスト">
          <a:extLst>
            <a:ext uri="{FF2B5EF4-FFF2-40B4-BE49-F238E27FC236}">
              <a16:creationId xmlns:a16="http://schemas.microsoft.com/office/drawing/2014/main" id="{C889AAF4-1627-4845-BCBB-757565DB2BF7}"/>
            </a:ext>
          </a:extLst>
        </xdr:cNvPr>
        <xdr:cNvSpPr txBox="1"/>
      </xdr:nvSpPr>
      <xdr:spPr>
        <a:xfrm>
          <a:off x="16357600" y="187174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25581</xdr:rowOff>
    </xdr:from>
    <xdr:to>
      <xdr:col>86</xdr:col>
      <xdr:colOff>25400</xdr:colOff>
      <xdr:row>109</xdr:row>
      <xdr:rowOff>25581</xdr:rowOff>
    </xdr:to>
    <xdr:cxnSp macro="">
      <xdr:nvCxnSpPr>
        <xdr:cNvPr id="538" name="直線コネクタ 537">
          <a:extLst>
            <a:ext uri="{FF2B5EF4-FFF2-40B4-BE49-F238E27FC236}">
              <a16:creationId xmlns:a16="http://schemas.microsoft.com/office/drawing/2014/main" id="{82BA32A7-724D-46AE-A95B-50BBF43CE907}"/>
            </a:ext>
          </a:extLst>
        </xdr:cNvPr>
        <xdr:cNvCxnSpPr/>
      </xdr:nvCxnSpPr>
      <xdr:spPr>
        <a:xfrm>
          <a:off x="16230600" y="1871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340478" cy="259045"/>
    <xdr:sp macro="" textlink="">
      <xdr:nvSpPr>
        <xdr:cNvPr id="539" name="【庁舎】&#10;有形固定資産減価償却率最大値テキスト">
          <a:extLst>
            <a:ext uri="{FF2B5EF4-FFF2-40B4-BE49-F238E27FC236}">
              <a16:creationId xmlns:a16="http://schemas.microsoft.com/office/drawing/2014/main" id="{4C7A1F77-EDAB-4FD4-BB2D-D83BBCC1AFC6}"/>
            </a:ext>
          </a:extLst>
        </xdr:cNvPr>
        <xdr:cNvSpPr txBox="1"/>
      </xdr:nvSpPr>
      <xdr:spPr>
        <a:xfrm>
          <a:off x="16357600" y="1686579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540" name="直線コネクタ 539">
          <a:extLst>
            <a:ext uri="{FF2B5EF4-FFF2-40B4-BE49-F238E27FC236}">
              <a16:creationId xmlns:a16="http://schemas.microsoft.com/office/drawing/2014/main" id="{6A068245-DF4E-4469-818D-75CD9D386DAC}"/>
            </a:ext>
          </a:extLst>
        </xdr:cNvPr>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101798</xdr:rowOff>
    </xdr:from>
    <xdr:ext cx="405111" cy="259045"/>
    <xdr:sp macro="" textlink="">
      <xdr:nvSpPr>
        <xdr:cNvPr id="541" name="【庁舎】&#10;有形固定資産減価償却率平均値テキスト">
          <a:extLst>
            <a:ext uri="{FF2B5EF4-FFF2-40B4-BE49-F238E27FC236}">
              <a16:creationId xmlns:a16="http://schemas.microsoft.com/office/drawing/2014/main" id="{74C231AB-104F-4098-B179-5096BFCC6006}"/>
            </a:ext>
          </a:extLst>
        </xdr:cNvPr>
        <xdr:cNvSpPr txBox="1"/>
      </xdr:nvSpPr>
      <xdr:spPr>
        <a:xfrm>
          <a:off x="16357600" y="1793259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123371</xdr:rowOff>
    </xdr:from>
    <xdr:to>
      <xdr:col>85</xdr:col>
      <xdr:colOff>177800</xdr:colOff>
      <xdr:row>105</xdr:row>
      <xdr:rowOff>53521</xdr:rowOff>
    </xdr:to>
    <xdr:sp macro="" textlink="">
      <xdr:nvSpPr>
        <xdr:cNvPr id="542" name="フローチャート: 判断 541">
          <a:extLst>
            <a:ext uri="{FF2B5EF4-FFF2-40B4-BE49-F238E27FC236}">
              <a16:creationId xmlns:a16="http://schemas.microsoft.com/office/drawing/2014/main" id="{E5990C30-136F-42B9-968F-2CBF61C66D4D}"/>
            </a:ext>
          </a:extLst>
        </xdr:cNvPr>
        <xdr:cNvSpPr/>
      </xdr:nvSpPr>
      <xdr:spPr>
        <a:xfrm>
          <a:off x="16268700" y="17954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115207</xdr:rowOff>
    </xdr:from>
    <xdr:to>
      <xdr:col>81</xdr:col>
      <xdr:colOff>101600</xdr:colOff>
      <xdr:row>105</xdr:row>
      <xdr:rowOff>45357</xdr:rowOff>
    </xdr:to>
    <xdr:sp macro="" textlink="">
      <xdr:nvSpPr>
        <xdr:cNvPr id="543" name="フローチャート: 判断 542">
          <a:extLst>
            <a:ext uri="{FF2B5EF4-FFF2-40B4-BE49-F238E27FC236}">
              <a16:creationId xmlns:a16="http://schemas.microsoft.com/office/drawing/2014/main" id="{ADF6FF83-DC91-4829-B4E5-50BCAC500D74}"/>
            </a:ext>
          </a:extLst>
        </xdr:cNvPr>
        <xdr:cNvSpPr/>
      </xdr:nvSpPr>
      <xdr:spPr>
        <a:xfrm>
          <a:off x="15430500" y="1794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108676</xdr:rowOff>
    </xdr:from>
    <xdr:to>
      <xdr:col>76</xdr:col>
      <xdr:colOff>165100</xdr:colOff>
      <xdr:row>105</xdr:row>
      <xdr:rowOff>38826</xdr:rowOff>
    </xdr:to>
    <xdr:sp macro="" textlink="">
      <xdr:nvSpPr>
        <xdr:cNvPr id="544" name="フローチャート: 判断 543">
          <a:extLst>
            <a:ext uri="{FF2B5EF4-FFF2-40B4-BE49-F238E27FC236}">
              <a16:creationId xmlns:a16="http://schemas.microsoft.com/office/drawing/2014/main" id="{98CEA97B-3501-494B-AD36-347E41DD3B43}"/>
            </a:ext>
          </a:extLst>
        </xdr:cNvPr>
        <xdr:cNvSpPr/>
      </xdr:nvSpPr>
      <xdr:spPr>
        <a:xfrm>
          <a:off x="14541500" y="17939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93980</xdr:rowOff>
    </xdr:from>
    <xdr:to>
      <xdr:col>72</xdr:col>
      <xdr:colOff>38100</xdr:colOff>
      <xdr:row>105</xdr:row>
      <xdr:rowOff>24130</xdr:rowOff>
    </xdr:to>
    <xdr:sp macro="" textlink="">
      <xdr:nvSpPr>
        <xdr:cNvPr id="545" name="フローチャート: 判断 544">
          <a:extLst>
            <a:ext uri="{FF2B5EF4-FFF2-40B4-BE49-F238E27FC236}">
              <a16:creationId xmlns:a16="http://schemas.microsoft.com/office/drawing/2014/main" id="{89499700-ACCA-429D-AE84-6900E4B06C79}"/>
            </a:ext>
          </a:extLst>
        </xdr:cNvPr>
        <xdr:cNvSpPr/>
      </xdr:nvSpPr>
      <xdr:spPr>
        <a:xfrm>
          <a:off x="13652500" y="1792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43362</xdr:rowOff>
    </xdr:from>
    <xdr:to>
      <xdr:col>67</xdr:col>
      <xdr:colOff>101600</xdr:colOff>
      <xdr:row>104</xdr:row>
      <xdr:rowOff>144962</xdr:rowOff>
    </xdr:to>
    <xdr:sp macro="" textlink="">
      <xdr:nvSpPr>
        <xdr:cNvPr id="546" name="フローチャート: 判断 545">
          <a:extLst>
            <a:ext uri="{FF2B5EF4-FFF2-40B4-BE49-F238E27FC236}">
              <a16:creationId xmlns:a16="http://schemas.microsoft.com/office/drawing/2014/main" id="{C235C3CE-E49C-494D-9046-389A5667B08B}"/>
            </a:ext>
          </a:extLst>
        </xdr:cNvPr>
        <xdr:cNvSpPr/>
      </xdr:nvSpPr>
      <xdr:spPr>
        <a:xfrm>
          <a:off x="12763500" y="17874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47" name="テキスト ボックス 546">
          <a:extLst>
            <a:ext uri="{FF2B5EF4-FFF2-40B4-BE49-F238E27FC236}">
              <a16:creationId xmlns:a16="http://schemas.microsoft.com/office/drawing/2014/main" id="{C8E87E20-EBEE-4923-9742-93CAC1A77827}"/>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48" name="テキスト ボックス 547">
          <a:extLst>
            <a:ext uri="{FF2B5EF4-FFF2-40B4-BE49-F238E27FC236}">
              <a16:creationId xmlns:a16="http://schemas.microsoft.com/office/drawing/2014/main" id="{F1771B5A-ABBA-4C85-992E-9786E6FABC86}"/>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49" name="テキスト ボックス 548">
          <a:extLst>
            <a:ext uri="{FF2B5EF4-FFF2-40B4-BE49-F238E27FC236}">
              <a16:creationId xmlns:a16="http://schemas.microsoft.com/office/drawing/2014/main" id="{E42B5839-F209-46D7-BFC0-6E157E44EBFB}"/>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50" name="テキスト ボックス 549">
          <a:extLst>
            <a:ext uri="{FF2B5EF4-FFF2-40B4-BE49-F238E27FC236}">
              <a16:creationId xmlns:a16="http://schemas.microsoft.com/office/drawing/2014/main" id="{71AFC434-2337-47AA-8FD6-9ACD9CDAAAA1}"/>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51" name="テキスト ボックス 550">
          <a:extLst>
            <a:ext uri="{FF2B5EF4-FFF2-40B4-BE49-F238E27FC236}">
              <a16:creationId xmlns:a16="http://schemas.microsoft.com/office/drawing/2014/main" id="{5D2FE6D1-D88B-414C-91D9-70DD6FFBC12F}"/>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100</xdr:row>
      <xdr:rowOff>90714</xdr:rowOff>
    </xdr:from>
    <xdr:to>
      <xdr:col>85</xdr:col>
      <xdr:colOff>177800</xdr:colOff>
      <xdr:row>101</xdr:row>
      <xdr:rowOff>20864</xdr:rowOff>
    </xdr:to>
    <xdr:sp macro="" textlink="">
      <xdr:nvSpPr>
        <xdr:cNvPr id="552" name="楕円 551">
          <a:extLst>
            <a:ext uri="{FF2B5EF4-FFF2-40B4-BE49-F238E27FC236}">
              <a16:creationId xmlns:a16="http://schemas.microsoft.com/office/drawing/2014/main" id="{F5F6814C-A0B0-4988-B5D7-6D437E270DD9}"/>
            </a:ext>
          </a:extLst>
        </xdr:cNvPr>
        <xdr:cNvSpPr/>
      </xdr:nvSpPr>
      <xdr:spPr>
        <a:xfrm>
          <a:off x="16268700" y="17235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99</xdr:row>
      <xdr:rowOff>113591</xdr:rowOff>
    </xdr:from>
    <xdr:ext cx="405111" cy="259045"/>
    <xdr:sp macro="" textlink="">
      <xdr:nvSpPr>
        <xdr:cNvPr id="553" name="【庁舎】&#10;有形固定資産減価償却率該当値テキスト">
          <a:extLst>
            <a:ext uri="{FF2B5EF4-FFF2-40B4-BE49-F238E27FC236}">
              <a16:creationId xmlns:a16="http://schemas.microsoft.com/office/drawing/2014/main" id="{745C27E0-A010-49A2-B27D-A4314180E51D}"/>
            </a:ext>
          </a:extLst>
        </xdr:cNvPr>
        <xdr:cNvSpPr txBox="1"/>
      </xdr:nvSpPr>
      <xdr:spPr>
        <a:xfrm>
          <a:off x="16357600" y="17087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103</xdr:row>
      <xdr:rowOff>61884</xdr:rowOff>
    </xdr:from>
    <xdr:ext cx="405111" cy="259045"/>
    <xdr:sp macro="" textlink="">
      <xdr:nvSpPr>
        <xdr:cNvPr id="554" name="n_1aveValue【庁舎】&#10;有形固定資産減価償却率">
          <a:extLst>
            <a:ext uri="{FF2B5EF4-FFF2-40B4-BE49-F238E27FC236}">
              <a16:creationId xmlns:a16="http://schemas.microsoft.com/office/drawing/2014/main" id="{6CA540E4-58BE-4CEA-956D-D3950D59966F}"/>
            </a:ext>
          </a:extLst>
        </xdr:cNvPr>
        <xdr:cNvSpPr txBox="1"/>
      </xdr:nvSpPr>
      <xdr:spPr>
        <a:xfrm>
          <a:off x="15266044" y="17721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55353</xdr:rowOff>
    </xdr:from>
    <xdr:ext cx="405111" cy="259045"/>
    <xdr:sp macro="" textlink="">
      <xdr:nvSpPr>
        <xdr:cNvPr id="555" name="n_2aveValue【庁舎】&#10;有形固定資産減価償却率">
          <a:extLst>
            <a:ext uri="{FF2B5EF4-FFF2-40B4-BE49-F238E27FC236}">
              <a16:creationId xmlns:a16="http://schemas.microsoft.com/office/drawing/2014/main" id="{8D2729F3-C332-4AA5-A4B6-A149953DBBB9}"/>
            </a:ext>
          </a:extLst>
        </xdr:cNvPr>
        <xdr:cNvSpPr txBox="1"/>
      </xdr:nvSpPr>
      <xdr:spPr>
        <a:xfrm>
          <a:off x="14389744" y="17714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40657</xdr:rowOff>
    </xdr:from>
    <xdr:ext cx="405111" cy="259045"/>
    <xdr:sp macro="" textlink="">
      <xdr:nvSpPr>
        <xdr:cNvPr id="556" name="n_3aveValue【庁舎】&#10;有形固定資産減価償却率">
          <a:extLst>
            <a:ext uri="{FF2B5EF4-FFF2-40B4-BE49-F238E27FC236}">
              <a16:creationId xmlns:a16="http://schemas.microsoft.com/office/drawing/2014/main" id="{150F531B-29EA-4C26-912F-D00CF76052CE}"/>
            </a:ext>
          </a:extLst>
        </xdr:cNvPr>
        <xdr:cNvSpPr txBox="1"/>
      </xdr:nvSpPr>
      <xdr:spPr>
        <a:xfrm>
          <a:off x="13500744" y="1770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161489</xdr:rowOff>
    </xdr:from>
    <xdr:ext cx="405111" cy="259045"/>
    <xdr:sp macro="" textlink="">
      <xdr:nvSpPr>
        <xdr:cNvPr id="557" name="n_4aveValue【庁舎】&#10;有形固定資産減価償却率">
          <a:extLst>
            <a:ext uri="{FF2B5EF4-FFF2-40B4-BE49-F238E27FC236}">
              <a16:creationId xmlns:a16="http://schemas.microsoft.com/office/drawing/2014/main" id="{71732E18-BC32-40BF-8D2D-1465FDBD002F}"/>
            </a:ext>
          </a:extLst>
        </xdr:cNvPr>
        <xdr:cNvSpPr txBox="1"/>
      </xdr:nvSpPr>
      <xdr:spPr>
        <a:xfrm>
          <a:off x="12611744" y="176493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58" name="正方形/長方形 557">
          <a:extLst>
            <a:ext uri="{FF2B5EF4-FFF2-40B4-BE49-F238E27FC236}">
              <a16:creationId xmlns:a16="http://schemas.microsoft.com/office/drawing/2014/main" id="{E70C7D01-BB45-4F95-8E60-97A40A89BB44}"/>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59" name="正方形/長方形 558">
          <a:extLst>
            <a:ext uri="{FF2B5EF4-FFF2-40B4-BE49-F238E27FC236}">
              <a16:creationId xmlns:a16="http://schemas.microsoft.com/office/drawing/2014/main" id="{4F01A4C7-2277-4203-86D6-DE703497DA21}"/>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60" name="正方形/長方形 559">
          <a:extLst>
            <a:ext uri="{FF2B5EF4-FFF2-40B4-BE49-F238E27FC236}">
              <a16:creationId xmlns:a16="http://schemas.microsoft.com/office/drawing/2014/main" id="{C4244ED4-CD6E-4283-BBE2-5A6E2ED8B566}"/>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61" name="正方形/長方形 560">
          <a:extLst>
            <a:ext uri="{FF2B5EF4-FFF2-40B4-BE49-F238E27FC236}">
              <a16:creationId xmlns:a16="http://schemas.microsoft.com/office/drawing/2014/main" id="{F83DB93B-1D96-4634-BECC-8249CEB4F386}"/>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62" name="正方形/長方形 561">
          <a:extLst>
            <a:ext uri="{FF2B5EF4-FFF2-40B4-BE49-F238E27FC236}">
              <a16:creationId xmlns:a16="http://schemas.microsoft.com/office/drawing/2014/main" id="{5DD95B22-BF10-47B0-B70B-32A0B8C2AD64}"/>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63" name="正方形/長方形 562">
          <a:extLst>
            <a:ext uri="{FF2B5EF4-FFF2-40B4-BE49-F238E27FC236}">
              <a16:creationId xmlns:a16="http://schemas.microsoft.com/office/drawing/2014/main" id="{14A6D631-A9ED-43D3-8C14-30681A9E2014}"/>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64" name="正方形/長方形 563">
          <a:extLst>
            <a:ext uri="{FF2B5EF4-FFF2-40B4-BE49-F238E27FC236}">
              <a16:creationId xmlns:a16="http://schemas.microsoft.com/office/drawing/2014/main" id="{DBAC374D-5022-4946-9D23-D1679D815099}"/>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65" name="正方形/長方形 564">
          <a:extLst>
            <a:ext uri="{FF2B5EF4-FFF2-40B4-BE49-F238E27FC236}">
              <a16:creationId xmlns:a16="http://schemas.microsoft.com/office/drawing/2014/main" id="{D7629E1A-511E-4B0D-9C47-360017920D18}"/>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66" name="テキスト ボックス 565">
          <a:extLst>
            <a:ext uri="{FF2B5EF4-FFF2-40B4-BE49-F238E27FC236}">
              <a16:creationId xmlns:a16="http://schemas.microsoft.com/office/drawing/2014/main" id="{4775B8D9-5F02-4B5E-B4B7-FC664043FCF4}"/>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67" name="直線コネクタ 566">
          <a:extLst>
            <a:ext uri="{FF2B5EF4-FFF2-40B4-BE49-F238E27FC236}">
              <a16:creationId xmlns:a16="http://schemas.microsoft.com/office/drawing/2014/main" id="{FE47F0BD-E637-4F98-BAF7-1520CD9E130C}"/>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568" name="直線コネクタ 567">
          <a:extLst>
            <a:ext uri="{FF2B5EF4-FFF2-40B4-BE49-F238E27FC236}">
              <a16:creationId xmlns:a16="http://schemas.microsoft.com/office/drawing/2014/main" id="{34BBC01E-6AA9-4E07-B8E0-042929E13CF2}"/>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569" name="テキスト ボックス 568">
          <a:extLst>
            <a:ext uri="{FF2B5EF4-FFF2-40B4-BE49-F238E27FC236}">
              <a16:creationId xmlns:a16="http://schemas.microsoft.com/office/drawing/2014/main" id="{CEA2EF83-47F6-426E-8965-6B8B4DD86908}"/>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570" name="直線コネクタ 569">
          <a:extLst>
            <a:ext uri="{FF2B5EF4-FFF2-40B4-BE49-F238E27FC236}">
              <a16:creationId xmlns:a16="http://schemas.microsoft.com/office/drawing/2014/main" id="{FDBCA2D3-59DC-47B6-9C3A-D94010BAB7C0}"/>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571" name="テキスト ボックス 570">
          <a:extLst>
            <a:ext uri="{FF2B5EF4-FFF2-40B4-BE49-F238E27FC236}">
              <a16:creationId xmlns:a16="http://schemas.microsoft.com/office/drawing/2014/main" id="{61065BB6-8520-4D2B-A63F-6568F8DCA471}"/>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572" name="直線コネクタ 571">
          <a:extLst>
            <a:ext uri="{FF2B5EF4-FFF2-40B4-BE49-F238E27FC236}">
              <a16:creationId xmlns:a16="http://schemas.microsoft.com/office/drawing/2014/main" id="{5DE24D86-5DBA-42E7-9DF9-2ECF76991E48}"/>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573" name="テキスト ボックス 572">
          <a:extLst>
            <a:ext uri="{FF2B5EF4-FFF2-40B4-BE49-F238E27FC236}">
              <a16:creationId xmlns:a16="http://schemas.microsoft.com/office/drawing/2014/main" id="{70E168F3-E91B-4BE5-8229-AC855366A838}"/>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574" name="直線コネクタ 573">
          <a:extLst>
            <a:ext uri="{FF2B5EF4-FFF2-40B4-BE49-F238E27FC236}">
              <a16:creationId xmlns:a16="http://schemas.microsoft.com/office/drawing/2014/main" id="{9D5976B0-3CBD-458D-B84A-BE71F56BC16E}"/>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575" name="テキスト ボックス 574">
          <a:extLst>
            <a:ext uri="{FF2B5EF4-FFF2-40B4-BE49-F238E27FC236}">
              <a16:creationId xmlns:a16="http://schemas.microsoft.com/office/drawing/2014/main" id="{91C0C844-4EA8-46E2-9556-404E1DDD04D0}"/>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576" name="直線コネクタ 575">
          <a:extLst>
            <a:ext uri="{FF2B5EF4-FFF2-40B4-BE49-F238E27FC236}">
              <a16:creationId xmlns:a16="http://schemas.microsoft.com/office/drawing/2014/main" id="{5973201C-606D-4988-B452-090A8DB19604}"/>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577" name="テキスト ボックス 576">
          <a:extLst>
            <a:ext uri="{FF2B5EF4-FFF2-40B4-BE49-F238E27FC236}">
              <a16:creationId xmlns:a16="http://schemas.microsoft.com/office/drawing/2014/main" id="{AE013A19-019A-438D-B3E0-C375C3030701}"/>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578" name="直線コネクタ 577">
          <a:extLst>
            <a:ext uri="{FF2B5EF4-FFF2-40B4-BE49-F238E27FC236}">
              <a16:creationId xmlns:a16="http://schemas.microsoft.com/office/drawing/2014/main" id="{BBDA3E62-D578-478F-9126-C54EA08905B8}"/>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579" name="テキスト ボックス 578">
          <a:extLst>
            <a:ext uri="{FF2B5EF4-FFF2-40B4-BE49-F238E27FC236}">
              <a16:creationId xmlns:a16="http://schemas.microsoft.com/office/drawing/2014/main" id="{A1AC373B-AB57-45F9-AA80-3097B62368C9}"/>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580" name="直線コネクタ 579">
          <a:extLst>
            <a:ext uri="{FF2B5EF4-FFF2-40B4-BE49-F238E27FC236}">
              <a16:creationId xmlns:a16="http://schemas.microsoft.com/office/drawing/2014/main" id="{C0862944-58D3-4AFC-A04B-452FED65399F}"/>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581" name="テキスト ボックス 580">
          <a:extLst>
            <a:ext uri="{FF2B5EF4-FFF2-40B4-BE49-F238E27FC236}">
              <a16:creationId xmlns:a16="http://schemas.microsoft.com/office/drawing/2014/main" id="{764AD715-D23D-4D69-BED1-E86CE134CA2B}"/>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582" name="【庁舎】&#10;一人当たり面積グラフ枠">
          <a:extLst>
            <a:ext uri="{FF2B5EF4-FFF2-40B4-BE49-F238E27FC236}">
              <a16:creationId xmlns:a16="http://schemas.microsoft.com/office/drawing/2014/main" id="{269AE39F-588E-4ED0-9ACD-837F3673D407}"/>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113212</xdr:rowOff>
    </xdr:from>
    <xdr:to>
      <xdr:col>116</xdr:col>
      <xdr:colOff>62864</xdr:colOff>
      <xdr:row>107</xdr:row>
      <xdr:rowOff>154032</xdr:rowOff>
    </xdr:to>
    <xdr:cxnSp macro="">
      <xdr:nvCxnSpPr>
        <xdr:cNvPr id="583" name="直線コネクタ 582">
          <a:extLst>
            <a:ext uri="{FF2B5EF4-FFF2-40B4-BE49-F238E27FC236}">
              <a16:creationId xmlns:a16="http://schemas.microsoft.com/office/drawing/2014/main" id="{9DC304AA-5CFA-419B-9465-A85B82C1F13A}"/>
            </a:ext>
          </a:extLst>
        </xdr:cNvPr>
        <xdr:cNvCxnSpPr/>
      </xdr:nvCxnSpPr>
      <xdr:spPr>
        <a:xfrm flipV="1">
          <a:off x="22160864" y="17258212"/>
          <a:ext cx="0" cy="1240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157859</xdr:rowOff>
    </xdr:from>
    <xdr:ext cx="469744" cy="259045"/>
    <xdr:sp macro="" textlink="">
      <xdr:nvSpPr>
        <xdr:cNvPr id="584" name="【庁舎】&#10;一人当たり面積最小値テキスト">
          <a:extLst>
            <a:ext uri="{FF2B5EF4-FFF2-40B4-BE49-F238E27FC236}">
              <a16:creationId xmlns:a16="http://schemas.microsoft.com/office/drawing/2014/main" id="{E1682743-A1CC-4B70-A4D5-F3C5F1A69F1D}"/>
            </a:ext>
          </a:extLst>
        </xdr:cNvPr>
        <xdr:cNvSpPr txBox="1"/>
      </xdr:nvSpPr>
      <xdr:spPr>
        <a:xfrm>
          <a:off x="22199600" y="18503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154032</xdr:rowOff>
    </xdr:from>
    <xdr:to>
      <xdr:col>116</xdr:col>
      <xdr:colOff>152400</xdr:colOff>
      <xdr:row>107</xdr:row>
      <xdr:rowOff>154032</xdr:rowOff>
    </xdr:to>
    <xdr:cxnSp macro="">
      <xdr:nvCxnSpPr>
        <xdr:cNvPr id="585" name="直線コネクタ 584">
          <a:extLst>
            <a:ext uri="{FF2B5EF4-FFF2-40B4-BE49-F238E27FC236}">
              <a16:creationId xmlns:a16="http://schemas.microsoft.com/office/drawing/2014/main" id="{E8B589FA-0B8C-4CBF-86CA-EF15ADF3C197}"/>
            </a:ext>
          </a:extLst>
        </xdr:cNvPr>
        <xdr:cNvCxnSpPr/>
      </xdr:nvCxnSpPr>
      <xdr:spPr>
        <a:xfrm>
          <a:off x="22072600" y="18499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59889</xdr:rowOff>
    </xdr:from>
    <xdr:ext cx="469744" cy="259045"/>
    <xdr:sp macro="" textlink="">
      <xdr:nvSpPr>
        <xdr:cNvPr id="586" name="【庁舎】&#10;一人当たり面積最大値テキスト">
          <a:extLst>
            <a:ext uri="{FF2B5EF4-FFF2-40B4-BE49-F238E27FC236}">
              <a16:creationId xmlns:a16="http://schemas.microsoft.com/office/drawing/2014/main" id="{7F21AB48-2776-4833-86E9-8C9EAC814A47}"/>
            </a:ext>
          </a:extLst>
        </xdr:cNvPr>
        <xdr:cNvSpPr txBox="1"/>
      </xdr:nvSpPr>
      <xdr:spPr>
        <a:xfrm>
          <a:off x="22199600" y="17033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113212</xdr:rowOff>
    </xdr:from>
    <xdr:to>
      <xdr:col>116</xdr:col>
      <xdr:colOff>152400</xdr:colOff>
      <xdr:row>100</xdr:row>
      <xdr:rowOff>113212</xdr:rowOff>
    </xdr:to>
    <xdr:cxnSp macro="">
      <xdr:nvCxnSpPr>
        <xdr:cNvPr id="587" name="直線コネクタ 586">
          <a:extLst>
            <a:ext uri="{FF2B5EF4-FFF2-40B4-BE49-F238E27FC236}">
              <a16:creationId xmlns:a16="http://schemas.microsoft.com/office/drawing/2014/main" id="{A8E9E2AE-B3DE-487B-B509-6F6481A1E0FC}"/>
            </a:ext>
          </a:extLst>
        </xdr:cNvPr>
        <xdr:cNvCxnSpPr/>
      </xdr:nvCxnSpPr>
      <xdr:spPr>
        <a:xfrm>
          <a:off x="22072600" y="17258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33763</xdr:rowOff>
    </xdr:from>
    <xdr:ext cx="469744" cy="259045"/>
    <xdr:sp macro="" textlink="">
      <xdr:nvSpPr>
        <xdr:cNvPr id="588" name="【庁舎】&#10;一人当たり面積平均値テキスト">
          <a:extLst>
            <a:ext uri="{FF2B5EF4-FFF2-40B4-BE49-F238E27FC236}">
              <a16:creationId xmlns:a16="http://schemas.microsoft.com/office/drawing/2014/main" id="{6CF7EB2A-8161-4CC7-B235-18DFAD45504A}"/>
            </a:ext>
          </a:extLst>
        </xdr:cNvPr>
        <xdr:cNvSpPr txBox="1"/>
      </xdr:nvSpPr>
      <xdr:spPr>
        <a:xfrm>
          <a:off x="22199600" y="180360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55336</xdr:rowOff>
    </xdr:from>
    <xdr:to>
      <xdr:col>116</xdr:col>
      <xdr:colOff>114300</xdr:colOff>
      <xdr:row>105</xdr:row>
      <xdr:rowOff>156936</xdr:rowOff>
    </xdr:to>
    <xdr:sp macro="" textlink="">
      <xdr:nvSpPr>
        <xdr:cNvPr id="589" name="フローチャート: 判断 588">
          <a:extLst>
            <a:ext uri="{FF2B5EF4-FFF2-40B4-BE49-F238E27FC236}">
              <a16:creationId xmlns:a16="http://schemas.microsoft.com/office/drawing/2014/main" id="{326F9322-F51E-4D04-8103-EF0FD22D8D40}"/>
            </a:ext>
          </a:extLst>
        </xdr:cNvPr>
        <xdr:cNvSpPr/>
      </xdr:nvSpPr>
      <xdr:spPr>
        <a:xfrm>
          <a:off x="22110700" y="18057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78195</xdr:rowOff>
    </xdr:from>
    <xdr:to>
      <xdr:col>112</xdr:col>
      <xdr:colOff>38100</xdr:colOff>
      <xdr:row>106</xdr:row>
      <xdr:rowOff>8345</xdr:rowOff>
    </xdr:to>
    <xdr:sp macro="" textlink="">
      <xdr:nvSpPr>
        <xdr:cNvPr id="590" name="フローチャート: 判断 589">
          <a:extLst>
            <a:ext uri="{FF2B5EF4-FFF2-40B4-BE49-F238E27FC236}">
              <a16:creationId xmlns:a16="http://schemas.microsoft.com/office/drawing/2014/main" id="{DD6D5E65-648A-4034-BF8E-7A87C633E98F}"/>
            </a:ext>
          </a:extLst>
        </xdr:cNvPr>
        <xdr:cNvSpPr/>
      </xdr:nvSpPr>
      <xdr:spPr>
        <a:xfrm>
          <a:off x="21272500" y="18080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122827</xdr:rowOff>
    </xdr:from>
    <xdr:to>
      <xdr:col>107</xdr:col>
      <xdr:colOff>101600</xdr:colOff>
      <xdr:row>106</xdr:row>
      <xdr:rowOff>52977</xdr:rowOff>
    </xdr:to>
    <xdr:sp macro="" textlink="">
      <xdr:nvSpPr>
        <xdr:cNvPr id="591" name="フローチャート: 判断 590">
          <a:extLst>
            <a:ext uri="{FF2B5EF4-FFF2-40B4-BE49-F238E27FC236}">
              <a16:creationId xmlns:a16="http://schemas.microsoft.com/office/drawing/2014/main" id="{0C6AF439-01AE-4430-BE6E-CC079E53DC20}"/>
            </a:ext>
          </a:extLst>
        </xdr:cNvPr>
        <xdr:cNvSpPr/>
      </xdr:nvSpPr>
      <xdr:spPr>
        <a:xfrm>
          <a:off x="20383500" y="18125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142421</xdr:rowOff>
    </xdr:from>
    <xdr:to>
      <xdr:col>102</xdr:col>
      <xdr:colOff>165100</xdr:colOff>
      <xdr:row>106</xdr:row>
      <xdr:rowOff>72571</xdr:rowOff>
    </xdr:to>
    <xdr:sp macro="" textlink="">
      <xdr:nvSpPr>
        <xdr:cNvPr id="592" name="フローチャート: 判断 591">
          <a:extLst>
            <a:ext uri="{FF2B5EF4-FFF2-40B4-BE49-F238E27FC236}">
              <a16:creationId xmlns:a16="http://schemas.microsoft.com/office/drawing/2014/main" id="{D33E072D-0743-4C67-8949-0D186508F382}"/>
            </a:ext>
          </a:extLst>
        </xdr:cNvPr>
        <xdr:cNvSpPr/>
      </xdr:nvSpPr>
      <xdr:spPr>
        <a:xfrm>
          <a:off x="19494500" y="18144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84727</xdr:rowOff>
    </xdr:from>
    <xdr:to>
      <xdr:col>98</xdr:col>
      <xdr:colOff>38100</xdr:colOff>
      <xdr:row>106</xdr:row>
      <xdr:rowOff>14877</xdr:rowOff>
    </xdr:to>
    <xdr:sp macro="" textlink="">
      <xdr:nvSpPr>
        <xdr:cNvPr id="593" name="フローチャート: 判断 592">
          <a:extLst>
            <a:ext uri="{FF2B5EF4-FFF2-40B4-BE49-F238E27FC236}">
              <a16:creationId xmlns:a16="http://schemas.microsoft.com/office/drawing/2014/main" id="{662F9E70-76AC-4267-89D8-875931A7FCDB}"/>
            </a:ext>
          </a:extLst>
        </xdr:cNvPr>
        <xdr:cNvSpPr/>
      </xdr:nvSpPr>
      <xdr:spPr>
        <a:xfrm>
          <a:off x="18605500" y="18086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594" name="テキスト ボックス 593">
          <a:extLst>
            <a:ext uri="{FF2B5EF4-FFF2-40B4-BE49-F238E27FC236}">
              <a16:creationId xmlns:a16="http://schemas.microsoft.com/office/drawing/2014/main" id="{35A6A68E-1F4D-4DCF-9DC6-90E593A7FEB2}"/>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595" name="テキスト ボックス 594">
          <a:extLst>
            <a:ext uri="{FF2B5EF4-FFF2-40B4-BE49-F238E27FC236}">
              <a16:creationId xmlns:a16="http://schemas.microsoft.com/office/drawing/2014/main" id="{603A3F0F-9C23-46FE-ADC6-617DDD5859AF}"/>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596" name="テキスト ボックス 595">
          <a:extLst>
            <a:ext uri="{FF2B5EF4-FFF2-40B4-BE49-F238E27FC236}">
              <a16:creationId xmlns:a16="http://schemas.microsoft.com/office/drawing/2014/main" id="{02D38566-757A-4B3B-8A41-79C8CF25D56E}"/>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597" name="テキスト ボックス 596">
          <a:extLst>
            <a:ext uri="{FF2B5EF4-FFF2-40B4-BE49-F238E27FC236}">
              <a16:creationId xmlns:a16="http://schemas.microsoft.com/office/drawing/2014/main" id="{CF48BF03-413C-41CB-B945-34B39DDD22A8}"/>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598" name="テキスト ボックス 597">
          <a:extLst>
            <a:ext uri="{FF2B5EF4-FFF2-40B4-BE49-F238E27FC236}">
              <a16:creationId xmlns:a16="http://schemas.microsoft.com/office/drawing/2014/main" id="{08F0BEFD-0D2B-424A-A0A0-2A6396839CF5}"/>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11793</xdr:rowOff>
    </xdr:from>
    <xdr:to>
      <xdr:col>116</xdr:col>
      <xdr:colOff>114300</xdr:colOff>
      <xdr:row>105</xdr:row>
      <xdr:rowOff>113393</xdr:rowOff>
    </xdr:to>
    <xdr:sp macro="" textlink="">
      <xdr:nvSpPr>
        <xdr:cNvPr id="599" name="楕円 598">
          <a:extLst>
            <a:ext uri="{FF2B5EF4-FFF2-40B4-BE49-F238E27FC236}">
              <a16:creationId xmlns:a16="http://schemas.microsoft.com/office/drawing/2014/main" id="{12ADB2B6-12A3-4BF8-91AF-29029A232ED6}"/>
            </a:ext>
          </a:extLst>
        </xdr:cNvPr>
        <xdr:cNvSpPr/>
      </xdr:nvSpPr>
      <xdr:spPr>
        <a:xfrm>
          <a:off x="22110700" y="18014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34670</xdr:rowOff>
    </xdr:from>
    <xdr:ext cx="469744" cy="259045"/>
    <xdr:sp macro="" textlink="">
      <xdr:nvSpPr>
        <xdr:cNvPr id="600" name="【庁舎】&#10;一人当たり面積該当値テキスト">
          <a:extLst>
            <a:ext uri="{FF2B5EF4-FFF2-40B4-BE49-F238E27FC236}">
              <a16:creationId xmlns:a16="http://schemas.microsoft.com/office/drawing/2014/main" id="{C193B386-4F94-4670-840F-3627E525DA2A}"/>
            </a:ext>
          </a:extLst>
        </xdr:cNvPr>
        <xdr:cNvSpPr txBox="1"/>
      </xdr:nvSpPr>
      <xdr:spPr>
        <a:xfrm>
          <a:off x="22199600" y="17865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24872</xdr:rowOff>
    </xdr:from>
    <xdr:ext cx="469744" cy="259045"/>
    <xdr:sp macro="" textlink="">
      <xdr:nvSpPr>
        <xdr:cNvPr id="601" name="n_1aveValue【庁舎】&#10;一人当たり面積">
          <a:extLst>
            <a:ext uri="{FF2B5EF4-FFF2-40B4-BE49-F238E27FC236}">
              <a16:creationId xmlns:a16="http://schemas.microsoft.com/office/drawing/2014/main" id="{4615485C-EF18-4EAE-9997-AF56AAFC023F}"/>
            </a:ext>
          </a:extLst>
        </xdr:cNvPr>
        <xdr:cNvSpPr txBox="1"/>
      </xdr:nvSpPr>
      <xdr:spPr>
        <a:xfrm>
          <a:off x="21075727" y="17855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69504</xdr:rowOff>
    </xdr:from>
    <xdr:ext cx="469744" cy="259045"/>
    <xdr:sp macro="" textlink="">
      <xdr:nvSpPr>
        <xdr:cNvPr id="602" name="n_2aveValue【庁舎】&#10;一人当たり面積">
          <a:extLst>
            <a:ext uri="{FF2B5EF4-FFF2-40B4-BE49-F238E27FC236}">
              <a16:creationId xmlns:a16="http://schemas.microsoft.com/office/drawing/2014/main" id="{C67E4F74-B78C-4B18-9062-633F72904643}"/>
            </a:ext>
          </a:extLst>
        </xdr:cNvPr>
        <xdr:cNvSpPr txBox="1"/>
      </xdr:nvSpPr>
      <xdr:spPr>
        <a:xfrm>
          <a:off x="20199427" y="17900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89098</xdr:rowOff>
    </xdr:from>
    <xdr:ext cx="469744" cy="259045"/>
    <xdr:sp macro="" textlink="">
      <xdr:nvSpPr>
        <xdr:cNvPr id="603" name="n_3aveValue【庁舎】&#10;一人当たり面積">
          <a:extLst>
            <a:ext uri="{FF2B5EF4-FFF2-40B4-BE49-F238E27FC236}">
              <a16:creationId xmlns:a16="http://schemas.microsoft.com/office/drawing/2014/main" id="{019CC606-A5BE-4722-BF00-DC17E9587AE0}"/>
            </a:ext>
          </a:extLst>
        </xdr:cNvPr>
        <xdr:cNvSpPr txBox="1"/>
      </xdr:nvSpPr>
      <xdr:spPr>
        <a:xfrm>
          <a:off x="19310427" y="17919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31404</xdr:rowOff>
    </xdr:from>
    <xdr:ext cx="469744" cy="259045"/>
    <xdr:sp macro="" textlink="">
      <xdr:nvSpPr>
        <xdr:cNvPr id="604" name="n_4aveValue【庁舎】&#10;一人当たり面積">
          <a:extLst>
            <a:ext uri="{FF2B5EF4-FFF2-40B4-BE49-F238E27FC236}">
              <a16:creationId xmlns:a16="http://schemas.microsoft.com/office/drawing/2014/main" id="{835F3B46-BE3A-416F-9964-C991FAEC21D2}"/>
            </a:ext>
          </a:extLst>
        </xdr:cNvPr>
        <xdr:cNvSpPr txBox="1"/>
      </xdr:nvSpPr>
      <xdr:spPr>
        <a:xfrm>
          <a:off x="18421427" y="17862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05" name="正方形/長方形 604">
          <a:extLst>
            <a:ext uri="{FF2B5EF4-FFF2-40B4-BE49-F238E27FC236}">
              <a16:creationId xmlns:a16="http://schemas.microsoft.com/office/drawing/2014/main" id="{474D7118-F0ED-4372-A016-E1103D89DC2D}"/>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06" name="正方形/長方形 605">
          <a:extLst>
            <a:ext uri="{FF2B5EF4-FFF2-40B4-BE49-F238E27FC236}">
              <a16:creationId xmlns:a16="http://schemas.microsoft.com/office/drawing/2014/main" id="{31C61645-D1AB-4886-8F60-D0124556C508}"/>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07" name="テキスト ボックス 606">
          <a:extLst>
            <a:ext uri="{FF2B5EF4-FFF2-40B4-BE49-F238E27FC236}">
              <a16:creationId xmlns:a16="http://schemas.microsoft.com/office/drawing/2014/main" id="{BEF9D4E4-86B9-454E-9F2E-194F6C012F29}"/>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類似団体と比較して特に有形固定資産減価償却率が特に低くなっている施設は、</a:t>
          </a:r>
          <a:r>
            <a:rPr lang="ja-JP" altLang="en-US" sz="1100" b="0" i="0" baseline="0">
              <a:solidFill>
                <a:schemeClr val="dk1"/>
              </a:solidFill>
              <a:effectLst/>
              <a:latin typeface="+mn-lt"/>
              <a:ea typeface="+mn-ea"/>
              <a:cs typeface="+mn-cs"/>
            </a:rPr>
            <a:t>福祉施設</a:t>
          </a:r>
          <a:r>
            <a:rPr lang="ja-JP"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消防施設、庁舎</a:t>
          </a:r>
          <a:r>
            <a:rPr lang="ja-JP" altLang="ja-JP" sz="1100" b="0" i="0" baseline="0">
              <a:solidFill>
                <a:schemeClr val="dk1"/>
              </a:solidFill>
              <a:effectLst/>
              <a:latin typeface="+mn-lt"/>
              <a:ea typeface="+mn-ea"/>
              <a:cs typeface="+mn-cs"/>
            </a:rPr>
            <a:t>である。</a:t>
          </a:r>
          <a:r>
            <a:rPr lang="ja-JP" altLang="en-US" sz="1100" b="0" i="0" baseline="0">
              <a:solidFill>
                <a:schemeClr val="dk1"/>
              </a:solidFill>
              <a:effectLst/>
              <a:latin typeface="+mn-lt"/>
              <a:ea typeface="+mn-ea"/>
              <a:cs typeface="+mn-cs"/>
            </a:rPr>
            <a:t>福祉施設</a:t>
          </a:r>
          <a:r>
            <a:rPr lang="ja-JP" altLang="ja-JP" sz="1100" b="0" i="0" baseline="0">
              <a:solidFill>
                <a:schemeClr val="dk1"/>
              </a:solidFill>
              <a:effectLst/>
              <a:latin typeface="+mn-lt"/>
              <a:ea typeface="+mn-ea"/>
              <a:cs typeface="+mn-cs"/>
            </a:rPr>
            <a:t>については、</a:t>
          </a:r>
          <a:r>
            <a:rPr lang="ja-JP" altLang="en-US" sz="1100" b="0" i="0" baseline="0">
              <a:solidFill>
                <a:schemeClr val="dk1"/>
              </a:solidFill>
              <a:effectLst/>
              <a:latin typeface="+mn-lt"/>
              <a:ea typeface="+mn-ea"/>
              <a:cs typeface="+mn-cs"/>
            </a:rPr>
            <a:t>指定避難所の役割もあるため随時</a:t>
          </a:r>
          <a:r>
            <a:rPr lang="ja-JP" altLang="ja-JP" sz="1100" b="0" i="0" baseline="0">
              <a:solidFill>
                <a:schemeClr val="dk1"/>
              </a:solidFill>
              <a:effectLst/>
              <a:latin typeface="+mn-lt"/>
              <a:ea typeface="+mn-ea"/>
              <a:cs typeface="+mn-cs"/>
            </a:rPr>
            <a:t>修繕を行っているため低くなっている。</a:t>
          </a:r>
          <a:r>
            <a:rPr lang="ja-JP" altLang="en-US" sz="1100" b="0" i="0" baseline="0">
              <a:solidFill>
                <a:schemeClr val="dk1"/>
              </a:solidFill>
              <a:effectLst/>
              <a:latin typeface="+mn-lt"/>
              <a:ea typeface="+mn-ea"/>
              <a:cs typeface="+mn-cs"/>
            </a:rPr>
            <a:t>消防施設については、近年自然災害が発生していることから町の防災計画に基づきながら施設の整備を進めているため低くなっている。庁舎については、東日本大震災で旧庁舎が被災し、使用不可となったことから平成</a:t>
          </a:r>
          <a:r>
            <a:rPr lang="ja-JP" altLang="ja-JP" sz="1100">
              <a:solidFill>
                <a:schemeClr val="dk1"/>
              </a:solidFill>
              <a:effectLst/>
              <a:latin typeface="+mn-lt"/>
              <a:ea typeface="+mn-ea"/>
              <a:cs typeface="+mn-cs"/>
            </a:rPr>
            <a:t>２７年</a:t>
          </a:r>
          <a:r>
            <a:rPr lang="ja-JP" altLang="en-US" sz="1100">
              <a:solidFill>
                <a:schemeClr val="dk1"/>
              </a:solidFill>
              <a:effectLst/>
              <a:latin typeface="+mn-lt"/>
              <a:ea typeface="+mn-ea"/>
              <a:cs typeface="+mn-cs"/>
            </a:rPr>
            <a:t>に新築したため。</a:t>
          </a:r>
          <a:endParaRPr lang="en-US" altLang="ja-JP" sz="1100">
            <a:solidFill>
              <a:schemeClr val="dk1"/>
            </a:solidFill>
            <a:effectLst/>
            <a:latin typeface="+mn-lt"/>
            <a:ea typeface="+mn-ea"/>
            <a:cs typeface="+mn-cs"/>
          </a:endParaRPr>
        </a:p>
        <a:p>
          <a:pPr eaLnBrk="1" fontAlgn="auto" latinLnBrk="0" hangingPunct="1"/>
          <a:r>
            <a:rPr lang="ja-JP" altLang="en-US"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類似団体と比較して特に有形固定資産減価償却率が高くなっている施設はな</a:t>
          </a:r>
          <a:r>
            <a:rPr lang="ja-JP" altLang="en-US" sz="1100" b="0" i="0" baseline="0">
              <a:solidFill>
                <a:schemeClr val="dk1"/>
              </a:solidFill>
              <a:effectLst/>
              <a:latin typeface="+mn-lt"/>
              <a:ea typeface="+mn-ea"/>
              <a:cs typeface="+mn-cs"/>
            </a:rPr>
            <a:t>いが、多数の</a:t>
          </a:r>
          <a:r>
            <a:rPr lang="ja-JP" altLang="ja-JP" sz="1100" b="0" i="0" baseline="0">
              <a:solidFill>
                <a:schemeClr val="dk1"/>
              </a:solidFill>
              <a:effectLst/>
              <a:latin typeface="+mn-lt"/>
              <a:ea typeface="+mn-ea"/>
              <a:cs typeface="+mn-cs"/>
            </a:rPr>
            <a:t>施設で老朽化が進んでおり、</a:t>
          </a:r>
          <a:r>
            <a:rPr kumimoji="1" lang="ja-JP" altLang="ja-JP" sz="1100" b="0" i="0" baseline="0">
              <a:solidFill>
                <a:schemeClr val="dk1"/>
              </a:solidFill>
              <a:effectLst/>
              <a:latin typeface="+mn-lt"/>
              <a:ea typeface="+mn-ea"/>
              <a:cs typeface="+mn-cs"/>
            </a:rPr>
            <a:t>今後は公共施設等総合管理計画と個別施設計画に基づき、公共施設の修繕や更新を行い長寿命化を図るほか、公共施設等の集約化・複合化を進めるなどにより、施設保有量の適正化に取り組む。</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福島県国見町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8,816
8,749
37.95
8,131,665
7,454,547
597,156
3,513,768
5,856,408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4.3
23.0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町内人口の減少や全国平均を上回る高齢化率に加え、町内立地企業が少ないことにより財政基盤が弱く、類似団体の平均値を下回っている。</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前年度からは同指数となっているが</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、依然として財政基盤が脆弱である状態が続いている。国庫支出金や都道府県支出金を有効に活用しながら、歳出の見直しと施策の重点化の両立に努めることにより、財政の健全化を図る。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169333</xdr:rowOff>
    </xdr:from>
    <xdr:to>
      <xdr:col>23</xdr:col>
      <xdr:colOff>133350</xdr:colOff>
      <xdr:row>44</xdr:row>
      <xdr:rowOff>130628</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341533"/>
          <a:ext cx="0" cy="13328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102705</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64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130628</xdr:rowOff>
    </xdr:from>
    <xdr:to>
      <xdr:col>24</xdr:col>
      <xdr:colOff>12700</xdr:colOff>
      <xdr:row>44</xdr:row>
      <xdr:rowOff>130628</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7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84260</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6085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169333</xdr:rowOff>
    </xdr:from>
    <xdr:to>
      <xdr:col>24</xdr:col>
      <xdr:colOff>12700</xdr:colOff>
      <xdr:row>36</xdr:row>
      <xdr:rowOff>169333</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34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95250</xdr:rowOff>
    </xdr:from>
    <xdr:to>
      <xdr:col>23</xdr:col>
      <xdr:colOff>133350</xdr:colOff>
      <xdr:row>43</xdr:row>
      <xdr:rowOff>95250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74676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15015</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2159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169938</xdr:rowOff>
    </xdr:from>
    <xdr:to>
      <xdr:col>23</xdr:col>
      <xdr:colOff>184150</xdr:colOff>
      <xdr:row>43</xdr:row>
      <xdr:rowOff>100088</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37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95250</xdr:rowOff>
    </xdr:from>
    <xdr:to>
      <xdr:col>19</xdr:col>
      <xdr:colOff>133350</xdr:colOff>
      <xdr:row>43</xdr:row>
      <xdr:rowOff>106741</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flipV="1">
          <a:off x="3225800" y="7467600"/>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169938</xdr:rowOff>
    </xdr:from>
    <xdr:to>
      <xdr:col>19</xdr:col>
      <xdr:colOff>184150</xdr:colOff>
      <xdr:row>43</xdr:row>
      <xdr:rowOff>100088</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37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110265</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1397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106741</xdr:rowOff>
    </xdr:from>
    <xdr:to>
      <xdr:col>15</xdr:col>
      <xdr:colOff>82550</xdr:colOff>
      <xdr:row>43</xdr:row>
      <xdr:rowOff>129722</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flipV="1">
          <a:off x="2336800" y="7479091"/>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146957</xdr:rowOff>
    </xdr:from>
    <xdr:to>
      <xdr:col>15</xdr:col>
      <xdr:colOff>133350</xdr:colOff>
      <xdr:row>43</xdr:row>
      <xdr:rowOff>77107</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87284</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116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129722</xdr:rowOff>
    </xdr:from>
    <xdr:to>
      <xdr:col>11</xdr:col>
      <xdr:colOff>31750</xdr:colOff>
      <xdr:row>43</xdr:row>
      <xdr:rowOff>141212</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flipV="1">
          <a:off x="1447800" y="7502072"/>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158448</xdr:rowOff>
    </xdr:from>
    <xdr:to>
      <xdr:col>11</xdr:col>
      <xdr:colOff>82550</xdr:colOff>
      <xdr:row>43</xdr:row>
      <xdr:rowOff>88598</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359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98775</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128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169938</xdr:rowOff>
    </xdr:from>
    <xdr:to>
      <xdr:col>7</xdr:col>
      <xdr:colOff>31750</xdr:colOff>
      <xdr:row>43</xdr:row>
      <xdr:rowOff>100088</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37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110265</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139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44450</xdr:rowOff>
    </xdr:from>
    <xdr:to>
      <xdr:col>23</xdr:col>
      <xdr:colOff>184150</xdr:colOff>
      <xdr:row>43</xdr:row>
      <xdr:rowOff>146050</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16527</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38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44450</xdr:rowOff>
    </xdr:from>
    <xdr:to>
      <xdr:col>19</xdr:col>
      <xdr:colOff>184150</xdr:colOff>
      <xdr:row>43</xdr:row>
      <xdr:rowOff>146050</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130827</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503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55941</xdr:rowOff>
    </xdr:from>
    <xdr:to>
      <xdr:col>15</xdr:col>
      <xdr:colOff>133350</xdr:colOff>
      <xdr:row>43</xdr:row>
      <xdr:rowOff>157541</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428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142318</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514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78922</xdr:rowOff>
    </xdr:from>
    <xdr:to>
      <xdr:col>11</xdr:col>
      <xdr:colOff>82550</xdr:colOff>
      <xdr:row>44</xdr:row>
      <xdr:rowOff>9072</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45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165299</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537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90412</xdr:rowOff>
    </xdr:from>
    <xdr:to>
      <xdr:col>7</xdr:col>
      <xdr:colOff>31750</xdr:colOff>
      <xdr:row>44</xdr:row>
      <xdr:rowOff>20562</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46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5339</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549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[86.4%]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令和２年度の経常収支比率が前年度から</a:t>
          </a:r>
          <a:r>
            <a:rPr lang="en-US" altLang="ja-JP" sz="1300">
              <a:solidFill>
                <a:schemeClr val="dk1"/>
              </a:solidFill>
              <a:effectLst/>
              <a:latin typeface="ＭＳ ゴシック" panose="020B0609070205080204" pitchFamily="49" charset="-128"/>
              <a:ea typeface="ＭＳ ゴシック" panose="020B0609070205080204" pitchFamily="49" charset="-128"/>
              <a:cs typeface="+mn-cs"/>
            </a:rPr>
            <a:t>2.4</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％減少し、</a:t>
          </a:r>
          <a:r>
            <a:rPr lang="en-US" altLang="ja-JP" sz="1300">
              <a:solidFill>
                <a:schemeClr val="dk1"/>
              </a:solidFill>
              <a:effectLst/>
              <a:latin typeface="ＭＳ ゴシック" panose="020B0609070205080204" pitchFamily="49" charset="-128"/>
              <a:ea typeface="ＭＳ ゴシック" panose="020B0609070205080204" pitchFamily="49" charset="-128"/>
              <a:cs typeface="+mn-cs"/>
            </a:rPr>
            <a:t>86.4</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％とな</a:t>
          </a:r>
          <a:r>
            <a:rPr lang="ja-JP" altLang="en-US" sz="1300">
              <a:solidFill>
                <a:schemeClr val="dk1"/>
              </a:solidFill>
              <a:effectLst/>
              <a:latin typeface="ＭＳ ゴシック" panose="020B0609070205080204" pitchFamily="49" charset="-128"/>
              <a:ea typeface="ＭＳ ゴシック" panose="020B0609070205080204" pitchFamily="49" charset="-128"/>
              <a:cs typeface="+mn-cs"/>
            </a:rPr>
            <a:t>った。要因としては、経済的支出において人件費（会計年度任用職員制度の導入等）の増加により歳出全体では</a:t>
          </a:r>
          <a:r>
            <a:rPr lang="en-US" altLang="ja-JP" sz="1300">
              <a:solidFill>
                <a:schemeClr val="dk1"/>
              </a:solidFill>
              <a:effectLst/>
              <a:latin typeface="ＭＳ ゴシック" panose="020B0609070205080204" pitchFamily="49" charset="-128"/>
              <a:ea typeface="ＭＳ ゴシック" panose="020B0609070205080204" pitchFamily="49" charset="-128"/>
              <a:cs typeface="+mn-cs"/>
            </a:rPr>
            <a:t>0.9</a:t>
          </a:r>
          <a:r>
            <a:rPr lang="ja-JP" altLang="en-US" sz="1300">
              <a:solidFill>
                <a:schemeClr val="dk1"/>
              </a:solidFill>
              <a:effectLst/>
              <a:latin typeface="ＭＳ ゴシック" panose="020B0609070205080204" pitchFamily="49" charset="-128"/>
              <a:ea typeface="ＭＳ ゴシック" panose="020B0609070205080204" pitchFamily="49" charset="-128"/>
              <a:cs typeface="+mn-cs"/>
            </a:rPr>
            <a:t>％の増となったものの、経常的歳入において地方消費税交付金の増加などにより全体で</a:t>
          </a:r>
          <a:r>
            <a:rPr lang="en-US" altLang="ja-JP" sz="1300">
              <a:solidFill>
                <a:schemeClr val="dk1"/>
              </a:solidFill>
              <a:effectLst/>
              <a:latin typeface="ＭＳ ゴシック" panose="020B0609070205080204" pitchFamily="49" charset="-128"/>
              <a:ea typeface="ＭＳ ゴシック" panose="020B0609070205080204" pitchFamily="49" charset="-128"/>
              <a:cs typeface="+mn-cs"/>
            </a:rPr>
            <a:t>3.7</a:t>
          </a:r>
          <a:r>
            <a:rPr lang="ja-JP" altLang="en-US" sz="1300">
              <a:solidFill>
                <a:schemeClr val="dk1"/>
              </a:solidFill>
              <a:effectLst/>
              <a:latin typeface="ＭＳ ゴシック" panose="020B0609070205080204" pitchFamily="49" charset="-128"/>
              <a:ea typeface="ＭＳ ゴシック" panose="020B0609070205080204" pitchFamily="49" charset="-128"/>
              <a:cs typeface="+mn-cs"/>
            </a:rPr>
            <a:t>％増加したことによるもの。依然として高い比率であることから、</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今後も指数の改善を図るため、効率的な財政運営による経常的な歳出削減に努める。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78740</xdr:rowOff>
    </xdr:from>
    <xdr:to>
      <xdr:col>23</xdr:col>
      <xdr:colOff>133350</xdr:colOff>
      <xdr:row>67</xdr:row>
      <xdr:rowOff>12446</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10022840"/>
          <a:ext cx="0" cy="14767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155973</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471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12446</xdr:rowOff>
    </xdr:from>
    <xdr:to>
      <xdr:col>24</xdr:col>
      <xdr:colOff>12700</xdr:colOff>
      <xdr:row>67</xdr:row>
      <xdr:rowOff>12446</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499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165117</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76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78740</xdr:rowOff>
    </xdr:from>
    <xdr:to>
      <xdr:col>24</xdr:col>
      <xdr:colOff>12700</xdr:colOff>
      <xdr:row>58</xdr:row>
      <xdr:rowOff>78740</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0022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61214</xdr:rowOff>
    </xdr:from>
    <xdr:to>
      <xdr:col>23</xdr:col>
      <xdr:colOff>133350</xdr:colOff>
      <xdr:row>64</xdr:row>
      <xdr:rowOff>5588</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flipV="1">
          <a:off x="4114800" y="10862564"/>
          <a:ext cx="838200" cy="115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25925</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82727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53848</xdr:rowOff>
    </xdr:from>
    <xdr:to>
      <xdr:col>23</xdr:col>
      <xdr:colOff>184150</xdr:colOff>
      <xdr:row>63</xdr:row>
      <xdr:rowOff>155448</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855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167386</xdr:rowOff>
    </xdr:from>
    <xdr:to>
      <xdr:col>19</xdr:col>
      <xdr:colOff>133350</xdr:colOff>
      <xdr:row>64</xdr:row>
      <xdr:rowOff>5588</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3225800" y="10968736"/>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121412</xdr:rowOff>
    </xdr:from>
    <xdr:to>
      <xdr:col>19</xdr:col>
      <xdr:colOff>184150</xdr:colOff>
      <xdr:row>64</xdr:row>
      <xdr:rowOff>51562</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92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61739</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6916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104648</xdr:rowOff>
    </xdr:from>
    <xdr:to>
      <xdr:col>15</xdr:col>
      <xdr:colOff>82550</xdr:colOff>
      <xdr:row>63</xdr:row>
      <xdr:rowOff>167386</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2336800" y="10905998"/>
          <a:ext cx="889000" cy="62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68326</xdr:rowOff>
    </xdr:from>
    <xdr:to>
      <xdr:col>15</xdr:col>
      <xdr:colOff>133350</xdr:colOff>
      <xdr:row>63</xdr:row>
      <xdr:rowOff>169926</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86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8653</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638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63754</xdr:rowOff>
    </xdr:from>
    <xdr:to>
      <xdr:col>11</xdr:col>
      <xdr:colOff>31750</xdr:colOff>
      <xdr:row>63</xdr:row>
      <xdr:rowOff>104648</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1447800" y="10693654"/>
          <a:ext cx="889000" cy="212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34544</xdr:rowOff>
    </xdr:from>
    <xdr:to>
      <xdr:col>11</xdr:col>
      <xdr:colOff>82550</xdr:colOff>
      <xdr:row>63</xdr:row>
      <xdr:rowOff>136144</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83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146321</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604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157734</xdr:rowOff>
    </xdr:from>
    <xdr:to>
      <xdr:col>7</xdr:col>
      <xdr:colOff>31750</xdr:colOff>
      <xdr:row>63</xdr:row>
      <xdr:rowOff>87884</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787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72661</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874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10414</xdr:rowOff>
    </xdr:from>
    <xdr:to>
      <xdr:col>23</xdr:col>
      <xdr:colOff>184150</xdr:colOff>
      <xdr:row>63</xdr:row>
      <xdr:rowOff>112014</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0811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26941</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0656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126238</xdr:rowOff>
    </xdr:from>
    <xdr:to>
      <xdr:col>19</xdr:col>
      <xdr:colOff>184150</xdr:colOff>
      <xdr:row>64</xdr:row>
      <xdr:rowOff>56388</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0927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41165</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10139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116586</xdr:rowOff>
    </xdr:from>
    <xdr:to>
      <xdr:col>15</xdr:col>
      <xdr:colOff>133350</xdr:colOff>
      <xdr:row>64</xdr:row>
      <xdr:rowOff>46736</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0917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31513</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1004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53848</xdr:rowOff>
    </xdr:from>
    <xdr:to>
      <xdr:col>11</xdr:col>
      <xdr:colOff>82550</xdr:colOff>
      <xdr:row>63</xdr:row>
      <xdr:rowOff>155448</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0855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140225</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09415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12954</xdr:rowOff>
    </xdr:from>
    <xdr:to>
      <xdr:col>7</xdr:col>
      <xdr:colOff>31750</xdr:colOff>
      <xdr:row>62</xdr:row>
      <xdr:rowOff>114554</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0642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124731</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0411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[276,822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192,204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人口</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人当たりの人件費・物件費は台風</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号</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や福島県沖地震</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等の影響により前年度よりも上回っ</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ており</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、依然として類似団体の平均値を下回った決算額となった。</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a:extLst>
            <a:ext uri="{FF2B5EF4-FFF2-40B4-BE49-F238E27FC236}">
              <a16:creationId xmlns:a16="http://schemas.microsoft.com/office/drawing/2014/main" id="{00000000-0008-0000-0300-0000BE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7108</xdr:rowOff>
    </xdr:from>
    <xdr:to>
      <xdr:col>23</xdr:col>
      <xdr:colOff>133350</xdr:colOff>
      <xdr:row>89</xdr:row>
      <xdr:rowOff>54907</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flipV="1">
          <a:off x="4953000" y="13894558"/>
          <a:ext cx="0" cy="141939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26984</xdr:rowOff>
    </xdr:from>
    <xdr:ext cx="762000" cy="259045"/>
    <xdr:sp macro="" textlink="">
      <xdr:nvSpPr>
        <xdr:cNvPr id="192" name="人件費・物件費等の状況最小値テキスト">
          <a:extLst>
            <a:ext uri="{FF2B5EF4-FFF2-40B4-BE49-F238E27FC236}">
              <a16:creationId xmlns:a16="http://schemas.microsoft.com/office/drawing/2014/main" id="{00000000-0008-0000-0300-0000C0000000}"/>
            </a:ext>
          </a:extLst>
        </xdr:cNvPr>
        <xdr:cNvSpPr txBox="1"/>
      </xdr:nvSpPr>
      <xdr:spPr>
        <a:xfrm>
          <a:off x="5041900" y="15286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555,665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54907</xdr:rowOff>
    </xdr:from>
    <xdr:to>
      <xdr:col>24</xdr:col>
      <xdr:colOff>12700</xdr:colOff>
      <xdr:row>89</xdr:row>
      <xdr:rowOff>54907</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5313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93485</xdr:rowOff>
    </xdr:from>
    <xdr:ext cx="762000" cy="259045"/>
    <xdr:sp macro="" textlink="">
      <xdr:nvSpPr>
        <xdr:cNvPr id="194" name="人件費・物件費等の状況最大値テキスト">
          <a:extLst>
            <a:ext uri="{FF2B5EF4-FFF2-40B4-BE49-F238E27FC236}">
              <a16:creationId xmlns:a16="http://schemas.microsoft.com/office/drawing/2014/main" id="{00000000-0008-0000-0300-0000C2000000}"/>
            </a:ext>
          </a:extLst>
        </xdr:cNvPr>
        <xdr:cNvSpPr txBox="1"/>
      </xdr:nvSpPr>
      <xdr:spPr>
        <a:xfrm>
          <a:off x="5041900" y="13638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7108</xdr:rowOff>
    </xdr:from>
    <xdr:to>
      <xdr:col>24</xdr:col>
      <xdr:colOff>12700</xdr:colOff>
      <xdr:row>81</xdr:row>
      <xdr:rowOff>7108</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864100" y="13894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161319</xdr:rowOff>
    </xdr:from>
    <xdr:to>
      <xdr:col>23</xdr:col>
      <xdr:colOff>133350</xdr:colOff>
      <xdr:row>83</xdr:row>
      <xdr:rowOff>122396</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114800" y="14220219"/>
          <a:ext cx="838200" cy="132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2529</xdr:rowOff>
    </xdr:from>
    <xdr:ext cx="762000" cy="259045"/>
    <xdr:sp macro="" textlink="">
      <xdr:nvSpPr>
        <xdr:cNvPr id="197" name="人件費・物件費等の状況平均値テキスト">
          <a:extLst>
            <a:ext uri="{FF2B5EF4-FFF2-40B4-BE49-F238E27FC236}">
              <a16:creationId xmlns:a16="http://schemas.microsoft.com/office/drawing/2014/main" id="{00000000-0008-0000-0300-0000C5000000}"/>
            </a:ext>
          </a:extLst>
        </xdr:cNvPr>
        <xdr:cNvSpPr txBox="1"/>
      </xdr:nvSpPr>
      <xdr:spPr>
        <a:xfrm>
          <a:off x="5041900" y="140614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251,992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157452</xdr:rowOff>
    </xdr:from>
    <xdr:to>
      <xdr:col>23</xdr:col>
      <xdr:colOff>184150</xdr:colOff>
      <xdr:row>83</xdr:row>
      <xdr:rowOff>87602</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902200" y="14216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116483</xdr:rowOff>
    </xdr:from>
    <xdr:to>
      <xdr:col>19</xdr:col>
      <xdr:colOff>133350</xdr:colOff>
      <xdr:row>82</xdr:row>
      <xdr:rowOff>161319</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3225800" y="14175383"/>
          <a:ext cx="889000" cy="44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83846</xdr:rowOff>
    </xdr:from>
    <xdr:to>
      <xdr:col>19</xdr:col>
      <xdr:colOff>184150</xdr:colOff>
      <xdr:row>83</xdr:row>
      <xdr:rowOff>13996</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4064000" y="14142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24173</xdr:rowOff>
    </xdr:from>
    <xdr:ext cx="7366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3733800" y="139116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116483</xdr:rowOff>
    </xdr:from>
    <xdr:to>
      <xdr:col>15</xdr:col>
      <xdr:colOff>82550</xdr:colOff>
      <xdr:row>83</xdr:row>
      <xdr:rowOff>65038</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flipV="1">
          <a:off x="2336800" y="14175383"/>
          <a:ext cx="889000" cy="12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61559</xdr:rowOff>
    </xdr:from>
    <xdr:to>
      <xdr:col>15</xdr:col>
      <xdr:colOff>133350</xdr:colOff>
      <xdr:row>82</xdr:row>
      <xdr:rowOff>163159</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3175000" y="14120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1886</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2844800" y="138893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65038</xdr:rowOff>
    </xdr:from>
    <xdr:to>
      <xdr:col>11</xdr:col>
      <xdr:colOff>31750</xdr:colOff>
      <xdr:row>84</xdr:row>
      <xdr:rowOff>149693</xdr:rowOff>
    </xdr:to>
    <xdr:cxnSp macro="">
      <xdr:nvCxnSpPr>
        <xdr:cNvPr id="205" name="直線コネクタ 204">
          <a:extLst>
            <a:ext uri="{FF2B5EF4-FFF2-40B4-BE49-F238E27FC236}">
              <a16:creationId xmlns:a16="http://schemas.microsoft.com/office/drawing/2014/main" id="{00000000-0008-0000-0300-0000CD000000}"/>
            </a:ext>
          </a:extLst>
        </xdr:cNvPr>
        <xdr:cNvCxnSpPr/>
      </xdr:nvCxnSpPr>
      <xdr:spPr>
        <a:xfrm flipV="1">
          <a:off x="1447800" y="14295388"/>
          <a:ext cx="889000" cy="256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57414</xdr:rowOff>
    </xdr:from>
    <xdr:to>
      <xdr:col>11</xdr:col>
      <xdr:colOff>82550</xdr:colOff>
      <xdr:row>82</xdr:row>
      <xdr:rowOff>159014</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2286000" y="14116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169191</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955800" y="13885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69667</xdr:rowOff>
    </xdr:from>
    <xdr:to>
      <xdr:col>7</xdr:col>
      <xdr:colOff>31750</xdr:colOff>
      <xdr:row>82</xdr:row>
      <xdr:rowOff>171267</xdr:rowOff>
    </xdr:to>
    <xdr:sp macro="" textlink="">
      <xdr:nvSpPr>
        <xdr:cNvPr id="208" name="フローチャート: 判断 207">
          <a:extLst>
            <a:ext uri="{FF2B5EF4-FFF2-40B4-BE49-F238E27FC236}">
              <a16:creationId xmlns:a16="http://schemas.microsoft.com/office/drawing/2014/main" id="{00000000-0008-0000-0300-0000D0000000}"/>
            </a:ext>
          </a:extLst>
        </xdr:cNvPr>
        <xdr:cNvSpPr/>
      </xdr:nvSpPr>
      <xdr:spPr>
        <a:xfrm>
          <a:off x="1397000" y="14128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9994</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066800" y="13897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71596</xdr:rowOff>
    </xdr:from>
    <xdr:to>
      <xdr:col>23</xdr:col>
      <xdr:colOff>184150</xdr:colOff>
      <xdr:row>84</xdr:row>
      <xdr:rowOff>1746</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902200" y="14301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43673</xdr:rowOff>
    </xdr:from>
    <xdr:ext cx="762000" cy="259045"/>
    <xdr:sp macro="" textlink="">
      <xdr:nvSpPr>
        <xdr:cNvPr id="216" name="人件費・物件費等の状況該当値テキスト">
          <a:extLst>
            <a:ext uri="{FF2B5EF4-FFF2-40B4-BE49-F238E27FC236}">
              <a16:creationId xmlns:a16="http://schemas.microsoft.com/office/drawing/2014/main" id="{00000000-0008-0000-0300-0000D8000000}"/>
            </a:ext>
          </a:extLst>
        </xdr:cNvPr>
        <xdr:cNvSpPr txBox="1"/>
      </xdr:nvSpPr>
      <xdr:spPr>
        <a:xfrm>
          <a:off x="5041900" y="14274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276,822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110519</xdr:rowOff>
    </xdr:from>
    <xdr:to>
      <xdr:col>19</xdr:col>
      <xdr:colOff>184150</xdr:colOff>
      <xdr:row>83</xdr:row>
      <xdr:rowOff>40669</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4064000" y="14169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25446</xdr:rowOff>
    </xdr:from>
    <xdr:ext cx="7366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3733800" y="142557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65683</xdr:rowOff>
    </xdr:from>
    <xdr:to>
      <xdr:col>15</xdr:col>
      <xdr:colOff>133350</xdr:colOff>
      <xdr:row>82</xdr:row>
      <xdr:rowOff>167283</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3175000" y="14124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152060</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2844800" y="14210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14238</xdr:rowOff>
    </xdr:from>
    <xdr:to>
      <xdr:col>11</xdr:col>
      <xdr:colOff>82550</xdr:colOff>
      <xdr:row>83</xdr:row>
      <xdr:rowOff>115838</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2286000" y="14244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100615</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955800" y="14330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84</xdr:row>
      <xdr:rowOff>98893</xdr:rowOff>
    </xdr:from>
    <xdr:to>
      <xdr:col>7</xdr:col>
      <xdr:colOff>31750</xdr:colOff>
      <xdr:row>85</xdr:row>
      <xdr:rowOff>29043</xdr:rowOff>
    </xdr:to>
    <xdr:sp macro="" textlink="">
      <xdr:nvSpPr>
        <xdr:cNvPr id="223" name="楕円 222">
          <a:extLst>
            <a:ext uri="{FF2B5EF4-FFF2-40B4-BE49-F238E27FC236}">
              <a16:creationId xmlns:a16="http://schemas.microsoft.com/office/drawing/2014/main" id="{00000000-0008-0000-0300-0000DF000000}"/>
            </a:ext>
          </a:extLst>
        </xdr:cNvPr>
        <xdr:cNvSpPr/>
      </xdr:nvSpPr>
      <xdr:spPr>
        <a:xfrm>
          <a:off x="1397000" y="14500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85</xdr:row>
      <xdr:rowOff>13820</xdr:rowOff>
    </xdr:from>
    <xdr:ext cx="762000" cy="25904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066800" y="145870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ラスパイレス指数は昨年</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と比較して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増加した</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。類似団体の平均との差は、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4.5</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上回っている</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。地域民間企業の平均給与の状況をふまえ、給与の適正化に努める。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3" name="テキスト ボックス 252">
          <a:extLst>
            <a:ext uri="{FF2B5EF4-FFF2-40B4-BE49-F238E27FC236}">
              <a16:creationId xmlns:a16="http://schemas.microsoft.com/office/drawing/2014/main" id="{00000000-0008-0000-0300-0000FD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4" name="給与水準   （国との比較）グラフ枠">
          <a:extLst>
            <a:ext uri="{FF2B5EF4-FFF2-40B4-BE49-F238E27FC236}">
              <a16:creationId xmlns:a16="http://schemas.microsoft.com/office/drawing/2014/main" id="{00000000-0008-0000-0300-0000FE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85573</xdr:rowOff>
    </xdr:from>
    <xdr:to>
      <xdr:col>81</xdr:col>
      <xdr:colOff>44450</xdr:colOff>
      <xdr:row>89</xdr:row>
      <xdr:rowOff>92832</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flipV="1">
          <a:off x="17018000" y="13973023"/>
          <a:ext cx="0" cy="137885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64909</xdr:rowOff>
    </xdr:from>
    <xdr:ext cx="762000" cy="259045"/>
    <xdr:sp macro="" textlink="">
      <xdr:nvSpPr>
        <xdr:cNvPr id="256" name="給与水準   （国との比較）最小値テキスト">
          <a:extLst>
            <a:ext uri="{FF2B5EF4-FFF2-40B4-BE49-F238E27FC236}">
              <a16:creationId xmlns:a16="http://schemas.microsoft.com/office/drawing/2014/main" id="{00000000-0008-0000-0300-000000010000}"/>
            </a:ext>
          </a:extLst>
        </xdr:cNvPr>
        <xdr:cNvSpPr txBox="1"/>
      </xdr:nvSpPr>
      <xdr:spPr>
        <a:xfrm>
          <a:off x="17106900" y="15323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92832</xdr:rowOff>
    </xdr:from>
    <xdr:to>
      <xdr:col>81</xdr:col>
      <xdr:colOff>133350</xdr:colOff>
      <xdr:row>89</xdr:row>
      <xdr:rowOff>92832</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929100" y="15351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500</xdr:rowOff>
    </xdr:from>
    <xdr:ext cx="762000" cy="259045"/>
    <xdr:sp macro="" textlink="">
      <xdr:nvSpPr>
        <xdr:cNvPr id="258" name="給与水準   （国との比較）最大値テキスト">
          <a:extLst>
            <a:ext uri="{FF2B5EF4-FFF2-40B4-BE49-F238E27FC236}">
              <a16:creationId xmlns:a16="http://schemas.microsoft.com/office/drawing/2014/main" id="{00000000-0008-0000-0300-000002010000}"/>
            </a:ext>
          </a:extLst>
        </xdr:cNvPr>
        <xdr:cNvSpPr txBox="1"/>
      </xdr:nvSpPr>
      <xdr:spPr>
        <a:xfrm>
          <a:off x="17106900" y="13716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85573</xdr:rowOff>
    </xdr:from>
    <xdr:to>
      <xdr:col>81</xdr:col>
      <xdr:colOff>133350</xdr:colOff>
      <xdr:row>81</xdr:row>
      <xdr:rowOff>85573</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6929100" y="13973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114905</xdr:rowOff>
    </xdr:from>
    <xdr:to>
      <xdr:col>81</xdr:col>
      <xdr:colOff>44450</xdr:colOff>
      <xdr:row>89</xdr:row>
      <xdr:rowOff>12398</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179800" y="15202505"/>
          <a:ext cx="8382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146854</xdr:rowOff>
    </xdr:from>
    <xdr:ext cx="762000" cy="259045"/>
    <xdr:sp macro="" textlink="">
      <xdr:nvSpPr>
        <xdr:cNvPr id="261" name="給与水準   （国との比較）平均値テキスト">
          <a:extLst>
            <a:ext uri="{FF2B5EF4-FFF2-40B4-BE49-F238E27FC236}">
              <a16:creationId xmlns:a16="http://schemas.microsoft.com/office/drawing/2014/main" id="{00000000-0008-0000-0300-000005010000}"/>
            </a:ext>
          </a:extLst>
        </xdr:cNvPr>
        <xdr:cNvSpPr txBox="1"/>
      </xdr:nvSpPr>
      <xdr:spPr>
        <a:xfrm>
          <a:off x="17106900" y="145486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130327</xdr:rowOff>
    </xdr:from>
    <xdr:to>
      <xdr:col>81</xdr:col>
      <xdr:colOff>95250</xdr:colOff>
      <xdr:row>86</xdr:row>
      <xdr:rowOff>60477</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6967200" y="14703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114905</xdr:rowOff>
    </xdr:from>
    <xdr:to>
      <xdr:col>77</xdr:col>
      <xdr:colOff>44450</xdr:colOff>
      <xdr:row>88</xdr:row>
      <xdr:rowOff>114905</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5290800" y="1520250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141816</xdr:rowOff>
    </xdr:from>
    <xdr:to>
      <xdr:col>77</xdr:col>
      <xdr:colOff>95250</xdr:colOff>
      <xdr:row>86</xdr:row>
      <xdr:rowOff>71966</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6129000" y="14715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82143</xdr:rowOff>
    </xdr:from>
    <xdr:ext cx="7366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5798800" y="144839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114905</xdr:rowOff>
    </xdr:from>
    <xdr:to>
      <xdr:col>72</xdr:col>
      <xdr:colOff>203200</xdr:colOff>
      <xdr:row>89</xdr:row>
      <xdr:rowOff>35379</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4401800" y="15202505"/>
          <a:ext cx="889000" cy="91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118836</xdr:rowOff>
    </xdr:from>
    <xdr:to>
      <xdr:col>73</xdr:col>
      <xdr:colOff>44450</xdr:colOff>
      <xdr:row>86</xdr:row>
      <xdr:rowOff>48986</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5240000" y="1469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59163</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909800" y="14460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103414</xdr:rowOff>
    </xdr:from>
    <xdr:to>
      <xdr:col>68</xdr:col>
      <xdr:colOff>152400</xdr:colOff>
      <xdr:row>89</xdr:row>
      <xdr:rowOff>35379</xdr:rowOff>
    </xdr:to>
    <xdr:cxnSp macro="">
      <xdr:nvCxnSpPr>
        <xdr:cNvPr id="269" name="直線コネクタ 268">
          <a:extLst>
            <a:ext uri="{FF2B5EF4-FFF2-40B4-BE49-F238E27FC236}">
              <a16:creationId xmlns:a16="http://schemas.microsoft.com/office/drawing/2014/main" id="{00000000-0008-0000-0300-00000D010000}"/>
            </a:ext>
          </a:extLst>
        </xdr:cNvPr>
        <xdr:cNvCxnSpPr/>
      </xdr:nvCxnSpPr>
      <xdr:spPr>
        <a:xfrm>
          <a:off x="13512800" y="15191014"/>
          <a:ext cx="889000" cy="103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4838</xdr:rowOff>
    </xdr:from>
    <xdr:to>
      <xdr:col>68</xdr:col>
      <xdr:colOff>203200</xdr:colOff>
      <xdr:row>86</xdr:row>
      <xdr:rowOff>106438</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4351000" y="14749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116615</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4020800" y="14518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4838</xdr:rowOff>
    </xdr:from>
    <xdr:to>
      <xdr:col>64</xdr:col>
      <xdr:colOff>152400</xdr:colOff>
      <xdr:row>86</xdr:row>
      <xdr:rowOff>106438</xdr:rowOff>
    </xdr:to>
    <xdr:sp macro="" textlink="">
      <xdr:nvSpPr>
        <xdr:cNvPr id="272" name="フローチャート: 判断 271">
          <a:extLst>
            <a:ext uri="{FF2B5EF4-FFF2-40B4-BE49-F238E27FC236}">
              <a16:creationId xmlns:a16="http://schemas.microsoft.com/office/drawing/2014/main" id="{00000000-0008-0000-0300-000010010000}"/>
            </a:ext>
          </a:extLst>
        </xdr:cNvPr>
        <xdr:cNvSpPr/>
      </xdr:nvSpPr>
      <xdr:spPr>
        <a:xfrm>
          <a:off x="13462000" y="14749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116615</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131800" y="14518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88</xdr:row>
      <xdr:rowOff>133048</xdr:rowOff>
    </xdr:from>
    <xdr:to>
      <xdr:col>81</xdr:col>
      <xdr:colOff>95250</xdr:colOff>
      <xdr:row>89</xdr:row>
      <xdr:rowOff>63198</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6967200" y="15220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88</xdr:row>
      <xdr:rowOff>28925</xdr:rowOff>
    </xdr:from>
    <xdr:ext cx="762000" cy="259045"/>
    <xdr:sp macro="" textlink="">
      <xdr:nvSpPr>
        <xdr:cNvPr id="280" name="給与水準   （国との比較）該当値テキスト">
          <a:extLst>
            <a:ext uri="{FF2B5EF4-FFF2-40B4-BE49-F238E27FC236}">
              <a16:creationId xmlns:a16="http://schemas.microsoft.com/office/drawing/2014/main" id="{00000000-0008-0000-0300-000018010000}"/>
            </a:ext>
          </a:extLst>
        </xdr:cNvPr>
        <xdr:cNvSpPr txBox="1"/>
      </xdr:nvSpPr>
      <xdr:spPr>
        <a:xfrm>
          <a:off x="17106900" y="15116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88</xdr:row>
      <xdr:rowOff>64105</xdr:rowOff>
    </xdr:from>
    <xdr:to>
      <xdr:col>77</xdr:col>
      <xdr:colOff>95250</xdr:colOff>
      <xdr:row>88</xdr:row>
      <xdr:rowOff>165705</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6129000" y="15151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150482</xdr:rowOff>
    </xdr:from>
    <xdr:ext cx="7366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5798800" y="152380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64105</xdr:rowOff>
    </xdr:from>
    <xdr:to>
      <xdr:col>73</xdr:col>
      <xdr:colOff>44450</xdr:colOff>
      <xdr:row>88</xdr:row>
      <xdr:rowOff>165705</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5240000" y="15151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150482</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909800" y="15238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156029</xdr:rowOff>
    </xdr:from>
    <xdr:to>
      <xdr:col>68</xdr:col>
      <xdr:colOff>203200</xdr:colOff>
      <xdr:row>89</xdr:row>
      <xdr:rowOff>86179</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4351000" y="15243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89</xdr:row>
      <xdr:rowOff>70956</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4020800" y="15330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52614</xdr:rowOff>
    </xdr:from>
    <xdr:to>
      <xdr:col>64</xdr:col>
      <xdr:colOff>152400</xdr:colOff>
      <xdr:row>88</xdr:row>
      <xdr:rowOff>154214</xdr:rowOff>
    </xdr:to>
    <xdr:sp macro="" textlink="">
      <xdr:nvSpPr>
        <xdr:cNvPr id="287" name="楕円 286">
          <a:extLst>
            <a:ext uri="{FF2B5EF4-FFF2-40B4-BE49-F238E27FC236}">
              <a16:creationId xmlns:a16="http://schemas.microsoft.com/office/drawing/2014/main" id="{00000000-0008-0000-0300-00001F010000}"/>
            </a:ext>
          </a:extLst>
        </xdr:cNvPr>
        <xdr:cNvSpPr/>
      </xdr:nvSpPr>
      <xdr:spPr>
        <a:xfrm>
          <a:off x="13462000" y="15140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138991</xdr:rowOff>
    </xdr:from>
    <xdr:ext cx="762000" cy="259045"/>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3131800" y="15226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[12.14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昨年と比較し、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0.11</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人増加となったが、類似団体と比較すると</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1.22</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人少ない状況となっている。今後も各事業の進捗状況等をふまえ、より適切な定員管理に努める。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61</xdr:col>
      <xdr:colOff>6350</xdr:colOff>
      <xdr:row>54</xdr:row>
      <xdr:rowOff>139700</xdr:rowOff>
    </xdr:from>
    <xdr:ext cx="349839" cy="225703"/>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111777</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105427</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3" name="定員管理の状況グラフ枠">
          <a:extLst>
            <a:ext uri="{FF2B5EF4-FFF2-40B4-BE49-F238E27FC236}">
              <a16:creationId xmlns:a16="http://schemas.microsoft.com/office/drawing/2014/main" id="{00000000-0008-0000-0300-000039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135445</xdr:rowOff>
    </xdr:from>
    <xdr:to>
      <xdr:col>81</xdr:col>
      <xdr:colOff>44450</xdr:colOff>
      <xdr:row>66</xdr:row>
      <xdr:rowOff>78931</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flipV="1">
          <a:off x="17018000" y="10079545"/>
          <a:ext cx="0" cy="13150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51008</xdr:rowOff>
    </xdr:from>
    <xdr:ext cx="762000" cy="259045"/>
    <xdr:sp macro="" textlink="">
      <xdr:nvSpPr>
        <xdr:cNvPr id="315" name="定員管理の状況最小値テキスト">
          <a:extLst>
            <a:ext uri="{FF2B5EF4-FFF2-40B4-BE49-F238E27FC236}">
              <a16:creationId xmlns:a16="http://schemas.microsoft.com/office/drawing/2014/main" id="{00000000-0008-0000-0300-00003B010000}"/>
            </a:ext>
          </a:extLst>
        </xdr:cNvPr>
        <xdr:cNvSpPr txBox="1"/>
      </xdr:nvSpPr>
      <xdr:spPr>
        <a:xfrm>
          <a:off x="17106900" y="11366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78931</xdr:rowOff>
    </xdr:from>
    <xdr:to>
      <xdr:col>81</xdr:col>
      <xdr:colOff>133350</xdr:colOff>
      <xdr:row>66</xdr:row>
      <xdr:rowOff>78931</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1394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50372</xdr:rowOff>
    </xdr:from>
    <xdr:ext cx="762000" cy="259045"/>
    <xdr:sp macro="" textlink="">
      <xdr:nvSpPr>
        <xdr:cNvPr id="317" name="定員管理の状況最大値テキスト">
          <a:extLst>
            <a:ext uri="{FF2B5EF4-FFF2-40B4-BE49-F238E27FC236}">
              <a16:creationId xmlns:a16="http://schemas.microsoft.com/office/drawing/2014/main" id="{00000000-0008-0000-0300-00003D010000}"/>
            </a:ext>
          </a:extLst>
        </xdr:cNvPr>
        <xdr:cNvSpPr txBox="1"/>
      </xdr:nvSpPr>
      <xdr:spPr>
        <a:xfrm>
          <a:off x="17106900" y="9823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135445</xdr:rowOff>
    </xdr:from>
    <xdr:to>
      <xdr:col>81</xdr:col>
      <xdr:colOff>133350</xdr:colOff>
      <xdr:row>58</xdr:row>
      <xdr:rowOff>135445</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929100" y="10079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27210</xdr:rowOff>
    </xdr:from>
    <xdr:to>
      <xdr:col>81</xdr:col>
      <xdr:colOff>44450</xdr:colOff>
      <xdr:row>60</xdr:row>
      <xdr:rowOff>33845</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179800" y="10314210"/>
          <a:ext cx="838200" cy="6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28719</xdr:rowOff>
    </xdr:from>
    <xdr:ext cx="762000" cy="259045"/>
    <xdr:sp macro="" textlink="">
      <xdr:nvSpPr>
        <xdr:cNvPr id="320" name="定員管理の状況平均値テキスト">
          <a:extLst>
            <a:ext uri="{FF2B5EF4-FFF2-40B4-BE49-F238E27FC236}">
              <a16:creationId xmlns:a16="http://schemas.microsoft.com/office/drawing/2014/main" id="{00000000-0008-0000-0300-000040010000}"/>
            </a:ext>
          </a:extLst>
        </xdr:cNvPr>
        <xdr:cNvSpPr txBox="1"/>
      </xdr:nvSpPr>
      <xdr:spPr>
        <a:xfrm>
          <a:off x="17106900" y="103157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56642</xdr:rowOff>
    </xdr:from>
    <xdr:to>
      <xdr:col>81</xdr:col>
      <xdr:colOff>95250</xdr:colOff>
      <xdr:row>60</xdr:row>
      <xdr:rowOff>158242</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967200" y="1034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170910</xdr:rowOff>
    </xdr:from>
    <xdr:to>
      <xdr:col>77</xdr:col>
      <xdr:colOff>44450</xdr:colOff>
      <xdr:row>60</xdr:row>
      <xdr:rowOff>27210</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5290800" y="10286460"/>
          <a:ext cx="889000" cy="27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48196</xdr:rowOff>
    </xdr:from>
    <xdr:to>
      <xdr:col>77</xdr:col>
      <xdr:colOff>95250</xdr:colOff>
      <xdr:row>60</xdr:row>
      <xdr:rowOff>149796</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6129000" y="1033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134573</xdr:rowOff>
    </xdr:from>
    <xdr:ext cx="7366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5798800" y="104215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170307</xdr:rowOff>
    </xdr:from>
    <xdr:to>
      <xdr:col>72</xdr:col>
      <xdr:colOff>203200</xdr:colOff>
      <xdr:row>59</xdr:row>
      <xdr:rowOff>170910</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4401800" y="10285857"/>
          <a:ext cx="889000" cy="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4763</xdr:rowOff>
    </xdr:from>
    <xdr:to>
      <xdr:col>73</xdr:col>
      <xdr:colOff>44450</xdr:colOff>
      <xdr:row>60</xdr:row>
      <xdr:rowOff>106363</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5240000" y="10291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91140</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909800" y="10378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126873</xdr:rowOff>
    </xdr:from>
    <xdr:to>
      <xdr:col>68</xdr:col>
      <xdr:colOff>152400</xdr:colOff>
      <xdr:row>59</xdr:row>
      <xdr:rowOff>170307</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3512800" y="10242423"/>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540</xdr:rowOff>
    </xdr:from>
    <xdr:to>
      <xdr:col>68</xdr:col>
      <xdr:colOff>203200</xdr:colOff>
      <xdr:row>60</xdr:row>
      <xdr:rowOff>102140</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4351000" y="10287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86917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020800" y="10373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11399</xdr:rowOff>
    </xdr:from>
    <xdr:to>
      <xdr:col>64</xdr:col>
      <xdr:colOff>152400</xdr:colOff>
      <xdr:row>60</xdr:row>
      <xdr:rowOff>112999</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3462000" y="10298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97776</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3131800" y="103847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154495</xdr:rowOff>
    </xdr:from>
    <xdr:to>
      <xdr:col>81</xdr:col>
      <xdr:colOff>95250</xdr:colOff>
      <xdr:row>60</xdr:row>
      <xdr:rowOff>84645</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967200" y="10270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171022</xdr:rowOff>
    </xdr:from>
    <xdr:ext cx="762000" cy="259045"/>
    <xdr:sp macro="" textlink="">
      <xdr:nvSpPr>
        <xdr:cNvPr id="339" name="定員管理の状況該当値テキスト">
          <a:extLst>
            <a:ext uri="{FF2B5EF4-FFF2-40B4-BE49-F238E27FC236}">
              <a16:creationId xmlns:a16="http://schemas.microsoft.com/office/drawing/2014/main" id="{00000000-0008-0000-0300-000053010000}"/>
            </a:ext>
          </a:extLst>
        </xdr:cNvPr>
        <xdr:cNvSpPr txBox="1"/>
      </xdr:nvSpPr>
      <xdr:spPr>
        <a:xfrm>
          <a:off x="17106900" y="10115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147860</xdr:rowOff>
    </xdr:from>
    <xdr:to>
      <xdr:col>77</xdr:col>
      <xdr:colOff>95250</xdr:colOff>
      <xdr:row>60</xdr:row>
      <xdr:rowOff>78010</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6129000" y="10263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88187</xdr:rowOff>
    </xdr:from>
    <xdr:ext cx="7366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798800" y="100322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120110</xdr:rowOff>
    </xdr:from>
    <xdr:to>
      <xdr:col>73</xdr:col>
      <xdr:colOff>44450</xdr:colOff>
      <xdr:row>60</xdr:row>
      <xdr:rowOff>50260</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5240000" y="10235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60437</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909800" y="10004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119507</xdr:rowOff>
    </xdr:from>
    <xdr:to>
      <xdr:col>68</xdr:col>
      <xdr:colOff>203200</xdr:colOff>
      <xdr:row>60</xdr:row>
      <xdr:rowOff>49657</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4351000" y="10235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59834</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020800" y="10003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76073</xdr:rowOff>
    </xdr:from>
    <xdr:to>
      <xdr:col>64</xdr:col>
      <xdr:colOff>152400</xdr:colOff>
      <xdr:row>60</xdr:row>
      <xdr:rowOff>6223</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3462000" y="10191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16400</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131800" y="9960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実質公債は新庁舎・道の駅建設のために発行した地方債等の繰上償還を行ったことにより、前年度より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ほど</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上昇した。</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起債に大きく頼ることなく、緊急度や住民ニーズを的確に把握した事業の選択をする財政運営に努める。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61</xdr:col>
      <xdr:colOff>6350</xdr:colOff>
      <xdr:row>32</xdr:row>
      <xdr:rowOff>101600</xdr:rowOff>
    </xdr:from>
    <xdr:ext cx="298543" cy="225703"/>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a:extLst>
            <a:ext uri="{FF2B5EF4-FFF2-40B4-BE49-F238E27FC236}">
              <a16:creationId xmlns:a16="http://schemas.microsoft.com/office/drawing/2014/main" id="{00000000-0008-0000-0300-000076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30057</xdr:rowOff>
    </xdr:from>
    <xdr:to>
      <xdr:col>81</xdr:col>
      <xdr:colOff>44450</xdr:colOff>
      <xdr:row>44</xdr:row>
      <xdr:rowOff>165100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flipV="1">
          <a:off x="17018000" y="6373707"/>
          <a:ext cx="0" cy="13351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137177</xdr:rowOff>
    </xdr:from>
    <xdr:ext cx="762000" cy="259045"/>
    <xdr:sp macro="" textlink="">
      <xdr:nvSpPr>
        <xdr:cNvPr id="376" name="公債費負担の状況最小値テキスト">
          <a:extLst>
            <a:ext uri="{FF2B5EF4-FFF2-40B4-BE49-F238E27FC236}">
              <a16:creationId xmlns:a16="http://schemas.microsoft.com/office/drawing/2014/main" id="{00000000-0008-0000-0300-000078010000}"/>
            </a:ext>
          </a:extLst>
        </xdr:cNvPr>
        <xdr:cNvSpPr txBox="1"/>
      </xdr:nvSpPr>
      <xdr:spPr>
        <a:xfrm>
          <a:off x="17106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165100</xdr:rowOff>
    </xdr:from>
    <xdr:to>
      <xdr:col>81</xdr:col>
      <xdr:colOff>133350</xdr:colOff>
      <xdr:row>44</xdr:row>
      <xdr:rowOff>165100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116434</xdr:rowOff>
    </xdr:from>
    <xdr:ext cx="762000" cy="259045"/>
    <xdr:sp macro="" textlink="">
      <xdr:nvSpPr>
        <xdr:cNvPr id="378" name="公債費負担の状況最大値テキスト">
          <a:extLst>
            <a:ext uri="{FF2B5EF4-FFF2-40B4-BE49-F238E27FC236}">
              <a16:creationId xmlns:a16="http://schemas.microsoft.com/office/drawing/2014/main" id="{00000000-0008-0000-0300-00007A010000}"/>
            </a:ext>
          </a:extLst>
        </xdr:cNvPr>
        <xdr:cNvSpPr txBox="1"/>
      </xdr:nvSpPr>
      <xdr:spPr>
        <a:xfrm>
          <a:off x="17106900" y="6117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30057</xdr:rowOff>
    </xdr:from>
    <xdr:to>
      <xdr:col>81</xdr:col>
      <xdr:colOff>133350</xdr:colOff>
      <xdr:row>37</xdr:row>
      <xdr:rowOff>30057</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929100" y="6373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70696</xdr:rowOff>
    </xdr:from>
    <xdr:to>
      <xdr:col>81</xdr:col>
      <xdr:colOff>44450</xdr:colOff>
      <xdr:row>41</xdr:row>
      <xdr:rowOff>11854</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6179800" y="6928696"/>
          <a:ext cx="838200" cy="112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118127</xdr:rowOff>
    </xdr:from>
    <xdr:ext cx="762000" cy="259045"/>
    <xdr:sp macro="" textlink="">
      <xdr:nvSpPr>
        <xdr:cNvPr id="381" name="公債費負担の状況平均値テキスト">
          <a:extLst>
            <a:ext uri="{FF2B5EF4-FFF2-40B4-BE49-F238E27FC236}">
              <a16:creationId xmlns:a16="http://schemas.microsoft.com/office/drawing/2014/main" id="{00000000-0008-0000-0300-00007D010000}"/>
            </a:ext>
          </a:extLst>
        </xdr:cNvPr>
        <xdr:cNvSpPr txBox="1"/>
      </xdr:nvSpPr>
      <xdr:spPr>
        <a:xfrm>
          <a:off x="17106900" y="7147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146050</xdr:rowOff>
    </xdr:from>
    <xdr:to>
      <xdr:col>81</xdr:col>
      <xdr:colOff>95250</xdr:colOff>
      <xdr:row>42</xdr:row>
      <xdr:rowOff>76200</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69672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11854</xdr:rowOff>
    </xdr:from>
    <xdr:to>
      <xdr:col>77</xdr:col>
      <xdr:colOff>44450</xdr:colOff>
      <xdr:row>41</xdr:row>
      <xdr:rowOff>92287</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flipV="1">
          <a:off x="15290800" y="7041304"/>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121920</xdr:rowOff>
    </xdr:from>
    <xdr:to>
      <xdr:col>77</xdr:col>
      <xdr:colOff>95250</xdr:colOff>
      <xdr:row>42</xdr:row>
      <xdr:rowOff>52070</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6129000" y="715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36847</xdr:rowOff>
    </xdr:from>
    <xdr:ext cx="7366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5798800" y="72377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92287</xdr:rowOff>
    </xdr:from>
    <xdr:to>
      <xdr:col>72</xdr:col>
      <xdr:colOff>203200</xdr:colOff>
      <xdr:row>41</xdr:row>
      <xdr:rowOff>100330</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flipV="1">
          <a:off x="14401800" y="7121737"/>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81704</xdr:rowOff>
    </xdr:from>
    <xdr:to>
      <xdr:col>73</xdr:col>
      <xdr:colOff>44450</xdr:colOff>
      <xdr:row>42</xdr:row>
      <xdr:rowOff>11854</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5240000" y="711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168081</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4909800" y="7197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84244</xdr:rowOff>
    </xdr:from>
    <xdr:to>
      <xdr:col>68</xdr:col>
      <xdr:colOff>152400</xdr:colOff>
      <xdr:row>41</xdr:row>
      <xdr:rowOff>100330</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3512800" y="7113694"/>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81704</xdr:rowOff>
    </xdr:from>
    <xdr:to>
      <xdr:col>68</xdr:col>
      <xdr:colOff>203200</xdr:colOff>
      <xdr:row>42</xdr:row>
      <xdr:rowOff>11854</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4351000" y="711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168081</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020800" y="7197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89746</xdr:rowOff>
    </xdr:from>
    <xdr:to>
      <xdr:col>64</xdr:col>
      <xdr:colOff>152400</xdr:colOff>
      <xdr:row>42</xdr:row>
      <xdr:rowOff>19896</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3462000" y="711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4673</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131800" y="7205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19896</xdr:rowOff>
    </xdr:from>
    <xdr:to>
      <xdr:col>81</xdr:col>
      <xdr:colOff>95250</xdr:colOff>
      <xdr:row>40</xdr:row>
      <xdr:rowOff>121496</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6967200" y="6877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36423</xdr:rowOff>
    </xdr:from>
    <xdr:ext cx="762000" cy="259045"/>
    <xdr:sp macro="" textlink="">
      <xdr:nvSpPr>
        <xdr:cNvPr id="400" name="公債費負担の状況該当値テキスト">
          <a:extLst>
            <a:ext uri="{FF2B5EF4-FFF2-40B4-BE49-F238E27FC236}">
              <a16:creationId xmlns:a16="http://schemas.microsoft.com/office/drawing/2014/main" id="{00000000-0008-0000-0300-000090010000}"/>
            </a:ext>
          </a:extLst>
        </xdr:cNvPr>
        <xdr:cNvSpPr txBox="1"/>
      </xdr:nvSpPr>
      <xdr:spPr>
        <a:xfrm>
          <a:off x="17106900" y="6722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132504</xdr:rowOff>
    </xdr:from>
    <xdr:to>
      <xdr:col>77</xdr:col>
      <xdr:colOff>95250</xdr:colOff>
      <xdr:row>41</xdr:row>
      <xdr:rowOff>62654</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6129000" y="6990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72831</xdr:rowOff>
    </xdr:from>
    <xdr:ext cx="7366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798800" y="67593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41487</xdr:rowOff>
    </xdr:from>
    <xdr:to>
      <xdr:col>73</xdr:col>
      <xdr:colOff>44450</xdr:colOff>
      <xdr:row>41</xdr:row>
      <xdr:rowOff>143087</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5240000" y="7070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153264</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909800" y="6839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49530</xdr:rowOff>
    </xdr:from>
    <xdr:to>
      <xdr:col>68</xdr:col>
      <xdr:colOff>203200</xdr:colOff>
      <xdr:row>41</xdr:row>
      <xdr:rowOff>151130</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4351000" y="707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161307</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020800" y="684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33444</xdr:rowOff>
    </xdr:from>
    <xdr:to>
      <xdr:col>64</xdr:col>
      <xdr:colOff>152400</xdr:colOff>
      <xdr:row>41</xdr:row>
      <xdr:rowOff>135044</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3462000" y="7062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145221</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131800" y="6831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[23.0%]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将来負担比率は前年度より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18.6</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％減少した。地方債残高が前年より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百万円減少したことによるものである。財政のさらなる健全化に向け、今後の借り入れを極力抑えるとともに積極的な繰上償還するなど、少しでも軽減できるよう努める。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61</xdr:col>
      <xdr:colOff>6350</xdr:colOff>
      <xdr:row>10</xdr:row>
      <xdr:rowOff>63500</xdr:rowOff>
    </xdr:from>
    <xdr:ext cx="298543" cy="225703"/>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6" name="将来負担の状況グラフ枠">
          <a:extLst>
            <a:ext uri="{FF2B5EF4-FFF2-40B4-BE49-F238E27FC236}">
              <a16:creationId xmlns:a16="http://schemas.microsoft.com/office/drawing/2014/main" id="{00000000-0008-0000-0300-0000B4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40936</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flipV="1">
          <a:off x="17018000" y="2370667"/>
          <a:ext cx="0" cy="144216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13013</xdr:rowOff>
    </xdr:from>
    <xdr:ext cx="762000" cy="259045"/>
    <xdr:sp macro="" textlink="">
      <xdr:nvSpPr>
        <xdr:cNvPr id="438" name="将来負担の状況最小値テキスト">
          <a:extLst>
            <a:ext uri="{FF2B5EF4-FFF2-40B4-BE49-F238E27FC236}">
              <a16:creationId xmlns:a16="http://schemas.microsoft.com/office/drawing/2014/main" id="{00000000-0008-0000-0300-0000B6010000}"/>
            </a:ext>
          </a:extLst>
        </xdr:cNvPr>
        <xdr:cNvSpPr txBox="1"/>
      </xdr:nvSpPr>
      <xdr:spPr>
        <a:xfrm>
          <a:off x="17106900" y="3784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40936</xdr:rowOff>
    </xdr:from>
    <xdr:to>
      <xdr:col>81</xdr:col>
      <xdr:colOff>133350</xdr:colOff>
      <xdr:row>22</xdr:row>
      <xdr:rowOff>40936</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6929100" y="3812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40" name="将来負担の状況最大値テキスト">
          <a:extLst>
            <a:ext uri="{FF2B5EF4-FFF2-40B4-BE49-F238E27FC236}">
              <a16:creationId xmlns:a16="http://schemas.microsoft.com/office/drawing/2014/main" id="{00000000-0008-0000-0300-0000B8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155363</xdr:rowOff>
    </xdr:from>
    <xdr:to>
      <xdr:col>81</xdr:col>
      <xdr:colOff>44450</xdr:colOff>
      <xdr:row>15</xdr:row>
      <xdr:rowOff>133519</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flipV="1">
          <a:off x="16179800" y="2555663"/>
          <a:ext cx="838200" cy="149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120244</xdr:rowOff>
    </xdr:from>
    <xdr:ext cx="762000" cy="259045"/>
    <xdr:sp macro="" textlink="">
      <xdr:nvSpPr>
        <xdr:cNvPr id="443" name="将来負担の状況平均値テキスト">
          <a:extLst>
            <a:ext uri="{FF2B5EF4-FFF2-40B4-BE49-F238E27FC236}">
              <a16:creationId xmlns:a16="http://schemas.microsoft.com/office/drawing/2014/main" id="{00000000-0008-0000-0300-0000BB010000}"/>
            </a:ext>
          </a:extLst>
        </xdr:cNvPr>
        <xdr:cNvSpPr txBox="1"/>
      </xdr:nvSpPr>
      <xdr:spPr>
        <a:xfrm>
          <a:off x="17106900" y="21776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133519</xdr:rowOff>
    </xdr:from>
    <xdr:to>
      <xdr:col>77</xdr:col>
      <xdr:colOff>44450</xdr:colOff>
      <xdr:row>16</xdr:row>
      <xdr:rowOff>114893</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5290800" y="2705269"/>
          <a:ext cx="889000" cy="152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114893</xdr:rowOff>
    </xdr:from>
    <xdr:to>
      <xdr:col>72</xdr:col>
      <xdr:colOff>203200</xdr:colOff>
      <xdr:row>17</xdr:row>
      <xdr:rowOff>1355</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flipV="1">
          <a:off x="14401800" y="2858093"/>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91017</xdr:rowOff>
    </xdr:from>
    <xdr:to>
      <xdr:col>73</xdr:col>
      <xdr:colOff>44450</xdr:colOff>
      <xdr:row>14</xdr:row>
      <xdr:rowOff>21167</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17</xdr:row>
      <xdr:rowOff>1355</xdr:rowOff>
    </xdr:from>
    <xdr:to>
      <xdr:col>68</xdr:col>
      <xdr:colOff>152400</xdr:colOff>
      <xdr:row>17</xdr:row>
      <xdr:rowOff>24680</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flipV="1">
          <a:off x="13512800" y="2916005"/>
          <a:ext cx="889000" cy="23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91017</xdr:rowOff>
    </xdr:from>
    <xdr:to>
      <xdr:col>68</xdr:col>
      <xdr:colOff>203200</xdr:colOff>
      <xdr:row>14</xdr:row>
      <xdr:rowOff>21167</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104563</xdr:rowOff>
    </xdr:from>
    <xdr:to>
      <xdr:col>81</xdr:col>
      <xdr:colOff>95250</xdr:colOff>
      <xdr:row>15</xdr:row>
      <xdr:rowOff>34713</xdr:rowOff>
    </xdr:to>
    <xdr:sp macro="" textlink="">
      <xdr:nvSpPr>
        <xdr:cNvPr id="461" name="楕円 460">
          <a:extLst>
            <a:ext uri="{FF2B5EF4-FFF2-40B4-BE49-F238E27FC236}">
              <a16:creationId xmlns:a16="http://schemas.microsoft.com/office/drawing/2014/main" id="{00000000-0008-0000-0300-0000CD010000}"/>
            </a:ext>
          </a:extLst>
        </xdr:cNvPr>
        <xdr:cNvSpPr/>
      </xdr:nvSpPr>
      <xdr:spPr>
        <a:xfrm>
          <a:off x="16967200" y="2504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76640</xdr:rowOff>
    </xdr:from>
    <xdr:ext cx="762000" cy="259045"/>
    <xdr:sp macro="" textlink="">
      <xdr:nvSpPr>
        <xdr:cNvPr id="462" name="将来負担の状況該当値テキスト">
          <a:extLst>
            <a:ext uri="{FF2B5EF4-FFF2-40B4-BE49-F238E27FC236}">
              <a16:creationId xmlns:a16="http://schemas.microsoft.com/office/drawing/2014/main" id="{00000000-0008-0000-0300-0000CE010000}"/>
            </a:ext>
          </a:extLst>
        </xdr:cNvPr>
        <xdr:cNvSpPr txBox="1"/>
      </xdr:nvSpPr>
      <xdr:spPr>
        <a:xfrm>
          <a:off x="17106900" y="2476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82719</xdr:rowOff>
    </xdr:from>
    <xdr:to>
      <xdr:col>77</xdr:col>
      <xdr:colOff>95250</xdr:colOff>
      <xdr:row>16</xdr:row>
      <xdr:rowOff>12869</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6129000" y="2654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169096</xdr:rowOff>
    </xdr:from>
    <xdr:ext cx="7366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5798800" y="27408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64093</xdr:rowOff>
    </xdr:from>
    <xdr:to>
      <xdr:col>73</xdr:col>
      <xdr:colOff>44450</xdr:colOff>
      <xdr:row>16</xdr:row>
      <xdr:rowOff>165693</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5240000" y="2807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150470</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4909800" y="2893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122005</xdr:rowOff>
    </xdr:from>
    <xdr:to>
      <xdr:col>68</xdr:col>
      <xdr:colOff>203200</xdr:colOff>
      <xdr:row>17</xdr:row>
      <xdr:rowOff>52155</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4351000" y="2865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36932</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4020800" y="2951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145330</xdr:rowOff>
    </xdr:from>
    <xdr:to>
      <xdr:col>64</xdr:col>
      <xdr:colOff>152400</xdr:colOff>
      <xdr:row>17</xdr:row>
      <xdr:rowOff>75480</xdr:rowOff>
    </xdr:to>
    <xdr:sp macro="" textlink="">
      <xdr:nvSpPr>
        <xdr:cNvPr id="469" name="楕円 468">
          <a:extLst>
            <a:ext uri="{FF2B5EF4-FFF2-40B4-BE49-F238E27FC236}">
              <a16:creationId xmlns:a16="http://schemas.microsoft.com/office/drawing/2014/main" id="{00000000-0008-0000-0300-0000D5010000}"/>
            </a:ext>
          </a:extLst>
        </xdr:cNvPr>
        <xdr:cNvSpPr/>
      </xdr:nvSpPr>
      <xdr:spPr>
        <a:xfrm>
          <a:off x="13462000" y="2888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60257</xdr:rowOff>
    </xdr:from>
    <xdr:ext cx="762000" cy="259045"/>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3131800" y="2974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福島県国見町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8,816
8,749
37.95
8,131,665
7,454,547
597,156
3,513,768
5,856,408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4.3
23.0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震災以降の業務量増加に伴い、職員数が増加したこと</a:t>
          </a:r>
          <a:r>
            <a:rPr kumimoji="1" lang="ja-JP" altLang="en-US" sz="1100">
              <a:solidFill>
                <a:schemeClr val="dk1"/>
              </a:solidFill>
              <a:effectLst/>
              <a:latin typeface="+mn-lt"/>
              <a:ea typeface="+mn-ea"/>
              <a:cs typeface="+mn-cs"/>
            </a:rPr>
            <a:t>や新型コロナウイルス、福島県沖地震の対応等</a:t>
          </a:r>
          <a:r>
            <a:rPr kumimoji="1" lang="ja-JP" altLang="ja-JP" sz="1100">
              <a:solidFill>
                <a:schemeClr val="dk1"/>
              </a:solidFill>
              <a:effectLst/>
              <a:latin typeface="+mn-lt"/>
              <a:ea typeface="+mn-ea"/>
              <a:cs typeface="+mn-cs"/>
            </a:rPr>
            <a:t>で類似団体内平均値よりも高い数値が続いている。今後、復興再生関連事業量の減少が見込められるため、事業の整理を進めながら人件費関係経費全体について適正化を図っていく。</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124714</xdr:rowOff>
    </xdr:from>
    <xdr:to>
      <xdr:col>24</xdr:col>
      <xdr:colOff>25400</xdr:colOff>
      <xdr:row>40</xdr:row>
      <xdr:rowOff>72136</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782564"/>
          <a:ext cx="0" cy="1147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44213</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02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72136</xdr:rowOff>
    </xdr:from>
    <xdr:to>
      <xdr:col>24</xdr:col>
      <xdr:colOff>114300</xdr:colOff>
      <xdr:row>40</xdr:row>
      <xdr:rowOff>72136</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930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39641</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526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124714</xdr:rowOff>
    </xdr:from>
    <xdr:to>
      <xdr:col>24</xdr:col>
      <xdr:colOff>114300</xdr:colOff>
      <xdr:row>33</xdr:row>
      <xdr:rowOff>124714</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782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120142</xdr:rowOff>
    </xdr:from>
    <xdr:to>
      <xdr:col>24</xdr:col>
      <xdr:colOff>25400</xdr:colOff>
      <xdr:row>37</xdr:row>
      <xdr:rowOff>170434</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463792"/>
          <a:ext cx="8382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76725</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489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60198</xdr:rowOff>
    </xdr:from>
    <xdr:to>
      <xdr:col>24</xdr:col>
      <xdr:colOff>76200</xdr:colOff>
      <xdr:row>37</xdr:row>
      <xdr:rowOff>161798</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40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120142</xdr:rowOff>
    </xdr:from>
    <xdr:to>
      <xdr:col>19</xdr:col>
      <xdr:colOff>187325</xdr:colOff>
      <xdr:row>37</xdr:row>
      <xdr:rowOff>170434</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463792"/>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158496</xdr:rowOff>
    </xdr:from>
    <xdr:to>
      <xdr:col>20</xdr:col>
      <xdr:colOff>38100</xdr:colOff>
      <xdr:row>37</xdr:row>
      <xdr:rowOff>88646</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98823</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0995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138430</xdr:rowOff>
    </xdr:from>
    <xdr:to>
      <xdr:col>15</xdr:col>
      <xdr:colOff>98425</xdr:colOff>
      <xdr:row>37</xdr:row>
      <xdr:rowOff>170434</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482080"/>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135636</xdr:rowOff>
    </xdr:from>
    <xdr:to>
      <xdr:col>15</xdr:col>
      <xdr:colOff>149225</xdr:colOff>
      <xdr:row>37</xdr:row>
      <xdr:rowOff>65786</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75963</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076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92710</xdr:rowOff>
    </xdr:from>
    <xdr:to>
      <xdr:col>11</xdr:col>
      <xdr:colOff>9525</xdr:colOff>
      <xdr:row>37</xdr:row>
      <xdr:rowOff>138430</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64363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135636</xdr:rowOff>
    </xdr:from>
    <xdr:to>
      <xdr:col>11</xdr:col>
      <xdr:colOff>60325</xdr:colOff>
      <xdr:row>37</xdr:row>
      <xdr:rowOff>65786</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75963</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076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126492</xdr:rowOff>
    </xdr:from>
    <xdr:to>
      <xdr:col>6</xdr:col>
      <xdr:colOff>171450</xdr:colOff>
      <xdr:row>37</xdr:row>
      <xdr:rowOff>56642</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66819</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067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119634</xdr:rowOff>
    </xdr:from>
    <xdr:to>
      <xdr:col>24</xdr:col>
      <xdr:colOff>76200</xdr:colOff>
      <xdr:row>38</xdr:row>
      <xdr:rowOff>49785</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46328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91711</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435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69342</xdr:rowOff>
    </xdr:from>
    <xdr:to>
      <xdr:col>20</xdr:col>
      <xdr:colOff>38100</xdr:colOff>
      <xdr:row>37</xdr:row>
      <xdr:rowOff>170942</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412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155719</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4993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119634</xdr:rowOff>
    </xdr:from>
    <xdr:to>
      <xdr:col>15</xdr:col>
      <xdr:colOff>149225</xdr:colOff>
      <xdr:row>38</xdr:row>
      <xdr:rowOff>49785</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46328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34561</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549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87630</xdr:rowOff>
    </xdr:from>
    <xdr:to>
      <xdr:col>11</xdr:col>
      <xdr:colOff>60325</xdr:colOff>
      <xdr:row>38</xdr:row>
      <xdr:rowOff>17780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43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2557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51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41910</xdr:rowOff>
    </xdr:from>
    <xdr:to>
      <xdr:col>6</xdr:col>
      <xdr:colOff>171450</xdr:colOff>
      <xdr:row>37</xdr:row>
      <xdr:rowOff>143510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128287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47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類似団体平均値とほぼ同水準で推移している</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。除染の仮置場管理やプレミアム商品券事業</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の増加や業務の外部委託など、物件費に係る経常収支比率は高くなると見込まれる。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77470</xdr:rowOff>
    </xdr:from>
    <xdr:to>
      <xdr:col>82</xdr:col>
      <xdr:colOff>107950</xdr:colOff>
      <xdr:row>21</xdr:row>
      <xdr:rowOff>77470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30632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49547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649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77470</xdr:rowOff>
    </xdr:from>
    <xdr:to>
      <xdr:col>82</xdr:col>
      <xdr:colOff>196850</xdr:colOff>
      <xdr:row>21</xdr:row>
      <xdr:rowOff>77470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677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163847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204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77470</xdr:rowOff>
    </xdr:from>
    <xdr:to>
      <xdr:col>82</xdr:col>
      <xdr:colOff>196850</xdr:colOff>
      <xdr:row>13</xdr:row>
      <xdr:rowOff>77470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30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149860</xdr:rowOff>
    </xdr:from>
    <xdr:to>
      <xdr:col>82</xdr:col>
      <xdr:colOff>107950</xdr:colOff>
      <xdr:row>17</xdr:row>
      <xdr:rowOff>16510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flipV="1">
          <a:off x="15671800" y="289306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62247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6339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45720</xdr:rowOff>
    </xdr:from>
    <xdr:to>
      <xdr:col>82</xdr:col>
      <xdr:colOff>158750</xdr:colOff>
      <xdr:row>16</xdr:row>
      <xdr:rowOff>147320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78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16510</xdr:rowOff>
    </xdr:from>
    <xdr:to>
      <xdr:col>78</xdr:col>
      <xdr:colOff>69850</xdr:colOff>
      <xdr:row>17</xdr:row>
      <xdr:rowOff>39370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flipV="1">
          <a:off x="14782800" y="29311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11430</xdr:rowOff>
    </xdr:from>
    <xdr:to>
      <xdr:col>78</xdr:col>
      <xdr:colOff>120650</xdr:colOff>
      <xdr:row>17</xdr:row>
      <xdr:rowOff>113030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926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97807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3012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31750</xdr:rowOff>
    </xdr:from>
    <xdr:to>
      <xdr:col>73</xdr:col>
      <xdr:colOff>180975</xdr:colOff>
      <xdr:row>17</xdr:row>
      <xdr:rowOff>39370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893800" y="29464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11430</xdr:rowOff>
    </xdr:from>
    <xdr:to>
      <xdr:col>74</xdr:col>
      <xdr:colOff>31750</xdr:colOff>
      <xdr:row>17</xdr:row>
      <xdr:rowOff>113030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926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97807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301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119380</xdr:rowOff>
    </xdr:from>
    <xdr:to>
      <xdr:col>69</xdr:col>
      <xdr:colOff>92075</xdr:colOff>
      <xdr:row>17</xdr:row>
      <xdr:rowOff>31750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3004800" y="286258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160020</xdr:rowOff>
    </xdr:from>
    <xdr:to>
      <xdr:col>69</xdr:col>
      <xdr:colOff>142875</xdr:colOff>
      <xdr:row>17</xdr:row>
      <xdr:rowOff>90170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903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74947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98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106680</xdr:rowOff>
    </xdr:from>
    <xdr:to>
      <xdr:col>65</xdr:col>
      <xdr:colOff>53975</xdr:colOff>
      <xdr:row>17</xdr:row>
      <xdr:rowOff>36830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849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21607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93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99060</xdr:rowOff>
    </xdr:from>
    <xdr:to>
      <xdr:col>82</xdr:col>
      <xdr:colOff>158750</xdr:colOff>
      <xdr:row>17</xdr:row>
      <xdr:rowOff>29210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842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71137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814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137160</xdr:rowOff>
    </xdr:from>
    <xdr:to>
      <xdr:col>78</xdr:col>
      <xdr:colOff>120650</xdr:colOff>
      <xdr:row>17</xdr:row>
      <xdr:rowOff>67310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880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77487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649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160020</xdr:rowOff>
    </xdr:from>
    <xdr:to>
      <xdr:col>74</xdr:col>
      <xdr:colOff>31750</xdr:colOff>
      <xdr:row>17</xdr:row>
      <xdr:rowOff>90170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903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100347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672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152400</xdr:rowOff>
    </xdr:from>
    <xdr:to>
      <xdr:col>69</xdr:col>
      <xdr:colOff>142875</xdr:colOff>
      <xdr:row>17</xdr:row>
      <xdr:rowOff>82550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89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92727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66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68580</xdr:rowOff>
    </xdr:from>
    <xdr:to>
      <xdr:col>65</xdr:col>
      <xdr:colOff>53975</xdr:colOff>
      <xdr:row>16</xdr:row>
      <xdr:rowOff>170180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811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8907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580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扶助費は類似団体内平均値を</a:t>
          </a:r>
          <a:r>
            <a:rPr kumimoji="1" lang="en-US" altLang="ja-JP" sz="1100">
              <a:solidFill>
                <a:schemeClr val="dk1"/>
              </a:solidFill>
              <a:effectLst/>
              <a:latin typeface="+mn-lt"/>
              <a:ea typeface="+mn-ea"/>
              <a:cs typeface="+mn-cs"/>
            </a:rPr>
            <a:t>1.2</a:t>
          </a:r>
          <a:r>
            <a:rPr kumimoji="1" lang="ja-JP" altLang="ja-JP" sz="1100">
              <a:solidFill>
                <a:schemeClr val="dk1"/>
              </a:solidFill>
              <a:effectLst/>
              <a:latin typeface="+mn-lt"/>
              <a:ea typeface="+mn-ea"/>
              <a:cs typeface="+mn-cs"/>
            </a:rPr>
            <a:t>％下回っているが、障がい者福祉費が増加しており、全国同様に扶助費の占める割合が高くなっている状況である。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60</xdr:row>
      <xdr:rowOff>99077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156227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41927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a:extLst>
            <a:ext uri="{FF2B5EF4-FFF2-40B4-BE49-F238E27FC236}">
              <a16:creationId xmlns:a16="http://schemas.microsoft.com/office/drawing/2014/main" id="{00000000-0008-0000-0400-0000B2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24130</xdr:rowOff>
    </xdr:from>
    <xdr:to>
      <xdr:col>24</xdr:col>
      <xdr:colOff>25400</xdr:colOff>
      <xdr:row>61</xdr:row>
      <xdr:rowOff>138430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flipV="1">
          <a:off x="4826000" y="911098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110507</xdr:rowOff>
    </xdr:from>
    <xdr:ext cx="762000" cy="259045"/>
    <xdr:sp macro="" textlink="">
      <xdr:nvSpPr>
        <xdr:cNvPr id="180" name="扶助費最小値テキスト">
          <a:extLst>
            <a:ext uri="{FF2B5EF4-FFF2-40B4-BE49-F238E27FC236}">
              <a16:creationId xmlns:a16="http://schemas.microsoft.com/office/drawing/2014/main" id="{00000000-0008-0000-0400-0000B4000000}"/>
            </a:ext>
          </a:extLst>
        </xdr:cNvPr>
        <xdr:cNvSpPr txBox="1"/>
      </xdr:nvSpPr>
      <xdr:spPr>
        <a:xfrm>
          <a:off x="4914900" y="10568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138430</xdr:rowOff>
    </xdr:from>
    <xdr:to>
      <xdr:col>24</xdr:col>
      <xdr:colOff>114300</xdr:colOff>
      <xdr:row>61</xdr:row>
      <xdr:rowOff>138430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10596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110507</xdr:rowOff>
    </xdr:from>
    <xdr:ext cx="762000" cy="259045"/>
    <xdr:sp macro="" textlink="">
      <xdr:nvSpPr>
        <xdr:cNvPr id="182" name="扶助費最大値テキスト">
          <a:extLst>
            <a:ext uri="{FF2B5EF4-FFF2-40B4-BE49-F238E27FC236}">
              <a16:creationId xmlns:a16="http://schemas.microsoft.com/office/drawing/2014/main" id="{00000000-0008-0000-0400-0000B6000000}"/>
            </a:ext>
          </a:extLst>
        </xdr:cNvPr>
        <xdr:cNvSpPr txBox="1"/>
      </xdr:nvSpPr>
      <xdr:spPr>
        <a:xfrm>
          <a:off x="4914900" y="8854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24130</xdr:rowOff>
    </xdr:from>
    <xdr:to>
      <xdr:col>24</xdr:col>
      <xdr:colOff>114300</xdr:colOff>
      <xdr:row>53</xdr:row>
      <xdr:rowOff>24130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9110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81280</xdr:rowOff>
    </xdr:from>
    <xdr:to>
      <xdr:col>24</xdr:col>
      <xdr:colOff>25400</xdr:colOff>
      <xdr:row>54</xdr:row>
      <xdr:rowOff>127000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flipV="1">
          <a:off x="3987800" y="933958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105427</xdr:rowOff>
    </xdr:from>
    <xdr:ext cx="762000" cy="259045"/>
    <xdr:sp macro="" textlink="">
      <xdr:nvSpPr>
        <xdr:cNvPr id="185" name="扶助費平均値テキスト">
          <a:extLst>
            <a:ext uri="{FF2B5EF4-FFF2-40B4-BE49-F238E27FC236}">
              <a16:creationId xmlns:a16="http://schemas.microsoft.com/office/drawing/2014/main" id="{00000000-0008-0000-0400-0000B9000000}"/>
            </a:ext>
          </a:extLst>
        </xdr:cNvPr>
        <xdr:cNvSpPr txBox="1"/>
      </xdr:nvSpPr>
      <xdr:spPr>
        <a:xfrm>
          <a:off x="4914900" y="9535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133350</xdr:rowOff>
    </xdr:from>
    <xdr:to>
      <xdr:col>24</xdr:col>
      <xdr:colOff>76200</xdr:colOff>
      <xdr:row>56</xdr:row>
      <xdr:rowOff>63500</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47752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127000</xdr:rowOff>
    </xdr:from>
    <xdr:to>
      <xdr:col>19</xdr:col>
      <xdr:colOff>187325</xdr:colOff>
      <xdr:row>54</xdr:row>
      <xdr:rowOff>127000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3098800" y="9385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99060</xdr:rowOff>
    </xdr:from>
    <xdr:to>
      <xdr:col>20</xdr:col>
      <xdr:colOff>38100</xdr:colOff>
      <xdr:row>57</xdr:row>
      <xdr:rowOff>29210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3937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13987</xdr:rowOff>
    </xdr:from>
    <xdr:ext cx="736600" cy="259045"/>
    <xdr:sp macro="" textlink="">
      <xdr:nvSpPr>
        <xdr:cNvPr id="189" name="テキスト ボックス 188">
          <a:extLst>
            <a:ext uri="{FF2B5EF4-FFF2-40B4-BE49-F238E27FC236}">
              <a16:creationId xmlns:a16="http://schemas.microsoft.com/office/drawing/2014/main" id="{00000000-0008-0000-0400-0000BD000000}"/>
            </a:ext>
          </a:extLst>
        </xdr:cNvPr>
        <xdr:cNvSpPr txBox="1"/>
      </xdr:nvSpPr>
      <xdr:spPr>
        <a:xfrm>
          <a:off x="3606800" y="9786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58420</xdr:rowOff>
    </xdr:from>
    <xdr:to>
      <xdr:col>15</xdr:col>
      <xdr:colOff>98425</xdr:colOff>
      <xdr:row>54</xdr:row>
      <xdr:rowOff>127000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2209800" y="931672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99060</xdr:rowOff>
    </xdr:from>
    <xdr:to>
      <xdr:col>15</xdr:col>
      <xdr:colOff>149225</xdr:colOff>
      <xdr:row>57</xdr:row>
      <xdr:rowOff>29210</xdr:rowOff>
    </xdr:to>
    <xdr:sp macro="" textlink="">
      <xdr:nvSpPr>
        <xdr:cNvPr id="191" name="フローチャート: 判断 190">
          <a:extLst>
            <a:ext uri="{FF2B5EF4-FFF2-40B4-BE49-F238E27FC236}">
              <a16:creationId xmlns:a16="http://schemas.microsoft.com/office/drawing/2014/main" id="{00000000-0008-0000-0400-0000BF000000}"/>
            </a:ext>
          </a:extLst>
        </xdr:cNvPr>
        <xdr:cNvSpPr/>
      </xdr:nvSpPr>
      <xdr:spPr>
        <a:xfrm>
          <a:off x="3048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13987</xdr:rowOff>
    </xdr:from>
    <xdr:ext cx="762000" cy="259045"/>
    <xdr:sp macro="" textlink="">
      <xdr:nvSpPr>
        <xdr:cNvPr id="192" name="テキスト ボックス 191">
          <a:extLst>
            <a:ext uri="{FF2B5EF4-FFF2-40B4-BE49-F238E27FC236}">
              <a16:creationId xmlns:a16="http://schemas.microsoft.com/office/drawing/2014/main" id="{00000000-0008-0000-0400-0000C0000000}"/>
            </a:ext>
          </a:extLst>
        </xdr:cNvPr>
        <xdr:cNvSpPr txBox="1"/>
      </xdr:nvSpPr>
      <xdr:spPr>
        <a:xfrm>
          <a:off x="2717800" y="9786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58420</xdr:rowOff>
    </xdr:from>
    <xdr:to>
      <xdr:col>11</xdr:col>
      <xdr:colOff>9525</xdr:colOff>
      <xdr:row>54</xdr:row>
      <xdr:rowOff>127000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flipV="1">
          <a:off x="1320800" y="931672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76200</xdr:rowOff>
    </xdr:from>
    <xdr:to>
      <xdr:col>11</xdr:col>
      <xdr:colOff>60325</xdr:colOff>
      <xdr:row>57</xdr:row>
      <xdr:rowOff>6350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2159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162577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1828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30480</xdr:rowOff>
    </xdr:from>
    <xdr:to>
      <xdr:col>6</xdr:col>
      <xdr:colOff>171450</xdr:colOff>
      <xdr:row>56</xdr:row>
      <xdr:rowOff>132080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12700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116857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939800" y="971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30480</xdr:rowOff>
    </xdr:from>
    <xdr:to>
      <xdr:col>24</xdr:col>
      <xdr:colOff>76200</xdr:colOff>
      <xdr:row>54</xdr:row>
      <xdr:rowOff>132080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4775200" y="9288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47007</xdr:rowOff>
    </xdr:from>
    <xdr:ext cx="762000" cy="259045"/>
    <xdr:sp macro="" textlink="">
      <xdr:nvSpPr>
        <xdr:cNvPr id="204" name="扶助費該当値テキスト">
          <a:extLst>
            <a:ext uri="{FF2B5EF4-FFF2-40B4-BE49-F238E27FC236}">
              <a16:creationId xmlns:a16="http://schemas.microsoft.com/office/drawing/2014/main" id="{00000000-0008-0000-0400-0000CC000000}"/>
            </a:ext>
          </a:extLst>
        </xdr:cNvPr>
        <xdr:cNvSpPr txBox="1"/>
      </xdr:nvSpPr>
      <xdr:spPr>
        <a:xfrm>
          <a:off x="4914900" y="913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76200</xdr:rowOff>
    </xdr:from>
    <xdr:to>
      <xdr:col>20</xdr:col>
      <xdr:colOff>38100</xdr:colOff>
      <xdr:row>55</xdr:row>
      <xdr:rowOff>6350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937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16527</xdr:rowOff>
    </xdr:from>
    <xdr:ext cx="7366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3606800" y="9103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76200</xdr:rowOff>
    </xdr:from>
    <xdr:to>
      <xdr:col>15</xdr:col>
      <xdr:colOff>149225</xdr:colOff>
      <xdr:row>55</xdr:row>
      <xdr:rowOff>6350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048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16527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7178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7620</xdr:rowOff>
    </xdr:from>
    <xdr:to>
      <xdr:col>11</xdr:col>
      <xdr:colOff>60325</xdr:colOff>
      <xdr:row>54</xdr:row>
      <xdr:rowOff>109220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2159000" y="9265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119397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828800" y="903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76200</xdr:rowOff>
    </xdr:from>
    <xdr:to>
      <xdr:col>6</xdr:col>
      <xdr:colOff>171450</xdr:colOff>
      <xdr:row>55</xdr:row>
      <xdr:rowOff>6350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1270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16527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9398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a:extLst>
            <a:ext uri="{FF2B5EF4-FFF2-40B4-BE49-F238E27FC236}">
              <a16:creationId xmlns:a16="http://schemas.microsoft.com/office/drawing/2014/main" id="{00000000-0008-0000-0400-0000DF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その他に係る経常収支比率は、類似団体平均値を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0.3</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％下回っている。今後も特別会計・公営企業の事業内容の見直し、健全化を進めることにより繰出金の抑制を図っていく。</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49</xdr:row>
      <xdr:rowOff>107950</xdr:rowOff>
    </xdr:from>
    <xdr:ext cx="298543" cy="225703"/>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9" name="その他グラフ枠">
          <a:extLst>
            <a:ext uri="{FF2B5EF4-FFF2-40B4-BE49-F238E27FC236}">
              <a16:creationId xmlns:a16="http://schemas.microsoft.com/office/drawing/2014/main" id="{00000000-0008-0000-0400-0000EF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119380</xdr:rowOff>
    </xdr:from>
    <xdr:to>
      <xdr:col>82</xdr:col>
      <xdr:colOff>107950</xdr:colOff>
      <xdr:row>61</xdr:row>
      <xdr:rowOff>1270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flipV="1">
          <a:off x="16510000" y="9034780"/>
          <a:ext cx="0" cy="1424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144797</xdr:rowOff>
    </xdr:from>
    <xdr:ext cx="762000" cy="259045"/>
    <xdr:sp macro="" textlink="">
      <xdr:nvSpPr>
        <xdr:cNvPr id="241" name="その他最小値テキスト">
          <a:extLst>
            <a:ext uri="{FF2B5EF4-FFF2-40B4-BE49-F238E27FC236}">
              <a16:creationId xmlns:a16="http://schemas.microsoft.com/office/drawing/2014/main" id="{00000000-0008-0000-0400-0000F1000000}"/>
            </a:ext>
          </a:extLst>
        </xdr:cNvPr>
        <xdr:cNvSpPr txBox="1"/>
      </xdr:nvSpPr>
      <xdr:spPr>
        <a:xfrm>
          <a:off x="16598900" y="10431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1270</xdr:rowOff>
    </xdr:from>
    <xdr:to>
      <xdr:col>82</xdr:col>
      <xdr:colOff>196850</xdr:colOff>
      <xdr:row>61</xdr:row>
      <xdr:rowOff>1270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a:off x="16421100" y="10459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34307</xdr:rowOff>
    </xdr:from>
    <xdr:ext cx="762000" cy="259045"/>
    <xdr:sp macro="" textlink="">
      <xdr:nvSpPr>
        <xdr:cNvPr id="243" name="その他最大値テキスト">
          <a:extLst>
            <a:ext uri="{FF2B5EF4-FFF2-40B4-BE49-F238E27FC236}">
              <a16:creationId xmlns:a16="http://schemas.microsoft.com/office/drawing/2014/main" id="{00000000-0008-0000-0400-0000F3000000}"/>
            </a:ext>
          </a:extLst>
        </xdr:cNvPr>
        <xdr:cNvSpPr txBox="1"/>
      </xdr:nvSpPr>
      <xdr:spPr>
        <a:xfrm>
          <a:off x="16598900" y="8778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119380</xdr:rowOff>
    </xdr:from>
    <xdr:to>
      <xdr:col>82</xdr:col>
      <xdr:colOff>196850</xdr:colOff>
      <xdr:row>52</xdr:row>
      <xdr:rowOff>119380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6421100" y="9034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134620</xdr:rowOff>
    </xdr:from>
    <xdr:to>
      <xdr:col>82</xdr:col>
      <xdr:colOff>107950</xdr:colOff>
      <xdr:row>57</xdr:row>
      <xdr:rowOff>16510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flipV="1">
          <a:off x="15671800" y="973582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78757</xdr:rowOff>
    </xdr:from>
    <xdr:ext cx="762000" cy="259045"/>
    <xdr:sp macro="" textlink="">
      <xdr:nvSpPr>
        <xdr:cNvPr id="246" name="その他平均値テキスト">
          <a:extLst>
            <a:ext uri="{FF2B5EF4-FFF2-40B4-BE49-F238E27FC236}">
              <a16:creationId xmlns:a16="http://schemas.microsoft.com/office/drawing/2014/main" id="{00000000-0008-0000-0400-0000F6000000}"/>
            </a:ext>
          </a:extLst>
        </xdr:cNvPr>
        <xdr:cNvSpPr txBox="1"/>
      </xdr:nvSpPr>
      <xdr:spPr>
        <a:xfrm>
          <a:off x="16598900" y="96799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106680</xdr:rowOff>
    </xdr:from>
    <xdr:to>
      <xdr:col>82</xdr:col>
      <xdr:colOff>158750</xdr:colOff>
      <xdr:row>57</xdr:row>
      <xdr:rowOff>36830</xdr:rowOff>
    </xdr:to>
    <xdr:sp macro="" textlink="">
      <xdr:nvSpPr>
        <xdr:cNvPr id="247" name="フローチャート: 判断 246">
          <a:extLst>
            <a:ext uri="{FF2B5EF4-FFF2-40B4-BE49-F238E27FC236}">
              <a16:creationId xmlns:a16="http://schemas.microsoft.com/office/drawing/2014/main" id="{00000000-0008-0000-0400-0000F7000000}"/>
            </a:ext>
          </a:extLst>
        </xdr:cNvPr>
        <xdr:cNvSpPr/>
      </xdr:nvSpPr>
      <xdr:spPr>
        <a:xfrm>
          <a:off x="16459200" y="970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111760</xdr:rowOff>
    </xdr:from>
    <xdr:to>
      <xdr:col>78</xdr:col>
      <xdr:colOff>69850</xdr:colOff>
      <xdr:row>57</xdr:row>
      <xdr:rowOff>16510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4782800" y="971296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152400</xdr:rowOff>
    </xdr:from>
    <xdr:to>
      <xdr:col>78</xdr:col>
      <xdr:colOff>120650</xdr:colOff>
      <xdr:row>57</xdr:row>
      <xdr:rowOff>82550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5621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67327</xdr:rowOff>
    </xdr:from>
    <xdr:ext cx="736600" cy="259045"/>
    <xdr:sp macro="" textlink="">
      <xdr:nvSpPr>
        <xdr:cNvPr id="250" name="テキスト ボックス 249">
          <a:extLst>
            <a:ext uri="{FF2B5EF4-FFF2-40B4-BE49-F238E27FC236}">
              <a16:creationId xmlns:a16="http://schemas.microsoft.com/office/drawing/2014/main" id="{00000000-0008-0000-0400-0000FA000000}"/>
            </a:ext>
          </a:extLst>
        </xdr:cNvPr>
        <xdr:cNvSpPr txBox="1"/>
      </xdr:nvSpPr>
      <xdr:spPr>
        <a:xfrm>
          <a:off x="15290800" y="9839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88900</xdr:rowOff>
    </xdr:from>
    <xdr:to>
      <xdr:col>73</xdr:col>
      <xdr:colOff>180975</xdr:colOff>
      <xdr:row>56</xdr:row>
      <xdr:rowOff>111760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3893800" y="96901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160020</xdr:rowOff>
    </xdr:from>
    <xdr:to>
      <xdr:col>74</xdr:col>
      <xdr:colOff>31750</xdr:colOff>
      <xdr:row>57</xdr:row>
      <xdr:rowOff>90170</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4732000" y="976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74947</xdr:rowOff>
    </xdr:from>
    <xdr:ext cx="7620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4401800" y="9847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168910</xdr:rowOff>
    </xdr:from>
    <xdr:to>
      <xdr:col>69</xdr:col>
      <xdr:colOff>92075</xdr:colOff>
      <xdr:row>56</xdr:row>
      <xdr:rowOff>88900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3004800" y="959866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11430</xdr:rowOff>
    </xdr:from>
    <xdr:to>
      <xdr:col>69</xdr:col>
      <xdr:colOff>142875</xdr:colOff>
      <xdr:row>57</xdr:row>
      <xdr:rowOff>113030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3843000" y="978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97807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3512800" y="9870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160020</xdr:rowOff>
    </xdr:from>
    <xdr:to>
      <xdr:col>65</xdr:col>
      <xdr:colOff>53975</xdr:colOff>
      <xdr:row>57</xdr:row>
      <xdr:rowOff>90170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2954000" y="976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74947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2623800" y="9847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83820</xdr:rowOff>
    </xdr:from>
    <xdr:to>
      <xdr:col>82</xdr:col>
      <xdr:colOff>158750</xdr:colOff>
      <xdr:row>57</xdr:row>
      <xdr:rowOff>13970</xdr:rowOff>
    </xdr:to>
    <xdr:sp macro="" textlink="">
      <xdr:nvSpPr>
        <xdr:cNvPr id="264" name="楕円 263">
          <a:extLst>
            <a:ext uri="{FF2B5EF4-FFF2-40B4-BE49-F238E27FC236}">
              <a16:creationId xmlns:a16="http://schemas.microsoft.com/office/drawing/2014/main" id="{00000000-0008-0000-0400-000008010000}"/>
            </a:ext>
          </a:extLst>
        </xdr:cNvPr>
        <xdr:cNvSpPr/>
      </xdr:nvSpPr>
      <xdr:spPr>
        <a:xfrm>
          <a:off x="16459200" y="968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100347</xdr:rowOff>
    </xdr:from>
    <xdr:ext cx="762000" cy="259045"/>
    <xdr:sp macro="" textlink="">
      <xdr:nvSpPr>
        <xdr:cNvPr id="265" name="その他該当値テキスト">
          <a:extLst>
            <a:ext uri="{FF2B5EF4-FFF2-40B4-BE49-F238E27FC236}">
              <a16:creationId xmlns:a16="http://schemas.microsoft.com/office/drawing/2014/main" id="{00000000-0008-0000-0400-000009010000}"/>
            </a:ext>
          </a:extLst>
        </xdr:cNvPr>
        <xdr:cNvSpPr txBox="1"/>
      </xdr:nvSpPr>
      <xdr:spPr>
        <a:xfrm>
          <a:off x="16598900" y="953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137160</xdr:rowOff>
    </xdr:from>
    <xdr:to>
      <xdr:col>78</xdr:col>
      <xdr:colOff>120650</xdr:colOff>
      <xdr:row>57</xdr:row>
      <xdr:rowOff>67310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5621000" y="9738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77487</xdr:rowOff>
    </xdr:from>
    <xdr:ext cx="7366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5290800" y="9507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60960</xdr:rowOff>
    </xdr:from>
    <xdr:to>
      <xdr:col>74</xdr:col>
      <xdr:colOff>31750</xdr:colOff>
      <xdr:row>56</xdr:row>
      <xdr:rowOff>162560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4732000" y="9662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1287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401800" y="9431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38100</xdr:rowOff>
    </xdr:from>
    <xdr:to>
      <xdr:col>69</xdr:col>
      <xdr:colOff>142875</xdr:colOff>
      <xdr:row>56</xdr:row>
      <xdr:rowOff>139700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3843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149877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35128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118110</xdr:rowOff>
    </xdr:from>
    <xdr:to>
      <xdr:col>65</xdr:col>
      <xdr:colOff>53975</xdr:colOff>
      <xdr:row>56</xdr:row>
      <xdr:rowOff>48260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2954000" y="9547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58437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2623800" y="9316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補助費等に係る経常収支比率が類似団体平均値を大きく上回っている。一部事務組合となる藤田病院組合（構成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市</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町）の普通交付税が、国見町へ一括算入されているためである。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29</xdr:row>
      <xdr:rowOff>107950</xdr:rowOff>
    </xdr:from>
    <xdr:ext cx="298543" cy="225703"/>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7" name="補助費等グラフ枠">
          <a:extLst>
            <a:ext uri="{FF2B5EF4-FFF2-40B4-BE49-F238E27FC236}">
              <a16:creationId xmlns:a16="http://schemas.microsoft.com/office/drawing/2014/main" id="{00000000-0008-0000-0400-000029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17272</xdr:rowOff>
    </xdr:from>
    <xdr:to>
      <xdr:col>82</xdr:col>
      <xdr:colOff>107950</xdr:colOff>
      <xdr:row>40</xdr:row>
      <xdr:rowOff>67564</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flipV="1">
          <a:off x="16510000" y="5846572"/>
          <a:ext cx="0" cy="10789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39641</xdr:rowOff>
    </xdr:from>
    <xdr:ext cx="762000" cy="259045"/>
    <xdr:sp macro="" textlink="">
      <xdr:nvSpPr>
        <xdr:cNvPr id="299" name="補助費等最小値テキスト">
          <a:extLst>
            <a:ext uri="{FF2B5EF4-FFF2-40B4-BE49-F238E27FC236}">
              <a16:creationId xmlns:a16="http://schemas.microsoft.com/office/drawing/2014/main" id="{00000000-0008-0000-0400-00002B010000}"/>
            </a:ext>
          </a:extLst>
        </xdr:cNvPr>
        <xdr:cNvSpPr txBox="1"/>
      </xdr:nvSpPr>
      <xdr:spPr>
        <a:xfrm>
          <a:off x="16598900" y="6897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67564</xdr:rowOff>
    </xdr:from>
    <xdr:to>
      <xdr:col>82</xdr:col>
      <xdr:colOff>196850</xdr:colOff>
      <xdr:row>40</xdr:row>
      <xdr:rowOff>67564</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6421100" y="6925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103649</xdr:rowOff>
    </xdr:from>
    <xdr:ext cx="762000" cy="259045"/>
    <xdr:sp macro="" textlink="">
      <xdr:nvSpPr>
        <xdr:cNvPr id="301" name="補助費等最大値テキスト">
          <a:extLst>
            <a:ext uri="{FF2B5EF4-FFF2-40B4-BE49-F238E27FC236}">
              <a16:creationId xmlns:a16="http://schemas.microsoft.com/office/drawing/2014/main" id="{00000000-0008-0000-0400-00002D010000}"/>
            </a:ext>
          </a:extLst>
        </xdr:cNvPr>
        <xdr:cNvSpPr txBox="1"/>
      </xdr:nvSpPr>
      <xdr:spPr>
        <a:xfrm>
          <a:off x="16598900" y="5590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17272</xdr:rowOff>
    </xdr:from>
    <xdr:to>
      <xdr:col>82</xdr:col>
      <xdr:colOff>196850</xdr:colOff>
      <xdr:row>34</xdr:row>
      <xdr:rowOff>17272</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6421100" y="5846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39</xdr:row>
      <xdr:rowOff>37846</xdr:rowOff>
    </xdr:from>
    <xdr:to>
      <xdr:col>82</xdr:col>
      <xdr:colOff>107950</xdr:colOff>
      <xdr:row>39</xdr:row>
      <xdr:rowOff>88138</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flipV="1">
          <a:off x="15671800" y="6724396"/>
          <a:ext cx="8382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3573</xdr:rowOff>
    </xdr:from>
    <xdr:ext cx="762000" cy="259045"/>
    <xdr:sp macro="" textlink="">
      <xdr:nvSpPr>
        <xdr:cNvPr id="304" name="補助費等平均値テキスト">
          <a:extLst>
            <a:ext uri="{FF2B5EF4-FFF2-40B4-BE49-F238E27FC236}">
              <a16:creationId xmlns:a16="http://schemas.microsoft.com/office/drawing/2014/main" id="{00000000-0008-0000-0400-000030010000}"/>
            </a:ext>
          </a:extLst>
        </xdr:cNvPr>
        <xdr:cNvSpPr txBox="1"/>
      </xdr:nvSpPr>
      <xdr:spPr>
        <a:xfrm>
          <a:off x="16598900" y="61757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158496</xdr:rowOff>
    </xdr:from>
    <xdr:to>
      <xdr:col>82</xdr:col>
      <xdr:colOff>158750</xdr:colOff>
      <xdr:row>37</xdr:row>
      <xdr:rowOff>88646</xdr:rowOff>
    </xdr:to>
    <xdr:sp macro="" textlink="">
      <xdr:nvSpPr>
        <xdr:cNvPr id="305" name="フローチャート: 判断 304">
          <a:extLst>
            <a:ext uri="{FF2B5EF4-FFF2-40B4-BE49-F238E27FC236}">
              <a16:creationId xmlns:a16="http://schemas.microsoft.com/office/drawing/2014/main" id="{00000000-0008-0000-0400-000031010000}"/>
            </a:ext>
          </a:extLst>
        </xdr:cNvPr>
        <xdr:cNvSpPr/>
      </xdr:nvSpPr>
      <xdr:spPr>
        <a:xfrm>
          <a:off x="164592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39</xdr:row>
      <xdr:rowOff>24130</xdr:rowOff>
    </xdr:from>
    <xdr:to>
      <xdr:col>78</xdr:col>
      <xdr:colOff>69850</xdr:colOff>
      <xdr:row>39</xdr:row>
      <xdr:rowOff>88138</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4782800" y="6710680"/>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140208</xdr:rowOff>
    </xdr:from>
    <xdr:to>
      <xdr:col>78</xdr:col>
      <xdr:colOff>120650</xdr:colOff>
      <xdr:row>37</xdr:row>
      <xdr:rowOff>70358</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56210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80535</xdr:rowOff>
    </xdr:from>
    <xdr:ext cx="736600" cy="259045"/>
    <xdr:sp macro="" textlink="">
      <xdr:nvSpPr>
        <xdr:cNvPr id="308" name="テキスト ボックス 307">
          <a:extLst>
            <a:ext uri="{FF2B5EF4-FFF2-40B4-BE49-F238E27FC236}">
              <a16:creationId xmlns:a16="http://schemas.microsoft.com/office/drawing/2014/main" id="{00000000-0008-0000-0400-000034010000}"/>
            </a:ext>
          </a:extLst>
        </xdr:cNvPr>
        <xdr:cNvSpPr txBox="1"/>
      </xdr:nvSpPr>
      <xdr:spPr>
        <a:xfrm>
          <a:off x="15290800" y="60812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154432</xdr:rowOff>
    </xdr:from>
    <xdr:to>
      <xdr:col>73</xdr:col>
      <xdr:colOff>180975</xdr:colOff>
      <xdr:row>39</xdr:row>
      <xdr:rowOff>24130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3893800" y="6669532"/>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144780</xdr:rowOff>
    </xdr:from>
    <xdr:to>
      <xdr:col>74</xdr:col>
      <xdr:colOff>31750</xdr:colOff>
      <xdr:row>37</xdr:row>
      <xdr:rowOff>74930</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4732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85107</xdr:rowOff>
    </xdr:from>
    <xdr:ext cx="762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4401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81280</xdr:rowOff>
    </xdr:from>
    <xdr:to>
      <xdr:col>69</xdr:col>
      <xdr:colOff>92075</xdr:colOff>
      <xdr:row>38</xdr:row>
      <xdr:rowOff>154432</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3004800" y="6596380"/>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135636</xdr:rowOff>
    </xdr:from>
    <xdr:to>
      <xdr:col>69</xdr:col>
      <xdr:colOff>142875</xdr:colOff>
      <xdr:row>37</xdr:row>
      <xdr:rowOff>65786</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3843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75963</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3512800" y="6076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144780</xdr:rowOff>
    </xdr:from>
    <xdr:to>
      <xdr:col>65</xdr:col>
      <xdr:colOff>53975</xdr:colOff>
      <xdr:row>37</xdr:row>
      <xdr:rowOff>74930</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2954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85107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2623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158496</xdr:rowOff>
    </xdr:from>
    <xdr:to>
      <xdr:col>82</xdr:col>
      <xdr:colOff>158750</xdr:colOff>
      <xdr:row>39</xdr:row>
      <xdr:rowOff>88646</xdr:rowOff>
    </xdr:to>
    <xdr:sp macro="" textlink="">
      <xdr:nvSpPr>
        <xdr:cNvPr id="322" name="楕円 321">
          <a:extLst>
            <a:ext uri="{FF2B5EF4-FFF2-40B4-BE49-F238E27FC236}">
              <a16:creationId xmlns:a16="http://schemas.microsoft.com/office/drawing/2014/main" id="{00000000-0008-0000-0400-000042010000}"/>
            </a:ext>
          </a:extLst>
        </xdr:cNvPr>
        <xdr:cNvSpPr/>
      </xdr:nvSpPr>
      <xdr:spPr>
        <a:xfrm>
          <a:off x="16459200" y="6673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130573</xdr:rowOff>
    </xdr:from>
    <xdr:ext cx="762000" cy="259045"/>
    <xdr:sp macro="" textlink="">
      <xdr:nvSpPr>
        <xdr:cNvPr id="323" name="補助費等該当値テキスト">
          <a:extLst>
            <a:ext uri="{FF2B5EF4-FFF2-40B4-BE49-F238E27FC236}">
              <a16:creationId xmlns:a16="http://schemas.microsoft.com/office/drawing/2014/main" id="{00000000-0008-0000-0400-000043010000}"/>
            </a:ext>
          </a:extLst>
        </xdr:cNvPr>
        <xdr:cNvSpPr txBox="1"/>
      </xdr:nvSpPr>
      <xdr:spPr>
        <a:xfrm>
          <a:off x="16598900" y="6645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39</xdr:row>
      <xdr:rowOff>37338</xdr:rowOff>
    </xdr:from>
    <xdr:to>
      <xdr:col>78</xdr:col>
      <xdr:colOff>120650</xdr:colOff>
      <xdr:row>39</xdr:row>
      <xdr:rowOff>138938</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5621000" y="6723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39</xdr:row>
      <xdr:rowOff>123715</xdr:rowOff>
    </xdr:from>
    <xdr:ext cx="7366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290800" y="68102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144780</xdr:rowOff>
    </xdr:from>
    <xdr:to>
      <xdr:col>74</xdr:col>
      <xdr:colOff>31750</xdr:colOff>
      <xdr:row>39</xdr:row>
      <xdr:rowOff>74930</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4732000" y="6659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39</xdr:row>
      <xdr:rowOff>59707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401800" y="674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103632</xdr:rowOff>
    </xdr:from>
    <xdr:to>
      <xdr:col>69</xdr:col>
      <xdr:colOff>142875</xdr:colOff>
      <xdr:row>39</xdr:row>
      <xdr:rowOff>33782</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3843000" y="6618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39</xdr:row>
      <xdr:rowOff>18559</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3512800" y="6705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30480</xdr:rowOff>
    </xdr:from>
    <xdr:to>
      <xdr:col>65</xdr:col>
      <xdr:colOff>53975</xdr:colOff>
      <xdr:row>38</xdr:row>
      <xdr:rowOff>132080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2954000" y="654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116857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2623800" y="663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公債費に係る経常収支比率は、</a:t>
          </a:r>
          <a:r>
            <a:rPr kumimoji="1" lang="ja-JP" altLang="en-US" sz="1100">
              <a:solidFill>
                <a:schemeClr val="dk1"/>
              </a:solidFill>
              <a:effectLst/>
              <a:latin typeface="+mn-lt"/>
              <a:ea typeface="+mn-ea"/>
              <a:cs typeface="+mn-cs"/>
            </a:rPr>
            <a:t>積極的な繰上償還を行ったことにより</a:t>
          </a:r>
          <a:r>
            <a:rPr kumimoji="1" lang="ja-JP" altLang="ja-JP" sz="1100">
              <a:solidFill>
                <a:schemeClr val="dk1"/>
              </a:solidFill>
              <a:effectLst/>
              <a:latin typeface="+mn-lt"/>
              <a:ea typeface="+mn-ea"/>
              <a:cs typeface="+mn-cs"/>
            </a:rPr>
            <a:t>類似団体を下回る数値となっている。今後も積極的な繰上償還を行うとともに、新たな起債発行の抑制にも努める。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4" name="直線コネクタ 343">
          <a:extLst>
            <a:ext uri="{FF2B5EF4-FFF2-40B4-BE49-F238E27FC236}">
              <a16:creationId xmlns:a16="http://schemas.microsoft.com/office/drawing/2014/main" id="{00000000-0008-0000-0400-000058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5" name="公債費グラフ枠">
          <a:extLst>
            <a:ext uri="{FF2B5EF4-FFF2-40B4-BE49-F238E27FC236}">
              <a16:creationId xmlns:a16="http://schemas.microsoft.com/office/drawing/2014/main" id="{00000000-0008-0000-0400-000063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83566</xdr:rowOff>
    </xdr:from>
    <xdr:to>
      <xdr:col>24</xdr:col>
      <xdr:colOff>25400</xdr:colOff>
      <xdr:row>81</xdr:row>
      <xdr:rowOff>106426</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flipV="1">
          <a:off x="4826000" y="12599416"/>
          <a:ext cx="0" cy="139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78503</xdr:rowOff>
    </xdr:from>
    <xdr:ext cx="762000" cy="259045"/>
    <xdr:sp macro="" textlink="">
      <xdr:nvSpPr>
        <xdr:cNvPr id="357" name="公債費最小値テキスト">
          <a:extLst>
            <a:ext uri="{FF2B5EF4-FFF2-40B4-BE49-F238E27FC236}">
              <a16:creationId xmlns:a16="http://schemas.microsoft.com/office/drawing/2014/main" id="{00000000-0008-0000-0400-000065010000}"/>
            </a:ext>
          </a:extLst>
        </xdr:cNvPr>
        <xdr:cNvSpPr txBox="1"/>
      </xdr:nvSpPr>
      <xdr:spPr>
        <a:xfrm>
          <a:off x="4914900" y="13965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106426</xdr:rowOff>
    </xdr:from>
    <xdr:to>
      <xdr:col>24</xdr:col>
      <xdr:colOff>114300</xdr:colOff>
      <xdr:row>81</xdr:row>
      <xdr:rowOff>106426</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4737100" y="13993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169943</xdr:rowOff>
    </xdr:from>
    <xdr:ext cx="762000" cy="259045"/>
    <xdr:sp macro="" textlink="">
      <xdr:nvSpPr>
        <xdr:cNvPr id="359" name="公債費最大値テキスト">
          <a:extLst>
            <a:ext uri="{FF2B5EF4-FFF2-40B4-BE49-F238E27FC236}">
              <a16:creationId xmlns:a16="http://schemas.microsoft.com/office/drawing/2014/main" id="{00000000-0008-0000-0400-000067010000}"/>
            </a:ext>
          </a:extLst>
        </xdr:cNvPr>
        <xdr:cNvSpPr txBox="1"/>
      </xdr:nvSpPr>
      <xdr:spPr>
        <a:xfrm>
          <a:off x="4914900" y="12342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83566</xdr:rowOff>
    </xdr:from>
    <xdr:to>
      <xdr:col>24</xdr:col>
      <xdr:colOff>114300</xdr:colOff>
      <xdr:row>73</xdr:row>
      <xdr:rowOff>83566</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4737100" y="125994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56134</xdr:rowOff>
    </xdr:from>
    <xdr:to>
      <xdr:col>24</xdr:col>
      <xdr:colOff>25400</xdr:colOff>
      <xdr:row>75</xdr:row>
      <xdr:rowOff>101854</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flipV="1">
          <a:off x="3987800" y="12914884"/>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41419</xdr:rowOff>
    </xdr:from>
    <xdr:ext cx="762000" cy="259045"/>
    <xdr:sp macro="" textlink="">
      <xdr:nvSpPr>
        <xdr:cNvPr id="362" name="公債費平均値テキスト">
          <a:extLst>
            <a:ext uri="{FF2B5EF4-FFF2-40B4-BE49-F238E27FC236}">
              <a16:creationId xmlns:a16="http://schemas.microsoft.com/office/drawing/2014/main" id="{00000000-0008-0000-0400-00006A010000}"/>
            </a:ext>
          </a:extLst>
        </xdr:cNvPr>
        <xdr:cNvSpPr txBox="1"/>
      </xdr:nvSpPr>
      <xdr:spPr>
        <a:xfrm>
          <a:off x="4914900" y="132430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69342</xdr:rowOff>
    </xdr:from>
    <xdr:to>
      <xdr:col>24</xdr:col>
      <xdr:colOff>76200</xdr:colOff>
      <xdr:row>77</xdr:row>
      <xdr:rowOff>170942</xdr:rowOff>
    </xdr:to>
    <xdr:sp macro="" textlink="">
      <xdr:nvSpPr>
        <xdr:cNvPr id="363" name="フローチャート: 判断 362">
          <a:extLst>
            <a:ext uri="{FF2B5EF4-FFF2-40B4-BE49-F238E27FC236}">
              <a16:creationId xmlns:a16="http://schemas.microsoft.com/office/drawing/2014/main" id="{00000000-0008-0000-0400-00006B010000}"/>
            </a:ext>
          </a:extLst>
        </xdr:cNvPr>
        <xdr:cNvSpPr/>
      </xdr:nvSpPr>
      <xdr:spPr>
        <a:xfrm>
          <a:off x="4775200" y="1327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101854</xdr:rowOff>
    </xdr:from>
    <xdr:to>
      <xdr:col>19</xdr:col>
      <xdr:colOff>187325</xdr:colOff>
      <xdr:row>75</xdr:row>
      <xdr:rowOff>138430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3098800" y="12960604"/>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87630</xdr:rowOff>
    </xdr:from>
    <xdr:to>
      <xdr:col>20</xdr:col>
      <xdr:colOff>38100</xdr:colOff>
      <xdr:row>78</xdr:row>
      <xdr:rowOff>17780</xdr:rowOff>
    </xdr:to>
    <xdr:sp macro="" textlink="">
      <xdr:nvSpPr>
        <xdr:cNvPr id="365" name="フローチャート: 判断 364">
          <a:extLst>
            <a:ext uri="{FF2B5EF4-FFF2-40B4-BE49-F238E27FC236}">
              <a16:creationId xmlns:a16="http://schemas.microsoft.com/office/drawing/2014/main" id="{00000000-0008-0000-0400-00006D010000}"/>
            </a:ext>
          </a:extLst>
        </xdr:cNvPr>
        <xdr:cNvSpPr/>
      </xdr:nvSpPr>
      <xdr:spPr>
        <a:xfrm>
          <a:off x="3937000" y="13289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2557</xdr:rowOff>
    </xdr:from>
    <xdr:ext cx="7366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3606800" y="13375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138430</xdr:rowOff>
    </xdr:from>
    <xdr:to>
      <xdr:col>15</xdr:col>
      <xdr:colOff>98425</xdr:colOff>
      <xdr:row>76</xdr:row>
      <xdr:rowOff>12700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2209800" y="129971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51054</xdr:rowOff>
    </xdr:from>
    <xdr:to>
      <xdr:col>15</xdr:col>
      <xdr:colOff>149225</xdr:colOff>
      <xdr:row>77</xdr:row>
      <xdr:rowOff>152654</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3048000" y="13252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137431</xdr:rowOff>
    </xdr:from>
    <xdr:ext cx="7620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2717800" y="13339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12700</xdr:rowOff>
    </xdr:from>
    <xdr:to>
      <xdr:col>11</xdr:col>
      <xdr:colOff>9525</xdr:colOff>
      <xdr:row>76</xdr:row>
      <xdr:rowOff>21844</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1320800" y="1304290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32765</xdr:rowOff>
    </xdr:from>
    <xdr:to>
      <xdr:col>11</xdr:col>
      <xdr:colOff>60325</xdr:colOff>
      <xdr:row>77</xdr:row>
      <xdr:rowOff>134365</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2159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119142</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1828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41911</xdr:rowOff>
    </xdr:from>
    <xdr:to>
      <xdr:col>6</xdr:col>
      <xdr:colOff>171450</xdr:colOff>
      <xdr:row>77</xdr:row>
      <xdr:rowOff>143511</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1270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128288</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939800" y="13329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5334</xdr:rowOff>
    </xdr:from>
    <xdr:to>
      <xdr:col>24</xdr:col>
      <xdr:colOff>76200</xdr:colOff>
      <xdr:row>75</xdr:row>
      <xdr:rowOff>106934</xdr:rowOff>
    </xdr:to>
    <xdr:sp macro="" textlink="">
      <xdr:nvSpPr>
        <xdr:cNvPr id="380" name="楕円 379">
          <a:extLst>
            <a:ext uri="{FF2B5EF4-FFF2-40B4-BE49-F238E27FC236}">
              <a16:creationId xmlns:a16="http://schemas.microsoft.com/office/drawing/2014/main" id="{00000000-0008-0000-0400-00007C010000}"/>
            </a:ext>
          </a:extLst>
        </xdr:cNvPr>
        <xdr:cNvSpPr/>
      </xdr:nvSpPr>
      <xdr:spPr>
        <a:xfrm>
          <a:off x="4775200" y="12864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21861</xdr:rowOff>
    </xdr:from>
    <xdr:ext cx="762000" cy="259045"/>
    <xdr:sp macro="" textlink="">
      <xdr:nvSpPr>
        <xdr:cNvPr id="381" name="公債費該当値テキスト">
          <a:extLst>
            <a:ext uri="{FF2B5EF4-FFF2-40B4-BE49-F238E27FC236}">
              <a16:creationId xmlns:a16="http://schemas.microsoft.com/office/drawing/2014/main" id="{00000000-0008-0000-0400-00007D010000}"/>
            </a:ext>
          </a:extLst>
        </xdr:cNvPr>
        <xdr:cNvSpPr txBox="1"/>
      </xdr:nvSpPr>
      <xdr:spPr>
        <a:xfrm>
          <a:off x="4914900" y="12709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51054</xdr:rowOff>
    </xdr:from>
    <xdr:to>
      <xdr:col>20</xdr:col>
      <xdr:colOff>38100</xdr:colOff>
      <xdr:row>75</xdr:row>
      <xdr:rowOff>152654</xdr:rowOff>
    </xdr:to>
    <xdr:sp macro="" textlink="">
      <xdr:nvSpPr>
        <xdr:cNvPr id="382" name="楕円 381">
          <a:extLst>
            <a:ext uri="{FF2B5EF4-FFF2-40B4-BE49-F238E27FC236}">
              <a16:creationId xmlns:a16="http://schemas.microsoft.com/office/drawing/2014/main" id="{00000000-0008-0000-0400-00007E010000}"/>
            </a:ext>
          </a:extLst>
        </xdr:cNvPr>
        <xdr:cNvSpPr/>
      </xdr:nvSpPr>
      <xdr:spPr>
        <a:xfrm>
          <a:off x="3937000" y="12909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162831</xdr:rowOff>
    </xdr:from>
    <xdr:ext cx="7366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3606800" y="126786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87630</xdr:rowOff>
    </xdr:from>
    <xdr:to>
      <xdr:col>15</xdr:col>
      <xdr:colOff>149225</xdr:colOff>
      <xdr:row>76</xdr:row>
      <xdr:rowOff>17780</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3048000" y="1294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27957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717800" y="1271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133350</xdr:rowOff>
    </xdr:from>
    <xdr:to>
      <xdr:col>11</xdr:col>
      <xdr:colOff>60325</xdr:colOff>
      <xdr:row>76</xdr:row>
      <xdr:rowOff>63500</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2159000" y="1299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73677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8288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142494</xdr:rowOff>
    </xdr:from>
    <xdr:to>
      <xdr:col>6</xdr:col>
      <xdr:colOff>171450</xdr:colOff>
      <xdr:row>76</xdr:row>
      <xdr:rowOff>72644</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1270000" y="13001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82821</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939800" y="12770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人件費や補助費等に係る経常収支比率が高いことが類似団体と比較して高い要因となっている。特に藤田病院組合の影響により補助費等の水準は類似団体の中でも高止まりとなっている。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行財政改革への取り組みを通じて義務的経費の削減に努めていく。</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69</xdr:row>
      <xdr:rowOff>107950</xdr:rowOff>
    </xdr:from>
    <xdr:ext cx="298543" cy="225703"/>
    <xdr:sp macro="" textlink="">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2" name="直線コネクタ 401">
          <a:extLst>
            <a:ext uri="{FF2B5EF4-FFF2-40B4-BE49-F238E27FC236}">
              <a16:creationId xmlns:a16="http://schemas.microsoft.com/office/drawing/2014/main" id="{00000000-0008-0000-0400-000092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4" name="直線コネクタ 403">
          <a:extLst>
            <a:ext uri="{FF2B5EF4-FFF2-40B4-BE49-F238E27FC236}">
              <a16:creationId xmlns:a16="http://schemas.microsoft.com/office/drawing/2014/main" id="{00000000-0008-0000-0400-000094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4" name="公債費以外グラフ枠">
          <a:extLst>
            <a:ext uri="{FF2B5EF4-FFF2-40B4-BE49-F238E27FC236}">
              <a16:creationId xmlns:a16="http://schemas.microsoft.com/office/drawing/2014/main" id="{00000000-0008-0000-0400-00009E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154432</xdr:rowOff>
    </xdr:from>
    <xdr:to>
      <xdr:col>82</xdr:col>
      <xdr:colOff>107950</xdr:colOff>
      <xdr:row>80</xdr:row>
      <xdr:rowOff>131572</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flipV="1">
          <a:off x="16510000" y="12498832"/>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103649</xdr:rowOff>
    </xdr:from>
    <xdr:ext cx="762000" cy="259045"/>
    <xdr:sp macro="" textlink="">
      <xdr:nvSpPr>
        <xdr:cNvPr id="416" name="公債費以外最小値テキスト">
          <a:extLst>
            <a:ext uri="{FF2B5EF4-FFF2-40B4-BE49-F238E27FC236}">
              <a16:creationId xmlns:a16="http://schemas.microsoft.com/office/drawing/2014/main" id="{00000000-0008-0000-0400-0000A0010000}"/>
            </a:ext>
          </a:extLst>
        </xdr:cNvPr>
        <xdr:cNvSpPr txBox="1"/>
      </xdr:nvSpPr>
      <xdr:spPr>
        <a:xfrm>
          <a:off x="16598900" y="13819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131572</xdr:rowOff>
    </xdr:from>
    <xdr:to>
      <xdr:col>82</xdr:col>
      <xdr:colOff>196850</xdr:colOff>
      <xdr:row>80</xdr:row>
      <xdr:rowOff>131572</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6421100" y="13847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69359</xdr:rowOff>
    </xdr:from>
    <xdr:ext cx="762000" cy="259045"/>
    <xdr:sp macro="" textlink="">
      <xdr:nvSpPr>
        <xdr:cNvPr id="418" name="公債費以外最大値テキスト">
          <a:extLst>
            <a:ext uri="{FF2B5EF4-FFF2-40B4-BE49-F238E27FC236}">
              <a16:creationId xmlns:a16="http://schemas.microsoft.com/office/drawing/2014/main" id="{00000000-0008-0000-0400-0000A2010000}"/>
            </a:ext>
          </a:extLst>
        </xdr:cNvPr>
        <xdr:cNvSpPr txBox="1"/>
      </xdr:nvSpPr>
      <xdr:spPr>
        <a:xfrm>
          <a:off x="16598900" y="12242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154432</xdr:rowOff>
    </xdr:from>
    <xdr:to>
      <xdr:col>82</xdr:col>
      <xdr:colOff>196850</xdr:colOff>
      <xdr:row>72</xdr:row>
      <xdr:rowOff>154432</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6421100" y="12498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90424</xdr:rowOff>
    </xdr:from>
    <xdr:to>
      <xdr:col>82</xdr:col>
      <xdr:colOff>107950</xdr:colOff>
      <xdr:row>78</xdr:row>
      <xdr:rowOff>154432</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flipV="1">
          <a:off x="15671800" y="13463524"/>
          <a:ext cx="8382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33291</xdr:rowOff>
    </xdr:from>
    <xdr:ext cx="762000" cy="259045"/>
    <xdr:sp macro="" textlink="">
      <xdr:nvSpPr>
        <xdr:cNvPr id="421" name="公債費以外平均値テキスト">
          <a:extLst>
            <a:ext uri="{FF2B5EF4-FFF2-40B4-BE49-F238E27FC236}">
              <a16:creationId xmlns:a16="http://schemas.microsoft.com/office/drawing/2014/main" id="{00000000-0008-0000-0400-0000A5010000}"/>
            </a:ext>
          </a:extLst>
        </xdr:cNvPr>
        <xdr:cNvSpPr txBox="1"/>
      </xdr:nvSpPr>
      <xdr:spPr>
        <a:xfrm>
          <a:off x="16598900" y="128920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16763</xdr:rowOff>
    </xdr:from>
    <xdr:to>
      <xdr:col>82</xdr:col>
      <xdr:colOff>158750</xdr:colOff>
      <xdr:row>76</xdr:row>
      <xdr:rowOff>118363</xdr:rowOff>
    </xdr:to>
    <xdr:sp macro="" textlink="">
      <xdr:nvSpPr>
        <xdr:cNvPr id="422" name="フローチャート: 判断 421">
          <a:extLst>
            <a:ext uri="{FF2B5EF4-FFF2-40B4-BE49-F238E27FC236}">
              <a16:creationId xmlns:a16="http://schemas.microsoft.com/office/drawing/2014/main" id="{00000000-0008-0000-0400-0000A6010000}"/>
            </a:ext>
          </a:extLst>
        </xdr:cNvPr>
        <xdr:cNvSpPr/>
      </xdr:nvSpPr>
      <xdr:spPr>
        <a:xfrm>
          <a:off x="16459200" y="13046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108713</xdr:rowOff>
    </xdr:from>
    <xdr:to>
      <xdr:col>78</xdr:col>
      <xdr:colOff>69850</xdr:colOff>
      <xdr:row>78</xdr:row>
      <xdr:rowOff>154432</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4782800" y="13481813"/>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62485</xdr:rowOff>
    </xdr:from>
    <xdr:to>
      <xdr:col>78</xdr:col>
      <xdr:colOff>120650</xdr:colOff>
      <xdr:row>76</xdr:row>
      <xdr:rowOff>164085</xdr:rowOff>
    </xdr:to>
    <xdr:sp macro="" textlink="">
      <xdr:nvSpPr>
        <xdr:cNvPr id="424" name="フローチャート: 判断 423">
          <a:extLst>
            <a:ext uri="{FF2B5EF4-FFF2-40B4-BE49-F238E27FC236}">
              <a16:creationId xmlns:a16="http://schemas.microsoft.com/office/drawing/2014/main" id="{00000000-0008-0000-0400-0000A8010000}"/>
            </a:ext>
          </a:extLst>
        </xdr:cNvPr>
        <xdr:cNvSpPr/>
      </xdr:nvSpPr>
      <xdr:spPr>
        <a:xfrm>
          <a:off x="15621000" y="13092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2811</xdr:rowOff>
    </xdr:from>
    <xdr:ext cx="7366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5290800" y="128615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3556</xdr:rowOff>
    </xdr:from>
    <xdr:to>
      <xdr:col>73</xdr:col>
      <xdr:colOff>180975</xdr:colOff>
      <xdr:row>78</xdr:row>
      <xdr:rowOff>108713</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3893800" y="13376656"/>
          <a:ext cx="889000" cy="105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48768</xdr:rowOff>
    </xdr:from>
    <xdr:to>
      <xdr:col>74</xdr:col>
      <xdr:colOff>31750</xdr:colOff>
      <xdr:row>76</xdr:row>
      <xdr:rowOff>150368</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4732000" y="13078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160545</xdr:rowOff>
    </xdr:from>
    <xdr:ext cx="7620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4401800" y="12847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136144</xdr:rowOff>
    </xdr:from>
    <xdr:to>
      <xdr:col>69</xdr:col>
      <xdr:colOff>92075</xdr:colOff>
      <xdr:row>78</xdr:row>
      <xdr:rowOff>3556</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3004800" y="13166344"/>
          <a:ext cx="889000" cy="210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35052</xdr:rowOff>
    </xdr:from>
    <xdr:to>
      <xdr:col>69</xdr:col>
      <xdr:colOff>142875</xdr:colOff>
      <xdr:row>76</xdr:row>
      <xdr:rowOff>136652</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3843000" y="13065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146829</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3512800" y="12834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151637</xdr:rowOff>
    </xdr:from>
    <xdr:to>
      <xdr:col>65</xdr:col>
      <xdr:colOff>53975</xdr:colOff>
      <xdr:row>76</xdr:row>
      <xdr:rowOff>81787</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2954000" y="13010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91965</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2623800" y="12779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39624</xdr:rowOff>
    </xdr:from>
    <xdr:to>
      <xdr:col>82</xdr:col>
      <xdr:colOff>158750</xdr:colOff>
      <xdr:row>78</xdr:row>
      <xdr:rowOff>141224</xdr:rowOff>
    </xdr:to>
    <xdr:sp macro="" textlink="">
      <xdr:nvSpPr>
        <xdr:cNvPr id="439" name="楕円 438">
          <a:extLst>
            <a:ext uri="{FF2B5EF4-FFF2-40B4-BE49-F238E27FC236}">
              <a16:creationId xmlns:a16="http://schemas.microsoft.com/office/drawing/2014/main" id="{00000000-0008-0000-0400-0000B7010000}"/>
            </a:ext>
          </a:extLst>
        </xdr:cNvPr>
        <xdr:cNvSpPr/>
      </xdr:nvSpPr>
      <xdr:spPr>
        <a:xfrm>
          <a:off x="16459200" y="13412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11701</xdr:rowOff>
    </xdr:from>
    <xdr:ext cx="762000" cy="259045"/>
    <xdr:sp macro="" textlink="">
      <xdr:nvSpPr>
        <xdr:cNvPr id="440" name="公債費以外該当値テキスト">
          <a:extLst>
            <a:ext uri="{FF2B5EF4-FFF2-40B4-BE49-F238E27FC236}">
              <a16:creationId xmlns:a16="http://schemas.microsoft.com/office/drawing/2014/main" id="{00000000-0008-0000-0400-0000B8010000}"/>
            </a:ext>
          </a:extLst>
        </xdr:cNvPr>
        <xdr:cNvSpPr txBox="1"/>
      </xdr:nvSpPr>
      <xdr:spPr>
        <a:xfrm>
          <a:off x="16598900" y="13384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103632</xdr:rowOff>
    </xdr:from>
    <xdr:to>
      <xdr:col>78</xdr:col>
      <xdr:colOff>120650</xdr:colOff>
      <xdr:row>79</xdr:row>
      <xdr:rowOff>33782</xdr:rowOff>
    </xdr:to>
    <xdr:sp macro="" textlink="">
      <xdr:nvSpPr>
        <xdr:cNvPr id="441" name="楕円 440">
          <a:extLst>
            <a:ext uri="{FF2B5EF4-FFF2-40B4-BE49-F238E27FC236}">
              <a16:creationId xmlns:a16="http://schemas.microsoft.com/office/drawing/2014/main" id="{00000000-0008-0000-0400-0000B9010000}"/>
            </a:ext>
          </a:extLst>
        </xdr:cNvPr>
        <xdr:cNvSpPr/>
      </xdr:nvSpPr>
      <xdr:spPr>
        <a:xfrm>
          <a:off x="15621000" y="13476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18559</xdr:rowOff>
    </xdr:from>
    <xdr:ext cx="7366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290800" y="135631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57913</xdr:rowOff>
    </xdr:from>
    <xdr:to>
      <xdr:col>74</xdr:col>
      <xdr:colOff>31750</xdr:colOff>
      <xdr:row>78</xdr:row>
      <xdr:rowOff>159513</xdr:rowOff>
    </xdr:to>
    <xdr:sp macro="" textlink="">
      <xdr:nvSpPr>
        <xdr:cNvPr id="443" name="楕円 442">
          <a:extLst>
            <a:ext uri="{FF2B5EF4-FFF2-40B4-BE49-F238E27FC236}">
              <a16:creationId xmlns:a16="http://schemas.microsoft.com/office/drawing/2014/main" id="{00000000-0008-0000-0400-0000BB010000}"/>
            </a:ext>
          </a:extLst>
        </xdr:cNvPr>
        <xdr:cNvSpPr/>
      </xdr:nvSpPr>
      <xdr:spPr>
        <a:xfrm>
          <a:off x="14732000" y="13431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144290</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4401800" y="13517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124206</xdr:rowOff>
    </xdr:from>
    <xdr:to>
      <xdr:col>69</xdr:col>
      <xdr:colOff>142875</xdr:colOff>
      <xdr:row>78</xdr:row>
      <xdr:rowOff>54356</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3843000" y="13325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39133</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512800" y="13412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85344</xdr:rowOff>
    </xdr:from>
    <xdr:to>
      <xdr:col>65</xdr:col>
      <xdr:colOff>53975</xdr:colOff>
      <xdr:row>77</xdr:row>
      <xdr:rowOff>15494</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2954000" y="13115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271</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2623800" y="13201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福島県国見町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32884</xdr:rowOff>
    </xdr:from>
    <xdr:to>
      <xdr:col>29</xdr:col>
      <xdr:colOff>127000</xdr:colOff>
      <xdr:row>20</xdr:row>
      <xdr:rowOff>41251</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137909"/>
          <a:ext cx="0" cy="137996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13328</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489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95,836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41251</xdr:rowOff>
    </xdr:from>
    <xdr:to>
      <xdr:col>30</xdr:col>
      <xdr:colOff>25400</xdr:colOff>
      <xdr:row>20</xdr:row>
      <xdr:rowOff>41251</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51787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119261</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1881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32884</xdr:rowOff>
    </xdr:from>
    <xdr:to>
      <xdr:col>30</xdr:col>
      <xdr:colOff>25400</xdr:colOff>
      <xdr:row>12</xdr:row>
      <xdr:rowOff>32884</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13790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128164</xdr:rowOff>
    </xdr:from>
    <xdr:to>
      <xdr:col>29</xdr:col>
      <xdr:colOff>127000</xdr:colOff>
      <xdr:row>18</xdr:row>
      <xdr:rowOff>12740</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003800" y="3090439"/>
          <a:ext cx="647700" cy="560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66148</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8569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49621</xdr:rowOff>
    </xdr:from>
    <xdr:to>
      <xdr:col>29</xdr:col>
      <xdr:colOff>177800</xdr:colOff>
      <xdr:row>17</xdr:row>
      <xdr:rowOff>151221</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301189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8570</xdr:rowOff>
    </xdr:from>
    <xdr:to>
      <xdr:col>26</xdr:col>
      <xdr:colOff>50800</xdr:colOff>
      <xdr:row>18</xdr:row>
      <xdr:rowOff>12740</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4305300" y="3142295"/>
          <a:ext cx="698500" cy="41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82576</xdr:rowOff>
    </xdr:from>
    <xdr:to>
      <xdr:col>26</xdr:col>
      <xdr:colOff>101600</xdr:colOff>
      <xdr:row>18</xdr:row>
      <xdr:rowOff>12726</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30448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22903</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28137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8570</xdr:rowOff>
    </xdr:from>
    <xdr:to>
      <xdr:col>22</xdr:col>
      <xdr:colOff>114300</xdr:colOff>
      <xdr:row>18</xdr:row>
      <xdr:rowOff>59804</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3606800" y="3142295"/>
          <a:ext cx="698500" cy="512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150251</xdr:rowOff>
    </xdr:from>
    <xdr:to>
      <xdr:col>22</xdr:col>
      <xdr:colOff>165100</xdr:colOff>
      <xdr:row>18</xdr:row>
      <xdr:rowOff>80401</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31125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65178</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3198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59081</xdr:rowOff>
    </xdr:from>
    <xdr:to>
      <xdr:col>18</xdr:col>
      <xdr:colOff>177800</xdr:colOff>
      <xdr:row>18</xdr:row>
      <xdr:rowOff>59804</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a:off x="2908300" y="3192806"/>
          <a:ext cx="698500" cy="7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162413</xdr:rowOff>
    </xdr:from>
    <xdr:to>
      <xdr:col>19</xdr:col>
      <xdr:colOff>38100</xdr:colOff>
      <xdr:row>18</xdr:row>
      <xdr:rowOff>92563</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31246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102740</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2893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167936</xdr:rowOff>
    </xdr:from>
    <xdr:to>
      <xdr:col>15</xdr:col>
      <xdr:colOff>101600</xdr:colOff>
      <xdr:row>18</xdr:row>
      <xdr:rowOff>98086</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31302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108263</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2899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77364</xdr:rowOff>
    </xdr:from>
    <xdr:to>
      <xdr:col>29</xdr:col>
      <xdr:colOff>177800</xdr:colOff>
      <xdr:row>18</xdr:row>
      <xdr:rowOff>7514</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30396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49441</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3011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133390</xdr:rowOff>
    </xdr:from>
    <xdr:to>
      <xdr:col>26</xdr:col>
      <xdr:colOff>101600</xdr:colOff>
      <xdr:row>18</xdr:row>
      <xdr:rowOff>63540</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30956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48317</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31820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129220</xdr:rowOff>
    </xdr:from>
    <xdr:to>
      <xdr:col>22</xdr:col>
      <xdr:colOff>165100</xdr:colOff>
      <xdr:row>18</xdr:row>
      <xdr:rowOff>59370</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30914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69547</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2860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9004</xdr:rowOff>
    </xdr:from>
    <xdr:to>
      <xdr:col>19</xdr:col>
      <xdr:colOff>38100</xdr:colOff>
      <xdr:row>18</xdr:row>
      <xdr:rowOff>110604</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31427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95381</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3229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8281</xdr:rowOff>
    </xdr:from>
    <xdr:to>
      <xdr:col>15</xdr:col>
      <xdr:colOff>101600</xdr:colOff>
      <xdr:row>18</xdr:row>
      <xdr:rowOff>109881</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31420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94658</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3228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147296</xdr:rowOff>
    </xdr:from>
    <xdr:to>
      <xdr:col>29</xdr:col>
      <xdr:colOff>127000</xdr:colOff>
      <xdr:row>38</xdr:row>
      <xdr:rowOff>8242</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071846"/>
          <a:ext cx="0" cy="140399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323219</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4479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8242</xdr:rowOff>
    </xdr:from>
    <xdr:to>
      <xdr:col>30</xdr:col>
      <xdr:colOff>25400</xdr:colOff>
      <xdr:row>38</xdr:row>
      <xdr:rowOff>8242</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47584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62223</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815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147296</xdr:rowOff>
    </xdr:from>
    <xdr:to>
      <xdr:col>30</xdr:col>
      <xdr:colOff>25400</xdr:colOff>
      <xdr:row>33</xdr:row>
      <xdr:rowOff>147296</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07184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87567</xdr:rowOff>
    </xdr:from>
    <xdr:to>
      <xdr:col>29</xdr:col>
      <xdr:colOff>127000</xdr:colOff>
      <xdr:row>37</xdr:row>
      <xdr:rowOff>11084</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003800" y="7040817"/>
          <a:ext cx="647700" cy="949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314387</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5818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126410</xdr:rowOff>
    </xdr:from>
    <xdr:to>
      <xdr:col>29</xdr:col>
      <xdr:colOff>177800</xdr:colOff>
      <xdr:row>35</xdr:row>
      <xdr:rowOff>228010</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7367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43577</xdr:rowOff>
    </xdr:from>
    <xdr:to>
      <xdr:col>26</xdr:col>
      <xdr:colOff>50800</xdr:colOff>
      <xdr:row>36</xdr:row>
      <xdr:rowOff>87567</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4305300" y="6996827"/>
          <a:ext cx="698500" cy="439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161876</xdr:rowOff>
    </xdr:from>
    <xdr:to>
      <xdr:col>26</xdr:col>
      <xdr:colOff>101600</xdr:colOff>
      <xdr:row>35</xdr:row>
      <xdr:rowOff>263476</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7722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273653</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5411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322845</xdr:rowOff>
    </xdr:from>
    <xdr:to>
      <xdr:col>22</xdr:col>
      <xdr:colOff>114300</xdr:colOff>
      <xdr:row>36</xdr:row>
      <xdr:rowOff>43577</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3606800" y="6933195"/>
          <a:ext cx="698500" cy="636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217050</xdr:rowOff>
    </xdr:from>
    <xdr:to>
      <xdr:col>22</xdr:col>
      <xdr:colOff>165100</xdr:colOff>
      <xdr:row>35</xdr:row>
      <xdr:rowOff>318650</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8274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328827</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59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293290</xdr:rowOff>
    </xdr:from>
    <xdr:to>
      <xdr:col>18</xdr:col>
      <xdr:colOff>177800</xdr:colOff>
      <xdr:row>35</xdr:row>
      <xdr:rowOff>322845</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a:off x="2908300" y="6903640"/>
          <a:ext cx="698500" cy="295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212641</xdr:rowOff>
    </xdr:from>
    <xdr:to>
      <xdr:col>19</xdr:col>
      <xdr:colOff>38100</xdr:colOff>
      <xdr:row>35</xdr:row>
      <xdr:rowOff>314241</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8229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324418</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591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210176</xdr:rowOff>
    </xdr:from>
    <xdr:to>
      <xdr:col>15</xdr:col>
      <xdr:colOff>101600</xdr:colOff>
      <xdr:row>35</xdr:row>
      <xdr:rowOff>311776</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8205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321953</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589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131734</xdr:rowOff>
    </xdr:from>
    <xdr:to>
      <xdr:col>29</xdr:col>
      <xdr:colOff>177800</xdr:colOff>
      <xdr:row>37</xdr:row>
      <xdr:rowOff>61884</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70849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103811</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7057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36767</xdr:rowOff>
    </xdr:from>
    <xdr:to>
      <xdr:col>26</xdr:col>
      <xdr:colOff>101600</xdr:colOff>
      <xdr:row>36</xdr:row>
      <xdr:rowOff>138367</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9900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123144</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70763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335677</xdr:rowOff>
    </xdr:from>
    <xdr:to>
      <xdr:col>22</xdr:col>
      <xdr:colOff>165100</xdr:colOff>
      <xdr:row>36</xdr:row>
      <xdr:rowOff>94377</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9460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79154</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70324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272045</xdr:rowOff>
    </xdr:from>
    <xdr:to>
      <xdr:col>19</xdr:col>
      <xdr:colOff>38100</xdr:colOff>
      <xdr:row>36</xdr:row>
      <xdr:rowOff>30745</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68823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15522</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6968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242490</xdr:rowOff>
    </xdr:from>
    <xdr:to>
      <xdr:col>15</xdr:col>
      <xdr:colOff>101600</xdr:colOff>
      <xdr:row>36</xdr:row>
      <xdr:rowOff>1190</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68528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328867</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6939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福島県国見町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8,816
8,749
37.95
8,131,665
7,454,547
597,156
3,513,768
5,856,408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4.3
23.0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80,402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154887</xdr:rowOff>
    </xdr:from>
    <xdr:to>
      <xdr:col>24</xdr:col>
      <xdr:colOff>62865</xdr:colOff>
      <xdr:row>37</xdr:row>
      <xdr:rowOff>121557</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26937"/>
          <a:ext cx="1270" cy="13382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125384</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469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121557</xdr:rowOff>
    </xdr:from>
    <xdr:to>
      <xdr:col>24</xdr:col>
      <xdr:colOff>152400</xdr:colOff>
      <xdr:row>37</xdr:row>
      <xdr:rowOff>121557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4652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101564</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021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260,507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154887</xdr:rowOff>
    </xdr:from>
    <xdr:to>
      <xdr:col>24</xdr:col>
      <xdr:colOff>152400</xdr:colOff>
      <xdr:row>29</xdr:row>
      <xdr:rowOff>154887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269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98849</xdr:rowOff>
    </xdr:from>
    <xdr:to>
      <xdr:col>24</xdr:col>
      <xdr:colOff>63500</xdr:colOff>
      <xdr:row>35</xdr:row>
      <xdr:rowOff>162400</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099599"/>
          <a:ext cx="838200" cy="63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36451</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03720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58024</xdr:rowOff>
    </xdr:from>
    <xdr:to>
      <xdr:col>24</xdr:col>
      <xdr:colOff>114300</xdr:colOff>
      <xdr:row>35</xdr:row>
      <xdr:rowOff>159624</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058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150719</xdr:rowOff>
    </xdr:from>
    <xdr:to>
      <xdr:col>19</xdr:col>
      <xdr:colOff>177800</xdr:colOff>
      <xdr:row>35</xdr:row>
      <xdr:rowOff>162400</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908300" y="6151469"/>
          <a:ext cx="889000" cy="11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13630</xdr:rowOff>
    </xdr:from>
    <xdr:to>
      <xdr:col>20</xdr:col>
      <xdr:colOff>38100</xdr:colOff>
      <xdr:row>36</xdr:row>
      <xdr:rowOff>115230</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185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106357</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62785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150719</xdr:rowOff>
    </xdr:from>
    <xdr:to>
      <xdr:col>15</xdr:col>
      <xdr:colOff>50800</xdr:colOff>
      <xdr:row>36</xdr:row>
      <xdr:rowOff>51384</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151469"/>
          <a:ext cx="889000" cy="72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68456</xdr:rowOff>
    </xdr:from>
    <xdr:to>
      <xdr:col>15</xdr:col>
      <xdr:colOff>101600</xdr:colOff>
      <xdr:row>36</xdr:row>
      <xdr:rowOff>170056</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240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161183</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08795" y="6333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51384</xdr:rowOff>
    </xdr:from>
    <xdr:to>
      <xdr:col>10</xdr:col>
      <xdr:colOff>114300</xdr:colOff>
      <xdr:row>36</xdr:row>
      <xdr:rowOff>70503</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223584"/>
          <a:ext cx="889000" cy="19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71298</xdr:rowOff>
    </xdr:from>
    <xdr:to>
      <xdr:col>10</xdr:col>
      <xdr:colOff>165100</xdr:colOff>
      <xdr:row>37</xdr:row>
      <xdr:rowOff>1448</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243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164025</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19795" y="6336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66391</xdr:rowOff>
    </xdr:from>
    <xdr:to>
      <xdr:col>6</xdr:col>
      <xdr:colOff>38100</xdr:colOff>
      <xdr:row>36</xdr:row>
      <xdr:rowOff>167991</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238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159118</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30795" y="63313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48049</xdr:rowOff>
    </xdr:from>
    <xdr:to>
      <xdr:col>24</xdr:col>
      <xdr:colOff>114300</xdr:colOff>
      <xdr:row>35</xdr:row>
      <xdr:rowOff>149649</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048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70926</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9002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111600</xdr:rowOff>
    </xdr:from>
    <xdr:to>
      <xdr:col>20</xdr:col>
      <xdr:colOff>38100</xdr:colOff>
      <xdr:row>36</xdr:row>
      <xdr:rowOff>41750</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112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58277</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58875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99919</xdr:rowOff>
    </xdr:from>
    <xdr:to>
      <xdr:col>15</xdr:col>
      <xdr:colOff>101600</xdr:colOff>
      <xdr:row>36</xdr:row>
      <xdr:rowOff>30069</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100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46596</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5875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584</xdr:rowOff>
    </xdr:from>
    <xdr:to>
      <xdr:col>10</xdr:col>
      <xdr:colOff>165100</xdr:colOff>
      <xdr:row>36</xdr:row>
      <xdr:rowOff>102184</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172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118711</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59480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19703</xdr:rowOff>
    </xdr:from>
    <xdr:to>
      <xdr:col>6</xdr:col>
      <xdr:colOff>38100</xdr:colOff>
      <xdr:row>36</xdr:row>
      <xdr:rowOff>121303</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191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137830</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30795" y="59671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105,391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41215</xdr:rowOff>
    </xdr:from>
    <xdr:to>
      <xdr:col>24</xdr:col>
      <xdr:colOff>62865</xdr:colOff>
      <xdr:row>58</xdr:row>
      <xdr:rowOff>54482</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785165"/>
          <a:ext cx="1270" cy="12134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58309</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10002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42,367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54482</xdr:rowOff>
    </xdr:from>
    <xdr:to>
      <xdr:col>24</xdr:col>
      <xdr:colOff>152400</xdr:colOff>
      <xdr:row>58</xdr:row>
      <xdr:rowOff>54482</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9998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159342</xdr:rowOff>
    </xdr:from>
    <xdr:ext cx="599010"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5603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360,849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41215</xdr:rowOff>
    </xdr:from>
    <xdr:to>
      <xdr:col>24</xdr:col>
      <xdr:colOff>152400</xdr:colOff>
      <xdr:row>51</xdr:row>
      <xdr:rowOff>41215</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7851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10629</xdr:rowOff>
    </xdr:from>
    <xdr:to>
      <xdr:col>24</xdr:col>
      <xdr:colOff>63500</xdr:colOff>
      <xdr:row>56</xdr:row>
      <xdr:rowOff>139597</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3797300" y="9611829"/>
          <a:ext cx="838200" cy="128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56411</xdr:rowOff>
    </xdr:from>
    <xdr:ext cx="599010"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65761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77984</xdr:rowOff>
    </xdr:from>
    <xdr:to>
      <xdr:col>24</xdr:col>
      <xdr:colOff>114300</xdr:colOff>
      <xdr:row>57</xdr:row>
      <xdr:rowOff>8134</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9679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139597</xdr:rowOff>
    </xdr:from>
    <xdr:to>
      <xdr:col>19</xdr:col>
      <xdr:colOff>177800</xdr:colOff>
      <xdr:row>57</xdr:row>
      <xdr:rowOff>1066</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908300" y="9740797"/>
          <a:ext cx="889000" cy="32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77115</xdr:rowOff>
    </xdr:from>
    <xdr:to>
      <xdr:col>20</xdr:col>
      <xdr:colOff>38100</xdr:colOff>
      <xdr:row>57</xdr:row>
      <xdr:rowOff>7265</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9678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23792</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497795" y="94535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16565</xdr:rowOff>
    </xdr:from>
    <xdr:to>
      <xdr:col>15</xdr:col>
      <xdr:colOff>50800</xdr:colOff>
      <xdr:row>57</xdr:row>
      <xdr:rowOff>1066</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a:off x="2019300" y="9617765"/>
          <a:ext cx="889000" cy="155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78464</xdr:rowOff>
    </xdr:from>
    <xdr:to>
      <xdr:col>15</xdr:col>
      <xdr:colOff>101600</xdr:colOff>
      <xdr:row>57</xdr:row>
      <xdr:rowOff>8614</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9679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25141</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08795" y="94548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77395</xdr:rowOff>
    </xdr:from>
    <xdr:to>
      <xdr:col>10</xdr:col>
      <xdr:colOff>114300</xdr:colOff>
      <xdr:row>56</xdr:row>
      <xdr:rowOff>16565</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a:off x="1130300" y="9335695"/>
          <a:ext cx="889000" cy="282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84343</xdr:rowOff>
    </xdr:from>
    <xdr:to>
      <xdr:col>10</xdr:col>
      <xdr:colOff>165100</xdr:colOff>
      <xdr:row>57</xdr:row>
      <xdr:rowOff>14493</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9685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5620</xdr:rowOff>
    </xdr:from>
    <xdr:ext cx="59901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19795" y="9778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64870</xdr:rowOff>
    </xdr:from>
    <xdr:to>
      <xdr:col>6</xdr:col>
      <xdr:colOff>38100</xdr:colOff>
      <xdr:row>56</xdr:row>
      <xdr:rowOff>166470</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9666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157597</xdr:rowOff>
    </xdr:from>
    <xdr:ext cx="59901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30795" y="97587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131279</xdr:rowOff>
    </xdr:from>
    <xdr:to>
      <xdr:col>24</xdr:col>
      <xdr:colOff>114300</xdr:colOff>
      <xdr:row>56</xdr:row>
      <xdr:rowOff>61429</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9561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154156</xdr:rowOff>
    </xdr:from>
    <xdr:ext cx="599010"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412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88797</xdr:rowOff>
    </xdr:from>
    <xdr:to>
      <xdr:col>20</xdr:col>
      <xdr:colOff>38100</xdr:colOff>
      <xdr:row>57</xdr:row>
      <xdr:rowOff>18947</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9689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10074</xdr:rowOff>
    </xdr:from>
    <xdr:ext cx="59901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497795" y="97827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121716</xdr:rowOff>
    </xdr:from>
    <xdr:to>
      <xdr:col>15</xdr:col>
      <xdr:colOff>101600</xdr:colOff>
      <xdr:row>57</xdr:row>
      <xdr:rowOff>51866</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9722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42993</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08795" y="98156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137215</xdr:rowOff>
    </xdr:from>
    <xdr:to>
      <xdr:col>10</xdr:col>
      <xdr:colOff>165100</xdr:colOff>
      <xdr:row>56</xdr:row>
      <xdr:rowOff>67365</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9566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83892</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19795" y="9342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26595</xdr:rowOff>
    </xdr:from>
    <xdr:to>
      <xdr:col>6</xdr:col>
      <xdr:colOff>38100</xdr:colOff>
      <xdr:row>54</xdr:row>
      <xdr:rowOff>128195</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9284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52</xdr:row>
      <xdr:rowOff>144722</xdr:rowOff>
    </xdr:from>
    <xdr:ext cx="599010"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30795" y="90601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a16="http://schemas.microsoft.com/office/drawing/2014/main" id="{00000000-0008-0000-06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29870</xdr:rowOff>
    </xdr:from>
    <xdr:to>
      <xdr:col>24</xdr:col>
      <xdr:colOff>62865</xdr:colOff>
      <xdr:row>79</xdr:row>
      <xdr:rowOff>35395</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4633595" y="12202820"/>
          <a:ext cx="1270" cy="13771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39222</xdr:rowOff>
    </xdr:from>
    <xdr:ext cx="378565" cy="259045"/>
    <xdr:sp macro="" textlink="">
      <xdr:nvSpPr>
        <xdr:cNvPr id="171" name="維持補修費最小値テキスト">
          <a:extLst>
            <a:ext uri="{FF2B5EF4-FFF2-40B4-BE49-F238E27FC236}">
              <a16:creationId xmlns:a16="http://schemas.microsoft.com/office/drawing/2014/main" id="{00000000-0008-0000-0600-0000AB000000}"/>
            </a:ext>
          </a:extLst>
        </xdr:cNvPr>
        <xdr:cNvSpPr txBox="1"/>
      </xdr:nvSpPr>
      <xdr:spPr>
        <a:xfrm>
          <a:off x="4686300" y="135837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35395</xdr:rowOff>
    </xdr:from>
    <xdr:to>
      <xdr:col>24</xdr:col>
      <xdr:colOff>152400</xdr:colOff>
      <xdr:row>79</xdr:row>
      <xdr:rowOff>35395</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3579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147997</xdr:rowOff>
    </xdr:from>
    <xdr:ext cx="599010" cy="259045"/>
    <xdr:sp macro="" textlink="">
      <xdr:nvSpPr>
        <xdr:cNvPr id="173" name="維持補修費最大値テキスト">
          <a:extLst>
            <a:ext uri="{FF2B5EF4-FFF2-40B4-BE49-F238E27FC236}">
              <a16:creationId xmlns:a16="http://schemas.microsoft.com/office/drawing/2014/main" id="{00000000-0008-0000-0600-0000AD000000}"/>
            </a:ext>
          </a:extLst>
        </xdr:cNvPr>
        <xdr:cNvSpPr txBox="1"/>
      </xdr:nvSpPr>
      <xdr:spPr>
        <a:xfrm>
          <a:off x="4686300" y="119780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29870</xdr:rowOff>
    </xdr:from>
    <xdr:to>
      <xdr:col>24</xdr:col>
      <xdr:colOff>152400</xdr:colOff>
      <xdr:row>71</xdr:row>
      <xdr:rowOff>29870</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2202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97713</xdr:rowOff>
    </xdr:from>
    <xdr:to>
      <xdr:col>24</xdr:col>
      <xdr:colOff>63500</xdr:colOff>
      <xdr:row>78</xdr:row>
      <xdr:rowOff>150431</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3797300" y="13470813"/>
          <a:ext cx="838200" cy="52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170870</xdr:rowOff>
    </xdr:from>
    <xdr:ext cx="534377" cy="259045"/>
    <xdr:sp macro="" textlink="">
      <xdr:nvSpPr>
        <xdr:cNvPr id="176" name="維持補修費平均値テキスト">
          <a:extLst>
            <a:ext uri="{FF2B5EF4-FFF2-40B4-BE49-F238E27FC236}">
              <a16:creationId xmlns:a16="http://schemas.microsoft.com/office/drawing/2014/main" id="{00000000-0008-0000-0600-0000B0000000}"/>
            </a:ext>
          </a:extLst>
        </xdr:cNvPr>
        <xdr:cNvSpPr txBox="1"/>
      </xdr:nvSpPr>
      <xdr:spPr>
        <a:xfrm>
          <a:off x="4686300" y="132010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147993</xdr:rowOff>
    </xdr:from>
    <xdr:to>
      <xdr:col>24</xdr:col>
      <xdr:colOff>114300</xdr:colOff>
      <xdr:row>78</xdr:row>
      <xdr:rowOff>78143</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4584700" y="13349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97713</xdr:rowOff>
    </xdr:from>
    <xdr:to>
      <xdr:col>19</xdr:col>
      <xdr:colOff>177800</xdr:colOff>
      <xdr:row>78</xdr:row>
      <xdr:rowOff>126657</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908300" y="13470813"/>
          <a:ext cx="889000" cy="28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41008</xdr:rowOff>
    </xdr:from>
    <xdr:to>
      <xdr:col>20</xdr:col>
      <xdr:colOff>38100</xdr:colOff>
      <xdr:row>78</xdr:row>
      <xdr:rowOff>142608</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3746500" y="13414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159135</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3562428" y="13189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126657</xdr:rowOff>
    </xdr:from>
    <xdr:to>
      <xdr:col>15</xdr:col>
      <xdr:colOff>50800</xdr:colOff>
      <xdr:row>78</xdr:row>
      <xdr:rowOff>139954</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2019300" y="13499757"/>
          <a:ext cx="889000" cy="13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25781</xdr:rowOff>
    </xdr:from>
    <xdr:to>
      <xdr:col>15</xdr:col>
      <xdr:colOff>101600</xdr:colOff>
      <xdr:row>78</xdr:row>
      <xdr:rowOff>127381</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2857500" y="13398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143908</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2641111" y="13174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139954</xdr:rowOff>
    </xdr:from>
    <xdr:to>
      <xdr:col>10</xdr:col>
      <xdr:colOff>114300</xdr:colOff>
      <xdr:row>78</xdr:row>
      <xdr:rowOff>143574</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1130300" y="13513054"/>
          <a:ext cx="889000" cy="3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12585</xdr:rowOff>
    </xdr:from>
    <xdr:to>
      <xdr:col>10</xdr:col>
      <xdr:colOff>165100</xdr:colOff>
      <xdr:row>78</xdr:row>
      <xdr:rowOff>114185</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968500" y="13385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130712</xdr:rowOff>
    </xdr:from>
    <xdr:ext cx="534377"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752111" y="13160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34620</xdr:rowOff>
    </xdr:from>
    <xdr:to>
      <xdr:col>6</xdr:col>
      <xdr:colOff>38100</xdr:colOff>
      <xdr:row>78</xdr:row>
      <xdr:rowOff>136220</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079500" y="13407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152747</xdr:rowOff>
    </xdr:from>
    <xdr:ext cx="534377"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863111" y="13182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99631</xdr:rowOff>
    </xdr:from>
    <xdr:to>
      <xdr:col>24</xdr:col>
      <xdr:colOff>114300</xdr:colOff>
      <xdr:row>79</xdr:row>
      <xdr:rowOff>29781</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4584700" y="13472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14558</xdr:rowOff>
    </xdr:from>
    <xdr:ext cx="469744" cy="259045"/>
    <xdr:sp macro="" textlink="">
      <xdr:nvSpPr>
        <xdr:cNvPr id="195" name="維持補修費該当値テキスト">
          <a:extLst>
            <a:ext uri="{FF2B5EF4-FFF2-40B4-BE49-F238E27FC236}">
              <a16:creationId xmlns:a16="http://schemas.microsoft.com/office/drawing/2014/main" id="{00000000-0008-0000-0600-0000C3000000}"/>
            </a:ext>
          </a:extLst>
        </xdr:cNvPr>
        <xdr:cNvSpPr txBox="1"/>
      </xdr:nvSpPr>
      <xdr:spPr>
        <a:xfrm>
          <a:off x="4686300" y="13387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46913</xdr:rowOff>
    </xdr:from>
    <xdr:to>
      <xdr:col>20</xdr:col>
      <xdr:colOff>38100</xdr:colOff>
      <xdr:row>78</xdr:row>
      <xdr:rowOff>148513</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3746500" y="13420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139640</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562428" y="13512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75857</xdr:rowOff>
    </xdr:from>
    <xdr:to>
      <xdr:col>15</xdr:col>
      <xdr:colOff>101600</xdr:colOff>
      <xdr:row>79</xdr:row>
      <xdr:rowOff>6007</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2857500" y="13448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168584</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2673428" y="13541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89154</xdr:rowOff>
    </xdr:from>
    <xdr:to>
      <xdr:col>10</xdr:col>
      <xdr:colOff>165100</xdr:colOff>
      <xdr:row>79</xdr:row>
      <xdr:rowOff>19304</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968500" y="13462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10431</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1784428" y="13554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92774</xdr:rowOff>
    </xdr:from>
    <xdr:to>
      <xdr:col>6</xdr:col>
      <xdr:colOff>38100</xdr:colOff>
      <xdr:row>79</xdr:row>
      <xdr:rowOff>22924</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079500" y="13465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14051</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895428" y="13558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id="{00000000-0008-0000-06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138125</xdr:rowOff>
    </xdr:from>
    <xdr:to>
      <xdr:col>24</xdr:col>
      <xdr:colOff>62865</xdr:colOff>
      <xdr:row>98</xdr:row>
      <xdr:rowOff>160452</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4633595" y="15568625"/>
          <a:ext cx="1270" cy="13939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164279</xdr:rowOff>
    </xdr:from>
    <xdr:ext cx="534377" cy="259045"/>
    <xdr:sp macro="" textlink="">
      <xdr:nvSpPr>
        <xdr:cNvPr id="229" name="扶助費最小値テキスト">
          <a:extLst>
            <a:ext uri="{FF2B5EF4-FFF2-40B4-BE49-F238E27FC236}">
              <a16:creationId xmlns:a16="http://schemas.microsoft.com/office/drawing/2014/main" id="{00000000-0008-0000-0600-0000E5000000}"/>
            </a:ext>
          </a:extLst>
        </xdr:cNvPr>
        <xdr:cNvSpPr txBox="1"/>
      </xdr:nvSpPr>
      <xdr:spPr>
        <a:xfrm>
          <a:off x="4686300" y="16966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160452</xdr:rowOff>
    </xdr:from>
    <xdr:to>
      <xdr:col>24</xdr:col>
      <xdr:colOff>152400</xdr:colOff>
      <xdr:row>98</xdr:row>
      <xdr:rowOff>160452</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6962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84802</xdr:rowOff>
    </xdr:from>
    <xdr:ext cx="599010" cy="259045"/>
    <xdr:sp macro="" textlink="">
      <xdr:nvSpPr>
        <xdr:cNvPr id="231" name="扶助費最大値テキスト">
          <a:extLst>
            <a:ext uri="{FF2B5EF4-FFF2-40B4-BE49-F238E27FC236}">
              <a16:creationId xmlns:a16="http://schemas.microsoft.com/office/drawing/2014/main" id="{00000000-0008-0000-0600-0000E7000000}"/>
            </a:ext>
          </a:extLst>
        </xdr:cNvPr>
        <xdr:cNvSpPr txBox="1"/>
      </xdr:nvSpPr>
      <xdr:spPr>
        <a:xfrm>
          <a:off x="4686300" y="15343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138125</xdr:rowOff>
    </xdr:from>
    <xdr:to>
      <xdr:col>24</xdr:col>
      <xdr:colOff>152400</xdr:colOff>
      <xdr:row>90</xdr:row>
      <xdr:rowOff>138125</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5568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93574</xdr:rowOff>
    </xdr:from>
    <xdr:to>
      <xdr:col>24</xdr:col>
      <xdr:colOff>63500</xdr:colOff>
      <xdr:row>98</xdr:row>
      <xdr:rowOff>98247</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3797300" y="16895674"/>
          <a:ext cx="838200" cy="4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124871</xdr:rowOff>
    </xdr:from>
    <xdr:ext cx="534377" cy="259045"/>
    <xdr:sp macro="" textlink="">
      <xdr:nvSpPr>
        <xdr:cNvPr id="234" name="扶助費平均値テキスト">
          <a:extLst>
            <a:ext uri="{FF2B5EF4-FFF2-40B4-BE49-F238E27FC236}">
              <a16:creationId xmlns:a16="http://schemas.microsoft.com/office/drawing/2014/main" id="{00000000-0008-0000-0600-0000EA000000}"/>
            </a:ext>
          </a:extLst>
        </xdr:cNvPr>
        <xdr:cNvSpPr txBox="1"/>
      </xdr:nvSpPr>
      <xdr:spPr>
        <a:xfrm>
          <a:off x="4686300" y="164126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101994</xdr:rowOff>
    </xdr:from>
    <xdr:to>
      <xdr:col>24</xdr:col>
      <xdr:colOff>114300</xdr:colOff>
      <xdr:row>97</xdr:row>
      <xdr:rowOff>32144</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4584700" y="16561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93574</xdr:rowOff>
    </xdr:from>
    <xdr:to>
      <xdr:col>19</xdr:col>
      <xdr:colOff>177800</xdr:colOff>
      <xdr:row>98</xdr:row>
      <xdr:rowOff>107659</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908300" y="16895674"/>
          <a:ext cx="889000" cy="14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132601</xdr:rowOff>
    </xdr:from>
    <xdr:to>
      <xdr:col>20</xdr:col>
      <xdr:colOff>38100</xdr:colOff>
      <xdr:row>97</xdr:row>
      <xdr:rowOff>62751</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3746500" y="16591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79278</xdr:rowOff>
    </xdr:from>
    <xdr:ext cx="534377"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3530111" y="16367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75755</xdr:rowOff>
    </xdr:from>
    <xdr:to>
      <xdr:col>15</xdr:col>
      <xdr:colOff>50800</xdr:colOff>
      <xdr:row>98</xdr:row>
      <xdr:rowOff>107659</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2019300" y="16877855"/>
          <a:ext cx="889000" cy="31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142278</xdr:rowOff>
    </xdr:from>
    <xdr:to>
      <xdr:col>15</xdr:col>
      <xdr:colOff>101600</xdr:colOff>
      <xdr:row>97</xdr:row>
      <xdr:rowOff>72428</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2857500" y="16601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88955</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2641111" y="16376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65202</xdr:rowOff>
    </xdr:from>
    <xdr:to>
      <xdr:col>10</xdr:col>
      <xdr:colOff>114300</xdr:colOff>
      <xdr:row>98</xdr:row>
      <xdr:rowOff>75755</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a:off x="1130300" y="16867302"/>
          <a:ext cx="889000" cy="10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136474</xdr:rowOff>
    </xdr:from>
    <xdr:to>
      <xdr:col>10</xdr:col>
      <xdr:colOff>165100</xdr:colOff>
      <xdr:row>97</xdr:row>
      <xdr:rowOff>66624</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968500" y="16595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83151</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752111" y="16370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133693</xdr:rowOff>
    </xdr:from>
    <xdr:to>
      <xdr:col>6</xdr:col>
      <xdr:colOff>38100</xdr:colOff>
      <xdr:row>97</xdr:row>
      <xdr:rowOff>63843</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079500" y="16592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80370</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863111" y="16368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47447</xdr:rowOff>
    </xdr:from>
    <xdr:to>
      <xdr:col>24</xdr:col>
      <xdr:colOff>114300</xdr:colOff>
      <xdr:row>98</xdr:row>
      <xdr:rowOff>149047</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4584700" y="16849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133824</xdr:rowOff>
    </xdr:from>
    <xdr:ext cx="534377" cy="259045"/>
    <xdr:sp macro="" textlink="">
      <xdr:nvSpPr>
        <xdr:cNvPr id="253" name="扶助費該当値テキスト">
          <a:extLst>
            <a:ext uri="{FF2B5EF4-FFF2-40B4-BE49-F238E27FC236}">
              <a16:creationId xmlns:a16="http://schemas.microsoft.com/office/drawing/2014/main" id="{00000000-0008-0000-0600-0000FD000000}"/>
            </a:ext>
          </a:extLst>
        </xdr:cNvPr>
        <xdr:cNvSpPr txBox="1"/>
      </xdr:nvSpPr>
      <xdr:spPr>
        <a:xfrm>
          <a:off x="4686300" y="16764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42774</xdr:rowOff>
    </xdr:from>
    <xdr:to>
      <xdr:col>20</xdr:col>
      <xdr:colOff>38100</xdr:colOff>
      <xdr:row>98</xdr:row>
      <xdr:rowOff>144374</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3746500" y="16844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135501</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530111" y="16937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56859</xdr:rowOff>
    </xdr:from>
    <xdr:to>
      <xdr:col>15</xdr:col>
      <xdr:colOff>101600</xdr:colOff>
      <xdr:row>98</xdr:row>
      <xdr:rowOff>158459</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2857500" y="16858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149586</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641111" y="16951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24955</xdr:rowOff>
    </xdr:from>
    <xdr:to>
      <xdr:col>10</xdr:col>
      <xdr:colOff>165100</xdr:colOff>
      <xdr:row>98</xdr:row>
      <xdr:rowOff>126555</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968500" y="16827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117682</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1752111" y="16919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14402</xdr:rowOff>
    </xdr:from>
    <xdr:to>
      <xdr:col>6</xdr:col>
      <xdr:colOff>38100</xdr:colOff>
      <xdr:row>98</xdr:row>
      <xdr:rowOff>116002</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079500" y="16816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107129</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863111" y="16909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a:extLst>
            <a:ext uri="{FF2B5EF4-FFF2-40B4-BE49-F238E27FC236}">
              <a16:creationId xmlns:a16="http://schemas.microsoft.com/office/drawing/2014/main" id="{00000000-0008-0000-06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17611</xdr:rowOff>
    </xdr:from>
    <xdr:to>
      <xdr:col>54</xdr:col>
      <xdr:colOff>189865</xdr:colOff>
      <xdr:row>37</xdr:row>
      <xdr:rowOff>92443</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10475595" y="5161111"/>
          <a:ext cx="1270" cy="12749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96270</xdr:rowOff>
    </xdr:from>
    <xdr:ext cx="599010" cy="259045"/>
    <xdr:sp macro="" textlink="">
      <xdr:nvSpPr>
        <xdr:cNvPr id="286" name="補助費等最小値テキスト">
          <a:extLst>
            <a:ext uri="{FF2B5EF4-FFF2-40B4-BE49-F238E27FC236}">
              <a16:creationId xmlns:a16="http://schemas.microsoft.com/office/drawing/2014/main" id="{00000000-0008-0000-0600-00001E010000}"/>
            </a:ext>
          </a:extLst>
        </xdr:cNvPr>
        <xdr:cNvSpPr txBox="1"/>
      </xdr:nvSpPr>
      <xdr:spPr>
        <a:xfrm>
          <a:off x="10528300" y="64399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92443</xdr:rowOff>
    </xdr:from>
    <xdr:to>
      <xdr:col>55</xdr:col>
      <xdr:colOff>88900</xdr:colOff>
      <xdr:row>37</xdr:row>
      <xdr:rowOff>92443</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6436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135738</xdr:rowOff>
    </xdr:from>
    <xdr:ext cx="599010" cy="259045"/>
    <xdr:sp macro="" textlink="">
      <xdr:nvSpPr>
        <xdr:cNvPr id="288" name="補助費等最大値テキスト">
          <a:extLst>
            <a:ext uri="{FF2B5EF4-FFF2-40B4-BE49-F238E27FC236}">
              <a16:creationId xmlns:a16="http://schemas.microsoft.com/office/drawing/2014/main" id="{00000000-0008-0000-0600-000020010000}"/>
            </a:ext>
          </a:extLst>
        </xdr:cNvPr>
        <xdr:cNvSpPr txBox="1"/>
      </xdr:nvSpPr>
      <xdr:spPr>
        <a:xfrm>
          <a:off x="10528300" y="49363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824,089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17611</xdr:rowOff>
    </xdr:from>
    <xdr:to>
      <xdr:col>55</xdr:col>
      <xdr:colOff>88900</xdr:colOff>
      <xdr:row>30</xdr:row>
      <xdr:rowOff>17611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51611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117272</xdr:rowOff>
    </xdr:from>
    <xdr:to>
      <xdr:col>55</xdr:col>
      <xdr:colOff>0</xdr:colOff>
      <xdr:row>37</xdr:row>
      <xdr:rowOff>162301</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9639300" y="6289472"/>
          <a:ext cx="838200" cy="216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81087</xdr:rowOff>
    </xdr:from>
    <xdr:ext cx="599010" cy="259045"/>
    <xdr:sp macro="" textlink="">
      <xdr:nvSpPr>
        <xdr:cNvPr id="291" name="補助費等平均値テキスト">
          <a:extLst>
            <a:ext uri="{FF2B5EF4-FFF2-40B4-BE49-F238E27FC236}">
              <a16:creationId xmlns:a16="http://schemas.microsoft.com/office/drawing/2014/main" id="{00000000-0008-0000-0600-000023010000}"/>
            </a:ext>
          </a:extLst>
        </xdr:cNvPr>
        <xdr:cNvSpPr txBox="1"/>
      </xdr:nvSpPr>
      <xdr:spPr>
        <a:xfrm>
          <a:off x="10528300" y="608183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236,110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58210</xdr:rowOff>
    </xdr:from>
    <xdr:to>
      <xdr:col>55</xdr:col>
      <xdr:colOff>50800</xdr:colOff>
      <xdr:row>36</xdr:row>
      <xdr:rowOff>159810</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10426700" y="6230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162301</xdr:rowOff>
    </xdr:from>
    <xdr:to>
      <xdr:col>50</xdr:col>
      <xdr:colOff>114300</xdr:colOff>
      <xdr:row>38</xdr:row>
      <xdr:rowOff>11655</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8750300" y="6505951"/>
          <a:ext cx="889000" cy="20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145162</xdr:rowOff>
    </xdr:from>
    <xdr:to>
      <xdr:col>50</xdr:col>
      <xdr:colOff>165100</xdr:colOff>
      <xdr:row>38</xdr:row>
      <xdr:rowOff>75312</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9588500" y="6488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38</xdr:row>
      <xdr:rowOff>66439</xdr:rowOff>
    </xdr:from>
    <xdr:ext cx="599010"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9339795" y="65815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9783</xdr:rowOff>
    </xdr:from>
    <xdr:to>
      <xdr:col>45</xdr:col>
      <xdr:colOff>177800</xdr:colOff>
      <xdr:row>38</xdr:row>
      <xdr:rowOff>11655</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7861300" y="6524883"/>
          <a:ext cx="889000" cy="1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149925</xdr:rowOff>
    </xdr:from>
    <xdr:to>
      <xdr:col>46</xdr:col>
      <xdr:colOff>38100</xdr:colOff>
      <xdr:row>38</xdr:row>
      <xdr:rowOff>80075</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8699500" y="6493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71202</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483111" y="6586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9783</xdr:rowOff>
    </xdr:from>
    <xdr:to>
      <xdr:col>41</xdr:col>
      <xdr:colOff>50800</xdr:colOff>
      <xdr:row>38</xdr:row>
      <xdr:rowOff>36386</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flipV="1">
          <a:off x="6972300" y="6524883"/>
          <a:ext cx="889000" cy="26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140537</xdr:rowOff>
    </xdr:from>
    <xdr:to>
      <xdr:col>41</xdr:col>
      <xdr:colOff>101600</xdr:colOff>
      <xdr:row>38</xdr:row>
      <xdr:rowOff>70687</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7810500" y="6484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38</xdr:row>
      <xdr:rowOff>61814</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561795" y="65769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152908</xdr:rowOff>
    </xdr:from>
    <xdr:to>
      <xdr:col>36</xdr:col>
      <xdr:colOff>165100</xdr:colOff>
      <xdr:row>38</xdr:row>
      <xdr:rowOff>83058</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6921500" y="6496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99585</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705111" y="6271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66472</xdr:rowOff>
    </xdr:from>
    <xdr:to>
      <xdr:col>55</xdr:col>
      <xdr:colOff>50800</xdr:colOff>
      <xdr:row>36</xdr:row>
      <xdr:rowOff>168072</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10426700" y="623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44899</xdr:rowOff>
    </xdr:from>
    <xdr:ext cx="599010" cy="259045"/>
    <xdr:sp macro="" textlink="">
      <xdr:nvSpPr>
        <xdr:cNvPr id="310" name="補助費等該当値テキスト">
          <a:extLst>
            <a:ext uri="{FF2B5EF4-FFF2-40B4-BE49-F238E27FC236}">
              <a16:creationId xmlns:a16="http://schemas.microsoft.com/office/drawing/2014/main" id="{00000000-0008-0000-0600-000036010000}"/>
            </a:ext>
          </a:extLst>
        </xdr:cNvPr>
        <xdr:cNvSpPr txBox="1"/>
      </xdr:nvSpPr>
      <xdr:spPr>
        <a:xfrm>
          <a:off x="10528300" y="62170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231,773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111501</xdr:rowOff>
    </xdr:from>
    <xdr:to>
      <xdr:col>50</xdr:col>
      <xdr:colOff>165100</xdr:colOff>
      <xdr:row>38</xdr:row>
      <xdr:rowOff>41651</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9588500" y="6455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58178</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339795" y="62303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132305</xdr:rowOff>
    </xdr:from>
    <xdr:to>
      <xdr:col>46</xdr:col>
      <xdr:colOff>38100</xdr:colOff>
      <xdr:row>38</xdr:row>
      <xdr:rowOff>62455</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8699500" y="6475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78982</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450795" y="62511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130433</xdr:rowOff>
    </xdr:from>
    <xdr:to>
      <xdr:col>41</xdr:col>
      <xdr:colOff>101600</xdr:colOff>
      <xdr:row>38</xdr:row>
      <xdr:rowOff>60582</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7810500" y="647408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77110</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561795" y="6249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157036</xdr:rowOff>
    </xdr:from>
    <xdr:to>
      <xdr:col>36</xdr:col>
      <xdr:colOff>165100</xdr:colOff>
      <xdr:row>38</xdr:row>
      <xdr:rowOff>87186</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6921500" y="6500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78313</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705111" y="6593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a:extLst>
            <a:ext uri="{FF2B5EF4-FFF2-40B4-BE49-F238E27FC236}">
              <a16:creationId xmlns:a16="http://schemas.microsoft.com/office/drawing/2014/main" id="{00000000-0008-0000-06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99323</xdr:rowOff>
    </xdr:from>
    <xdr:to>
      <xdr:col>54</xdr:col>
      <xdr:colOff>189865</xdr:colOff>
      <xdr:row>58</xdr:row>
      <xdr:rowOff>124249</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flipV="1">
          <a:off x="10475595" y="8671823"/>
          <a:ext cx="1270" cy="13965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136479</xdr:rowOff>
    </xdr:from>
    <xdr:ext cx="534377" cy="259045"/>
    <xdr:sp macro="" textlink="">
      <xdr:nvSpPr>
        <xdr:cNvPr id="341" name="普通建設事業費最小値テキスト">
          <a:extLst>
            <a:ext uri="{FF2B5EF4-FFF2-40B4-BE49-F238E27FC236}">
              <a16:creationId xmlns:a16="http://schemas.microsoft.com/office/drawing/2014/main" id="{00000000-0008-0000-0600-000055010000}"/>
            </a:ext>
          </a:extLst>
        </xdr:cNvPr>
        <xdr:cNvSpPr txBox="1"/>
      </xdr:nvSpPr>
      <xdr:spPr>
        <a:xfrm>
          <a:off x="10528300" y="10080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33,794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124249</xdr:rowOff>
    </xdr:from>
    <xdr:to>
      <xdr:col>55</xdr:col>
      <xdr:colOff>88900</xdr:colOff>
      <xdr:row>58</xdr:row>
      <xdr:rowOff>124249</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100683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46000</xdr:rowOff>
    </xdr:from>
    <xdr:ext cx="690189" cy="259045"/>
    <xdr:sp macro="" textlink="">
      <xdr:nvSpPr>
        <xdr:cNvPr id="343" name="普通建設事業費最大値テキスト">
          <a:extLst>
            <a:ext uri="{FF2B5EF4-FFF2-40B4-BE49-F238E27FC236}">
              <a16:creationId xmlns:a16="http://schemas.microsoft.com/office/drawing/2014/main" id="{00000000-0008-0000-0600-000057010000}"/>
            </a:ext>
          </a:extLst>
        </xdr:cNvPr>
        <xdr:cNvSpPr txBox="1"/>
      </xdr:nvSpPr>
      <xdr:spPr>
        <a:xfrm>
          <a:off x="10528300" y="844705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3,088,315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99323</xdr:rowOff>
    </xdr:from>
    <xdr:to>
      <xdr:col>55</xdr:col>
      <xdr:colOff>88900</xdr:colOff>
      <xdr:row>50</xdr:row>
      <xdr:rowOff>99323</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86718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91724</xdr:rowOff>
    </xdr:from>
    <xdr:to>
      <xdr:col>55</xdr:col>
      <xdr:colOff>0</xdr:colOff>
      <xdr:row>58</xdr:row>
      <xdr:rowOff>102707</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9639300" y="10035824"/>
          <a:ext cx="838200" cy="10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53930</xdr:rowOff>
    </xdr:from>
    <xdr:ext cx="599010" cy="259045"/>
    <xdr:sp macro="" textlink="">
      <xdr:nvSpPr>
        <xdr:cNvPr id="346" name="普通建設事業費平均値テキスト">
          <a:extLst>
            <a:ext uri="{FF2B5EF4-FFF2-40B4-BE49-F238E27FC236}">
              <a16:creationId xmlns:a16="http://schemas.microsoft.com/office/drawing/2014/main" id="{00000000-0008-0000-0600-00005A010000}"/>
            </a:ext>
          </a:extLst>
        </xdr:cNvPr>
        <xdr:cNvSpPr txBox="1"/>
      </xdr:nvSpPr>
      <xdr:spPr>
        <a:xfrm>
          <a:off x="10528300" y="982658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31053</xdr:rowOff>
    </xdr:from>
    <xdr:to>
      <xdr:col>55</xdr:col>
      <xdr:colOff>50800</xdr:colOff>
      <xdr:row>58</xdr:row>
      <xdr:rowOff>132653</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10426700" y="9975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91724</xdr:rowOff>
    </xdr:from>
    <xdr:to>
      <xdr:col>50</xdr:col>
      <xdr:colOff>114300</xdr:colOff>
      <xdr:row>58</xdr:row>
      <xdr:rowOff>114333</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8750300" y="10035824"/>
          <a:ext cx="889000" cy="22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31173</xdr:rowOff>
    </xdr:from>
    <xdr:to>
      <xdr:col>50</xdr:col>
      <xdr:colOff>165100</xdr:colOff>
      <xdr:row>58</xdr:row>
      <xdr:rowOff>132773</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9588500" y="9975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149300</xdr:rowOff>
    </xdr:from>
    <xdr:ext cx="599010"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9339795" y="97505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99548</xdr:rowOff>
    </xdr:from>
    <xdr:to>
      <xdr:col>45</xdr:col>
      <xdr:colOff>177800</xdr:colOff>
      <xdr:row>58</xdr:row>
      <xdr:rowOff>114333</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7861300" y="10043648"/>
          <a:ext cx="889000" cy="14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36418</xdr:rowOff>
    </xdr:from>
    <xdr:to>
      <xdr:col>46</xdr:col>
      <xdr:colOff>38100</xdr:colOff>
      <xdr:row>58</xdr:row>
      <xdr:rowOff>138018</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8699500" y="9980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154545</xdr:rowOff>
    </xdr:from>
    <xdr:ext cx="599010"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8450795" y="97557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56147</xdr:rowOff>
    </xdr:from>
    <xdr:to>
      <xdr:col>41</xdr:col>
      <xdr:colOff>50800</xdr:colOff>
      <xdr:row>58</xdr:row>
      <xdr:rowOff>99548</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6972300" y="10000247"/>
          <a:ext cx="889000" cy="43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32718</xdr:rowOff>
    </xdr:from>
    <xdr:to>
      <xdr:col>41</xdr:col>
      <xdr:colOff>101600</xdr:colOff>
      <xdr:row>58</xdr:row>
      <xdr:rowOff>134318</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7810500" y="9976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150845</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7561795" y="9752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25509</xdr:rowOff>
    </xdr:from>
    <xdr:to>
      <xdr:col>36</xdr:col>
      <xdr:colOff>165100</xdr:colOff>
      <xdr:row>58</xdr:row>
      <xdr:rowOff>127109</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6921500" y="9969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118236</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6672795" y="10062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51907</xdr:rowOff>
    </xdr:from>
    <xdr:to>
      <xdr:col>55</xdr:col>
      <xdr:colOff>50800</xdr:colOff>
      <xdr:row>58</xdr:row>
      <xdr:rowOff>153507</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10426700" y="9996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9480</xdr:rowOff>
    </xdr:from>
    <xdr:ext cx="534377" cy="259045"/>
    <xdr:sp macro="" textlink="">
      <xdr:nvSpPr>
        <xdr:cNvPr id="365" name="普通建設事業費該当値テキスト">
          <a:extLst>
            <a:ext uri="{FF2B5EF4-FFF2-40B4-BE49-F238E27FC236}">
              <a16:creationId xmlns:a16="http://schemas.microsoft.com/office/drawing/2014/main" id="{00000000-0008-0000-0600-00006D010000}"/>
            </a:ext>
          </a:extLst>
        </xdr:cNvPr>
        <xdr:cNvSpPr txBox="1"/>
      </xdr:nvSpPr>
      <xdr:spPr>
        <a:xfrm>
          <a:off x="10528300" y="9953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40924</xdr:rowOff>
    </xdr:from>
    <xdr:to>
      <xdr:col>50</xdr:col>
      <xdr:colOff>165100</xdr:colOff>
      <xdr:row>58</xdr:row>
      <xdr:rowOff>142524</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9588500" y="9985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133651</xdr:rowOff>
    </xdr:from>
    <xdr:ext cx="59901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9339795" y="10077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63533</xdr:rowOff>
    </xdr:from>
    <xdr:to>
      <xdr:col>46</xdr:col>
      <xdr:colOff>38100</xdr:colOff>
      <xdr:row>58</xdr:row>
      <xdr:rowOff>165133</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8699500" y="10007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156260</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483111" y="10100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48748</xdr:rowOff>
    </xdr:from>
    <xdr:to>
      <xdr:col>41</xdr:col>
      <xdr:colOff>101600</xdr:colOff>
      <xdr:row>58</xdr:row>
      <xdr:rowOff>150348</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7810500" y="9992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141475</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594111" y="10085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5347</xdr:rowOff>
    </xdr:from>
    <xdr:to>
      <xdr:col>36</xdr:col>
      <xdr:colOff>165100</xdr:colOff>
      <xdr:row>58</xdr:row>
      <xdr:rowOff>106947</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6921500" y="9949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123474</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672795" y="97246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a:extLst>
            <a:ext uri="{FF2B5EF4-FFF2-40B4-BE49-F238E27FC236}">
              <a16:creationId xmlns:a16="http://schemas.microsoft.com/office/drawing/2014/main" id="{00000000-0008-0000-06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27039</xdr:rowOff>
    </xdr:from>
    <xdr:to>
      <xdr:col>54</xdr:col>
      <xdr:colOff>189865</xdr:colOff>
      <xdr:row>79</xdr:row>
      <xdr:rowOff>44450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flipV="1">
          <a:off x="10475595" y="12199989"/>
          <a:ext cx="1270" cy="1389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53534</xdr:rowOff>
    </xdr:from>
    <xdr:ext cx="249299" cy="259045"/>
    <xdr:sp macro="" textlink="">
      <xdr:nvSpPr>
        <xdr:cNvPr id="398" name="普通建設事業費 （ うち新規整備　）最小値テキスト">
          <a:extLst>
            <a:ext uri="{FF2B5EF4-FFF2-40B4-BE49-F238E27FC236}">
              <a16:creationId xmlns:a16="http://schemas.microsoft.com/office/drawing/2014/main" id="{00000000-0008-0000-0600-00008E010000}"/>
            </a:ext>
          </a:extLst>
        </xdr:cNvPr>
        <xdr:cNvSpPr txBox="1"/>
      </xdr:nvSpPr>
      <xdr:spPr>
        <a:xfrm>
          <a:off x="10528300" y="1359808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145166</xdr:rowOff>
    </xdr:from>
    <xdr:ext cx="690189" cy="259045"/>
    <xdr:sp macro="" textlink="">
      <xdr:nvSpPr>
        <xdr:cNvPr id="400" name="普通建設事業費 （ うち新規整備　）最大値テキスト">
          <a:extLst>
            <a:ext uri="{FF2B5EF4-FFF2-40B4-BE49-F238E27FC236}">
              <a16:creationId xmlns:a16="http://schemas.microsoft.com/office/drawing/2014/main" id="{00000000-0008-0000-0600-000090010000}"/>
            </a:ext>
          </a:extLst>
        </xdr:cNvPr>
        <xdr:cNvSpPr txBox="1"/>
      </xdr:nvSpPr>
      <xdr:spPr>
        <a:xfrm>
          <a:off x="10528300" y="1197521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1,093,710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27039</xdr:rowOff>
    </xdr:from>
    <xdr:to>
      <xdr:col>55</xdr:col>
      <xdr:colOff>88900</xdr:colOff>
      <xdr:row>71</xdr:row>
      <xdr:rowOff>27039</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21999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13167</xdr:rowOff>
    </xdr:from>
    <xdr:to>
      <xdr:col>55</xdr:col>
      <xdr:colOff>0</xdr:colOff>
      <xdr:row>79</xdr:row>
      <xdr:rowOff>32652</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9639300" y="13557717"/>
          <a:ext cx="838200" cy="19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142434</xdr:rowOff>
    </xdr:from>
    <xdr:ext cx="534377" cy="259045"/>
    <xdr:sp macro="" textlink="">
      <xdr:nvSpPr>
        <xdr:cNvPr id="403" name="普通建設事業費 （ うち新規整備　）平均値テキスト">
          <a:extLst>
            <a:ext uri="{FF2B5EF4-FFF2-40B4-BE49-F238E27FC236}">
              <a16:creationId xmlns:a16="http://schemas.microsoft.com/office/drawing/2014/main" id="{00000000-0008-0000-0600-000093010000}"/>
            </a:ext>
          </a:extLst>
        </xdr:cNvPr>
        <xdr:cNvSpPr txBox="1"/>
      </xdr:nvSpPr>
      <xdr:spPr>
        <a:xfrm>
          <a:off x="10528300" y="133440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119557</xdr:rowOff>
    </xdr:from>
    <xdr:to>
      <xdr:col>55</xdr:col>
      <xdr:colOff>50800</xdr:colOff>
      <xdr:row>79</xdr:row>
      <xdr:rowOff>49707</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10426700" y="13492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28446</xdr:rowOff>
    </xdr:from>
    <xdr:to>
      <xdr:col>50</xdr:col>
      <xdr:colOff>114300</xdr:colOff>
      <xdr:row>79</xdr:row>
      <xdr:rowOff>32652</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8750300" y="13572996"/>
          <a:ext cx="889000" cy="4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113770</xdr:rowOff>
    </xdr:from>
    <xdr:to>
      <xdr:col>50</xdr:col>
      <xdr:colOff>165100</xdr:colOff>
      <xdr:row>79</xdr:row>
      <xdr:rowOff>43920</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9588500" y="13486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60447</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9372111" y="13262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8117</xdr:rowOff>
    </xdr:from>
    <xdr:to>
      <xdr:col>45</xdr:col>
      <xdr:colOff>177800</xdr:colOff>
      <xdr:row>79</xdr:row>
      <xdr:rowOff>28446</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7861300" y="13552667"/>
          <a:ext cx="889000" cy="20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120520</xdr:rowOff>
    </xdr:from>
    <xdr:to>
      <xdr:col>46</xdr:col>
      <xdr:colOff>38100</xdr:colOff>
      <xdr:row>79</xdr:row>
      <xdr:rowOff>50670</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8699500" y="13493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67197</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8483111" y="13268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36108</xdr:rowOff>
    </xdr:from>
    <xdr:to>
      <xdr:col>41</xdr:col>
      <xdr:colOff>50800</xdr:colOff>
      <xdr:row>79</xdr:row>
      <xdr:rowOff>8117</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6972300" y="13409208"/>
          <a:ext cx="889000" cy="143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102994</xdr:rowOff>
    </xdr:from>
    <xdr:to>
      <xdr:col>41</xdr:col>
      <xdr:colOff>101600</xdr:colOff>
      <xdr:row>79</xdr:row>
      <xdr:rowOff>33144</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7810500" y="13476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49671</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7594111" y="13251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85165</xdr:rowOff>
    </xdr:from>
    <xdr:to>
      <xdr:col>36</xdr:col>
      <xdr:colOff>165100</xdr:colOff>
      <xdr:row>79</xdr:row>
      <xdr:rowOff>15315</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6921500" y="134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6442</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6705111" y="13550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133817</xdr:rowOff>
    </xdr:from>
    <xdr:to>
      <xdr:col>55</xdr:col>
      <xdr:colOff>50800</xdr:colOff>
      <xdr:row>79</xdr:row>
      <xdr:rowOff>63967</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10426700" y="13506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97984</xdr:rowOff>
    </xdr:from>
    <xdr:ext cx="534377" cy="259045"/>
    <xdr:sp macro="" textlink="">
      <xdr:nvSpPr>
        <xdr:cNvPr id="422" name="普通建設事業費 （ うち新規整備　）該当値テキスト">
          <a:extLst>
            <a:ext uri="{FF2B5EF4-FFF2-40B4-BE49-F238E27FC236}">
              <a16:creationId xmlns:a16="http://schemas.microsoft.com/office/drawing/2014/main" id="{00000000-0008-0000-0600-0000A6010000}"/>
            </a:ext>
          </a:extLst>
        </xdr:cNvPr>
        <xdr:cNvSpPr txBox="1"/>
      </xdr:nvSpPr>
      <xdr:spPr>
        <a:xfrm>
          <a:off x="10528300" y="13471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153302</xdr:rowOff>
    </xdr:from>
    <xdr:to>
      <xdr:col>50</xdr:col>
      <xdr:colOff>165100</xdr:colOff>
      <xdr:row>79</xdr:row>
      <xdr:rowOff>83452</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9588500" y="13526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74579</xdr:rowOff>
    </xdr:from>
    <xdr:ext cx="469744"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404428" y="13619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149096</xdr:rowOff>
    </xdr:from>
    <xdr:to>
      <xdr:col>46</xdr:col>
      <xdr:colOff>38100</xdr:colOff>
      <xdr:row>79</xdr:row>
      <xdr:rowOff>79246</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8699500" y="13522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70373</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483111" y="13614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128767</xdr:rowOff>
    </xdr:from>
    <xdr:to>
      <xdr:col>41</xdr:col>
      <xdr:colOff>101600</xdr:colOff>
      <xdr:row>79</xdr:row>
      <xdr:rowOff>58917</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7810500" y="13501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50044</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7594111" y="13594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156758</xdr:rowOff>
    </xdr:from>
    <xdr:to>
      <xdr:col>36</xdr:col>
      <xdr:colOff>165100</xdr:colOff>
      <xdr:row>78</xdr:row>
      <xdr:rowOff>86908</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6921500" y="13358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76</xdr:row>
      <xdr:rowOff>103435</xdr:rowOff>
    </xdr:from>
    <xdr:ext cx="59901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672795" y="131336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92727</xdr:rowOff>
    </xdr:from>
    <xdr:ext cx="685572"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32224</xdr:rowOff>
    </xdr:from>
    <xdr:to>
      <xdr:col>54</xdr:col>
      <xdr:colOff>189865</xdr:colOff>
      <xdr:row>99</xdr:row>
      <xdr:rowOff>32772</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634174"/>
          <a:ext cx="1270" cy="13721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36599</xdr:rowOff>
    </xdr:from>
    <xdr:ext cx="469744"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7010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32772</xdr:rowOff>
    </xdr:from>
    <xdr:to>
      <xdr:col>55</xdr:col>
      <xdr:colOff>88900</xdr:colOff>
      <xdr:row>99</xdr:row>
      <xdr:rowOff>32772</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70063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150351</xdr:rowOff>
    </xdr:from>
    <xdr:ext cx="690189"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40940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1,089,626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32224</xdr:rowOff>
    </xdr:from>
    <xdr:to>
      <xdr:col>55</xdr:col>
      <xdr:colOff>88900</xdr:colOff>
      <xdr:row>91</xdr:row>
      <xdr:rowOff>32224</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634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110830</xdr:rowOff>
    </xdr:from>
    <xdr:to>
      <xdr:col>55</xdr:col>
      <xdr:colOff>0</xdr:colOff>
      <xdr:row>98</xdr:row>
      <xdr:rowOff>155530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9639300" y="16912930"/>
          <a:ext cx="838200" cy="44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98189</xdr:rowOff>
    </xdr:from>
    <xdr:ext cx="534377"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7288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75312</xdr:rowOff>
    </xdr:from>
    <xdr:to>
      <xdr:col>55</xdr:col>
      <xdr:colOff>50800</xdr:colOff>
      <xdr:row>99</xdr:row>
      <xdr:rowOff>5462</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877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110830</xdr:rowOff>
    </xdr:from>
    <xdr:to>
      <xdr:col>50</xdr:col>
      <xdr:colOff>114300</xdr:colOff>
      <xdr:row>99</xdr:row>
      <xdr:rowOff>5739</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8750300" y="16912930"/>
          <a:ext cx="889000" cy="66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74685</xdr:rowOff>
    </xdr:from>
    <xdr:to>
      <xdr:col>50</xdr:col>
      <xdr:colOff>165100</xdr:colOff>
      <xdr:row>99</xdr:row>
      <xdr:rowOff>4835</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876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167412</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72111" y="16969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99</xdr:row>
      <xdr:rowOff>5739</xdr:rowOff>
    </xdr:from>
    <xdr:to>
      <xdr:col>45</xdr:col>
      <xdr:colOff>177800</xdr:colOff>
      <xdr:row>99</xdr:row>
      <xdr:rowOff>5848</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7861300" y="16979289"/>
          <a:ext cx="889000" cy="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83896</xdr:rowOff>
    </xdr:from>
    <xdr:to>
      <xdr:col>46</xdr:col>
      <xdr:colOff>38100</xdr:colOff>
      <xdr:row>99</xdr:row>
      <xdr:rowOff>14046</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885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30573</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83111" y="16661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168306</xdr:rowOff>
    </xdr:from>
    <xdr:to>
      <xdr:col>41</xdr:col>
      <xdr:colOff>50800</xdr:colOff>
      <xdr:row>99</xdr:row>
      <xdr:rowOff>5848</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6972300" y="16970406"/>
          <a:ext cx="889000" cy="8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89131</xdr:rowOff>
    </xdr:from>
    <xdr:to>
      <xdr:col>41</xdr:col>
      <xdr:colOff>101600</xdr:colOff>
      <xdr:row>99</xdr:row>
      <xdr:rowOff>19281</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891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35808</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94111" y="16666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93112</xdr:rowOff>
    </xdr:from>
    <xdr:to>
      <xdr:col>36</xdr:col>
      <xdr:colOff>165100</xdr:colOff>
      <xdr:row>99</xdr:row>
      <xdr:rowOff>23262</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895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39789</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05111" y="16670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104730</xdr:rowOff>
    </xdr:from>
    <xdr:to>
      <xdr:col>55</xdr:col>
      <xdr:colOff>50800</xdr:colOff>
      <xdr:row>99</xdr:row>
      <xdr:rowOff>34880</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6906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53740</xdr:rowOff>
    </xdr:from>
    <xdr:ext cx="534377"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6855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60030</xdr:rowOff>
    </xdr:from>
    <xdr:to>
      <xdr:col>50</xdr:col>
      <xdr:colOff>165100</xdr:colOff>
      <xdr:row>98</xdr:row>
      <xdr:rowOff>161630</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862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6707</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72111" y="16637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126389</xdr:rowOff>
    </xdr:from>
    <xdr:to>
      <xdr:col>46</xdr:col>
      <xdr:colOff>38100</xdr:colOff>
      <xdr:row>99</xdr:row>
      <xdr:rowOff>56539</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6928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47666</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83111" y="17021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126498</xdr:rowOff>
    </xdr:from>
    <xdr:to>
      <xdr:col>41</xdr:col>
      <xdr:colOff>101600</xdr:colOff>
      <xdr:row>99</xdr:row>
      <xdr:rowOff>56648</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928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47775</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94111" y="17021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117506</xdr:rowOff>
    </xdr:from>
    <xdr:to>
      <xdr:col>36</xdr:col>
      <xdr:colOff>165100</xdr:colOff>
      <xdr:row>99</xdr:row>
      <xdr:rowOff>47656</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919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38783</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05111" y="17012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a:extLst>
            <a:ext uri="{FF2B5EF4-FFF2-40B4-BE49-F238E27FC236}">
              <a16:creationId xmlns:a16="http://schemas.microsoft.com/office/drawing/2014/main" id="{00000000-0008-0000-06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105795</xdr:rowOff>
    </xdr:from>
    <xdr:to>
      <xdr:col>85</xdr:col>
      <xdr:colOff>126364</xdr:colOff>
      <xdr:row>39</xdr:row>
      <xdr:rowOff>44450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flipV="1">
          <a:off x="16317595" y="5249295"/>
          <a:ext cx="1269" cy="14817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59670</xdr:rowOff>
    </xdr:from>
    <xdr:ext cx="249299" cy="259045"/>
    <xdr:sp macro="" textlink="">
      <xdr:nvSpPr>
        <xdr:cNvPr id="512" name="災害復旧事業費最小値テキスト">
          <a:extLst>
            <a:ext uri="{FF2B5EF4-FFF2-40B4-BE49-F238E27FC236}">
              <a16:creationId xmlns:a16="http://schemas.microsoft.com/office/drawing/2014/main" id="{00000000-0008-0000-0600-000000020000}"/>
            </a:ext>
          </a:extLst>
        </xdr:cNvPr>
        <xdr:cNvSpPr txBox="1"/>
      </xdr:nvSpPr>
      <xdr:spPr>
        <a:xfrm>
          <a:off x="16370300" y="674622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52472</xdr:rowOff>
    </xdr:from>
    <xdr:ext cx="599010" cy="259045"/>
    <xdr:sp macro="" textlink="">
      <xdr:nvSpPr>
        <xdr:cNvPr id="514" name="災害復旧事業費最大値テキスト">
          <a:extLst>
            <a:ext uri="{FF2B5EF4-FFF2-40B4-BE49-F238E27FC236}">
              <a16:creationId xmlns:a16="http://schemas.microsoft.com/office/drawing/2014/main" id="{00000000-0008-0000-0600-000002020000}"/>
            </a:ext>
          </a:extLst>
        </xdr:cNvPr>
        <xdr:cNvSpPr txBox="1"/>
      </xdr:nvSpPr>
      <xdr:spPr>
        <a:xfrm>
          <a:off x="16370300" y="50245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388,899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105795</xdr:rowOff>
    </xdr:from>
    <xdr:to>
      <xdr:col>86</xdr:col>
      <xdr:colOff>25400</xdr:colOff>
      <xdr:row>30</xdr:row>
      <xdr:rowOff>105795</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5249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97935</xdr:rowOff>
    </xdr:from>
    <xdr:to>
      <xdr:col>85</xdr:col>
      <xdr:colOff>127000</xdr:colOff>
      <xdr:row>38</xdr:row>
      <xdr:rowOff>136579</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flipV="1">
          <a:off x="15481300" y="6613035"/>
          <a:ext cx="838200" cy="38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104120</xdr:rowOff>
    </xdr:from>
    <xdr:ext cx="534377" cy="259045"/>
    <xdr:sp macro="" textlink="">
      <xdr:nvSpPr>
        <xdr:cNvPr id="517" name="災害復旧事業費平均値テキスト">
          <a:extLst>
            <a:ext uri="{FF2B5EF4-FFF2-40B4-BE49-F238E27FC236}">
              <a16:creationId xmlns:a16="http://schemas.microsoft.com/office/drawing/2014/main" id="{00000000-0008-0000-0600-000005020000}"/>
            </a:ext>
          </a:extLst>
        </xdr:cNvPr>
        <xdr:cNvSpPr txBox="1"/>
      </xdr:nvSpPr>
      <xdr:spPr>
        <a:xfrm>
          <a:off x="16370300" y="66192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125693</xdr:rowOff>
    </xdr:from>
    <xdr:to>
      <xdr:col>85</xdr:col>
      <xdr:colOff>177800</xdr:colOff>
      <xdr:row>39</xdr:row>
      <xdr:rowOff>55843</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6268700" y="6640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136579</xdr:rowOff>
    </xdr:from>
    <xdr:to>
      <xdr:col>81</xdr:col>
      <xdr:colOff>50800</xdr:colOff>
      <xdr:row>39</xdr:row>
      <xdr:rowOff>41448</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4592300" y="6651679"/>
          <a:ext cx="889000" cy="76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131721</xdr:rowOff>
    </xdr:from>
    <xdr:to>
      <xdr:col>81</xdr:col>
      <xdr:colOff>101600</xdr:colOff>
      <xdr:row>39</xdr:row>
      <xdr:rowOff>61871</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5430500" y="6646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52998</xdr:rowOff>
    </xdr:from>
    <xdr:ext cx="469744"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5246428" y="6739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90360</xdr:rowOff>
    </xdr:from>
    <xdr:to>
      <xdr:col>76</xdr:col>
      <xdr:colOff>114300</xdr:colOff>
      <xdr:row>39</xdr:row>
      <xdr:rowOff>41448</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3703300" y="6434010"/>
          <a:ext cx="889000" cy="293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128025</xdr:rowOff>
    </xdr:from>
    <xdr:to>
      <xdr:col>76</xdr:col>
      <xdr:colOff>165100</xdr:colOff>
      <xdr:row>39</xdr:row>
      <xdr:rowOff>58175</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4541500" y="6643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74702</xdr:rowOff>
    </xdr:from>
    <xdr:ext cx="469744"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4357428" y="6418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15517</xdr:rowOff>
    </xdr:from>
    <xdr:to>
      <xdr:col>71</xdr:col>
      <xdr:colOff>177800</xdr:colOff>
      <xdr:row>37</xdr:row>
      <xdr:rowOff>90360</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2814300" y="6187717"/>
          <a:ext cx="889000" cy="246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128002</xdr:rowOff>
    </xdr:from>
    <xdr:to>
      <xdr:col>72</xdr:col>
      <xdr:colOff>38100</xdr:colOff>
      <xdr:row>39</xdr:row>
      <xdr:rowOff>58152</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3652500" y="6643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49279</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468428" y="6735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130014</xdr:rowOff>
    </xdr:from>
    <xdr:to>
      <xdr:col>67</xdr:col>
      <xdr:colOff>101600</xdr:colOff>
      <xdr:row>39</xdr:row>
      <xdr:rowOff>60164</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2763500" y="6645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51291</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579428" y="6737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47135</xdr:rowOff>
    </xdr:from>
    <xdr:to>
      <xdr:col>85</xdr:col>
      <xdr:colOff>177800</xdr:colOff>
      <xdr:row>38</xdr:row>
      <xdr:rowOff>148735</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6268700" y="6562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6512</xdr:rowOff>
    </xdr:from>
    <xdr:ext cx="534377" cy="259045"/>
    <xdr:sp macro="" textlink="">
      <xdr:nvSpPr>
        <xdr:cNvPr id="536" name="災害復旧事業費該当値テキスト">
          <a:extLst>
            <a:ext uri="{FF2B5EF4-FFF2-40B4-BE49-F238E27FC236}">
              <a16:creationId xmlns:a16="http://schemas.microsoft.com/office/drawing/2014/main" id="{00000000-0008-0000-0600-000018020000}"/>
            </a:ext>
          </a:extLst>
        </xdr:cNvPr>
        <xdr:cNvSpPr txBox="1"/>
      </xdr:nvSpPr>
      <xdr:spPr>
        <a:xfrm>
          <a:off x="16370300" y="6350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85779</xdr:rowOff>
    </xdr:from>
    <xdr:to>
      <xdr:col>81</xdr:col>
      <xdr:colOff>101600</xdr:colOff>
      <xdr:row>39</xdr:row>
      <xdr:rowOff>15929</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5430500" y="6600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32457</xdr:rowOff>
    </xdr:from>
    <xdr:ext cx="534377"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14111" y="6376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162098</xdr:rowOff>
    </xdr:from>
    <xdr:to>
      <xdr:col>76</xdr:col>
      <xdr:colOff>165100</xdr:colOff>
      <xdr:row>39</xdr:row>
      <xdr:rowOff>92248</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4541500" y="6677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83375</xdr:rowOff>
    </xdr:from>
    <xdr:ext cx="378565"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403017" y="67699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39560</xdr:rowOff>
    </xdr:from>
    <xdr:to>
      <xdr:col>72</xdr:col>
      <xdr:colOff>38100</xdr:colOff>
      <xdr:row>37</xdr:row>
      <xdr:rowOff>141160</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3652500" y="6383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157687</xdr:rowOff>
    </xdr:from>
    <xdr:ext cx="534377"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436111" y="6158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136167</xdr:rowOff>
    </xdr:from>
    <xdr:to>
      <xdr:col>67</xdr:col>
      <xdr:colOff>101600</xdr:colOff>
      <xdr:row>36</xdr:row>
      <xdr:rowOff>66317</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2763500" y="6136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34</xdr:row>
      <xdr:rowOff>82844</xdr:rowOff>
    </xdr:from>
    <xdr:ext cx="59901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514795" y="5912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1" name="失業対策事業費最小値テキスト">
          <a:extLst>
            <a:ext uri="{FF2B5EF4-FFF2-40B4-BE49-F238E27FC236}">
              <a16:creationId xmlns:a16="http://schemas.microsoft.com/office/drawing/2014/main" id="{00000000-0008-0000-0600-000031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3" name="失業対策事業費最大値テキスト">
          <a:extLst>
            <a:ext uri="{FF2B5EF4-FFF2-40B4-BE49-F238E27FC236}">
              <a16:creationId xmlns:a16="http://schemas.microsoft.com/office/drawing/2014/main" id="{00000000-0008-0000-0600-000033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6" name="失業対策事業費平均値テキスト">
          <a:extLst>
            <a:ext uri="{FF2B5EF4-FFF2-40B4-BE49-F238E27FC236}">
              <a16:creationId xmlns:a16="http://schemas.microsoft.com/office/drawing/2014/main" id="{00000000-0008-0000-0600-000036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5" name="失業対策事業費該当値テキスト">
          <a:extLst>
            <a:ext uri="{FF2B5EF4-FFF2-40B4-BE49-F238E27FC236}">
              <a16:creationId xmlns:a16="http://schemas.microsoft.com/office/drawing/2014/main" id="{00000000-0008-0000-0600-000049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2" name="公債費グラフ枠">
          <a:extLst>
            <a:ext uri="{FF2B5EF4-FFF2-40B4-BE49-F238E27FC236}">
              <a16:creationId xmlns:a16="http://schemas.microsoft.com/office/drawing/2014/main" id="{00000000-0008-0000-0600-00006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126178</xdr:rowOff>
    </xdr:from>
    <xdr:to>
      <xdr:col>85</xdr:col>
      <xdr:colOff>126364</xdr:colOff>
      <xdr:row>78</xdr:row>
      <xdr:rowOff>18599</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flipV="1">
          <a:off x="16317595" y="12127678"/>
          <a:ext cx="1269" cy="12640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22426</xdr:rowOff>
    </xdr:from>
    <xdr:ext cx="469744" cy="259045"/>
    <xdr:sp macro="" textlink="">
      <xdr:nvSpPr>
        <xdr:cNvPr id="614" name="公債費最小値テキスト">
          <a:extLst>
            <a:ext uri="{FF2B5EF4-FFF2-40B4-BE49-F238E27FC236}">
              <a16:creationId xmlns:a16="http://schemas.microsoft.com/office/drawing/2014/main" id="{00000000-0008-0000-0600-000066020000}"/>
            </a:ext>
          </a:extLst>
        </xdr:cNvPr>
        <xdr:cNvSpPr txBox="1"/>
      </xdr:nvSpPr>
      <xdr:spPr>
        <a:xfrm>
          <a:off x="16370300" y="13395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18599</xdr:rowOff>
    </xdr:from>
    <xdr:to>
      <xdr:col>86</xdr:col>
      <xdr:colOff>25400</xdr:colOff>
      <xdr:row>78</xdr:row>
      <xdr:rowOff>18599</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6230600" y="13391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72855</xdr:rowOff>
    </xdr:from>
    <xdr:ext cx="599010" cy="259045"/>
    <xdr:sp macro="" textlink="">
      <xdr:nvSpPr>
        <xdr:cNvPr id="616" name="公債費最大値テキスト">
          <a:extLst>
            <a:ext uri="{FF2B5EF4-FFF2-40B4-BE49-F238E27FC236}">
              <a16:creationId xmlns:a16="http://schemas.microsoft.com/office/drawing/2014/main" id="{00000000-0008-0000-0600-000068020000}"/>
            </a:ext>
          </a:extLst>
        </xdr:cNvPr>
        <xdr:cNvSpPr txBox="1"/>
      </xdr:nvSpPr>
      <xdr:spPr>
        <a:xfrm>
          <a:off x="16370300" y="119029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222,366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126178</xdr:rowOff>
    </xdr:from>
    <xdr:to>
      <xdr:col>86</xdr:col>
      <xdr:colOff>25400</xdr:colOff>
      <xdr:row>70</xdr:row>
      <xdr:rowOff>126178</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6230600" y="121276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124847</xdr:rowOff>
    </xdr:from>
    <xdr:to>
      <xdr:col>85</xdr:col>
      <xdr:colOff>127000</xdr:colOff>
      <xdr:row>76</xdr:row>
      <xdr:rowOff>5928</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flipV="1">
          <a:off x="15481300" y="12983597"/>
          <a:ext cx="838200" cy="52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71561</xdr:rowOff>
    </xdr:from>
    <xdr:ext cx="534377" cy="259045"/>
    <xdr:sp macro="" textlink="">
      <xdr:nvSpPr>
        <xdr:cNvPr id="619" name="公債費平均値テキスト">
          <a:extLst>
            <a:ext uri="{FF2B5EF4-FFF2-40B4-BE49-F238E27FC236}">
              <a16:creationId xmlns:a16="http://schemas.microsoft.com/office/drawing/2014/main" id="{00000000-0008-0000-0600-00006B020000}"/>
            </a:ext>
          </a:extLst>
        </xdr:cNvPr>
        <xdr:cNvSpPr txBox="1"/>
      </xdr:nvSpPr>
      <xdr:spPr>
        <a:xfrm>
          <a:off x="16370300" y="127588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48684</xdr:rowOff>
    </xdr:from>
    <xdr:to>
      <xdr:col>85</xdr:col>
      <xdr:colOff>177800</xdr:colOff>
      <xdr:row>75</xdr:row>
      <xdr:rowOff>150284</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6268700" y="12907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5928</xdr:rowOff>
    </xdr:from>
    <xdr:to>
      <xdr:col>81</xdr:col>
      <xdr:colOff>50800</xdr:colOff>
      <xdr:row>76</xdr:row>
      <xdr:rowOff>31486</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flipV="1">
          <a:off x="14592300" y="13036128"/>
          <a:ext cx="889000" cy="25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59834</xdr:rowOff>
    </xdr:from>
    <xdr:to>
      <xdr:col>81</xdr:col>
      <xdr:colOff>101600</xdr:colOff>
      <xdr:row>75</xdr:row>
      <xdr:rowOff>161434</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5430500" y="12918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6511</xdr:rowOff>
    </xdr:from>
    <xdr:ext cx="534377"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5214111" y="12693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20228</xdr:rowOff>
    </xdr:from>
    <xdr:to>
      <xdr:col>76</xdr:col>
      <xdr:colOff>114300</xdr:colOff>
      <xdr:row>76</xdr:row>
      <xdr:rowOff>31486</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3703300" y="13050428"/>
          <a:ext cx="889000" cy="11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95221</xdr:rowOff>
    </xdr:from>
    <xdr:to>
      <xdr:col>76</xdr:col>
      <xdr:colOff>165100</xdr:colOff>
      <xdr:row>76</xdr:row>
      <xdr:rowOff>25371</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4541500" y="12953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41898</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4325111" y="12729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142306</xdr:rowOff>
    </xdr:from>
    <xdr:to>
      <xdr:col>71</xdr:col>
      <xdr:colOff>177800</xdr:colOff>
      <xdr:row>76</xdr:row>
      <xdr:rowOff>20228</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2814300" y="13001056"/>
          <a:ext cx="889000" cy="49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88597</xdr:rowOff>
    </xdr:from>
    <xdr:to>
      <xdr:col>72</xdr:col>
      <xdr:colOff>38100</xdr:colOff>
      <xdr:row>76</xdr:row>
      <xdr:rowOff>18746</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3652500" y="1294734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35274</xdr:rowOff>
    </xdr:from>
    <xdr:ext cx="534377"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3436111" y="12722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94455</xdr:rowOff>
    </xdr:from>
    <xdr:to>
      <xdr:col>67</xdr:col>
      <xdr:colOff>101600</xdr:colOff>
      <xdr:row>76</xdr:row>
      <xdr:rowOff>24605</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2763500" y="12953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15732</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2547111" y="13045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74047</xdr:rowOff>
    </xdr:from>
    <xdr:to>
      <xdr:col>85</xdr:col>
      <xdr:colOff>177800</xdr:colOff>
      <xdr:row>76</xdr:row>
      <xdr:rowOff>4197</xdr:rowOff>
    </xdr:to>
    <xdr:sp macro="" textlink="">
      <xdr:nvSpPr>
        <xdr:cNvPr id="637" name="楕円 636">
          <a:extLst>
            <a:ext uri="{FF2B5EF4-FFF2-40B4-BE49-F238E27FC236}">
              <a16:creationId xmlns:a16="http://schemas.microsoft.com/office/drawing/2014/main" id="{00000000-0008-0000-0600-00007D020000}"/>
            </a:ext>
          </a:extLst>
        </xdr:cNvPr>
        <xdr:cNvSpPr/>
      </xdr:nvSpPr>
      <xdr:spPr>
        <a:xfrm>
          <a:off x="16268700" y="12932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52474</xdr:rowOff>
    </xdr:from>
    <xdr:ext cx="534377" cy="259045"/>
    <xdr:sp macro="" textlink="">
      <xdr:nvSpPr>
        <xdr:cNvPr id="638" name="公債費該当値テキスト">
          <a:extLst>
            <a:ext uri="{FF2B5EF4-FFF2-40B4-BE49-F238E27FC236}">
              <a16:creationId xmlns:a16="http://schemas.microsoft.com/office/drawing/2014/main" id="{00000000-0008-0000-0600-00007E020000}"/>
            </a:ext>
          </a:extLst>
        </xdr:cNvPr>
        <xdr:cNvSpPr txBox="1"/>
      </xdr:nvSpPr>
      <xdr:spPr>
        <a:xfrm>
          <a:off x="16370300" y="12911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126579</xdr:rowOff>
    </xdr:from>
    <xdr:to>
      <xdr:col>81</xdr:col>
      <xdr:colOff>101600</xdr:colOff>
      <xdr:row>76</xdr:row>
      <xdr:rowOff>56728</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5430500" y="1298532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47855</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14111" y="13078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152136</xdr:rowOff>
    </xdr:from>
    <xdr:to>
      <xdr:col>76</xdr:col>
      <xdr:colOff>165100</xdr:colOff>
      <xdr:row>76</xdr:row>
      <xdr:rowOff>82286</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4541500" y="13010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73413</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325111" y="13103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140878</xdr:rowOff>
    </xdr:from>
    <xdr:to>
      <xdr:col>72</xdr:col>
      <xdr:colOff>38100</xdr:colOff>
      <xdr:row>76</xdr:row>
      <xdr:rowOff>71028</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3652500" y="12999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62155</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3436111" y="13092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91506</xdr:rowOff>
    </xdr:from>
    <xdr:to>
      <xdr:col>67</xdr:col>
      <xdr:colOff>101600</xdr:colOff>
      <xdr:row>76</xdr:row>
      <xdr:rowOff>21656</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2763500" y="12950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38183</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547111" y="12725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1" name="積立金グラフ枠">
          <a:extLst>
            <a:ext uri="{FF2B5EF4-FFF2-40B4-BE49-F238E27FC236}">
              <a16:creationId xmlns:a16="http://schemas.microsoft.com/office/drawing/2014/main" id="{00000000-0008-0000-0600-00009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21220</xdr:rowOff>
    </xdr:from>
    <xdr:to>
      <xdr:col>85</xdr:col>
      <xdr:colOff>126364</xdr:colOff>
      <xdr:row>99</xdr:row>
      <xdr:rowOff>96876</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flipV="1">
          <a:off x="16317595" y="15451720"/>
          <a:ext cx="1269" cy="16187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100703</xdr:rowOff>
    </xdr:from>
    <xdr:ext cx="378565" cy="259045"/>
    <xdr:sp macro="" textlink="">
      <xdr:nvSpPr>
        <xdr:cNvPr id="673" name="積立金最小値テキスト">
          <a:extLst>
            <a:ext uri="{FF2B5EF4-FFF2-40B4-BE49-F238E27FC236}">
              <a16:creationId xmlns:a16="http://schemas.microsoft.com/office/drawing/2014/main" id="{00000000-0008-0000-0600-0000A1020000}"/>
            </a:ext>
          </a:extLst>
        </xdr:cNvPr>
        <xdr:cNvSpPr txBox="1"/>
      </xdr:nvSpPr>
      <xdr:spPr>
        <a:xfrm>
          <a:off x="16370300" y="170742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96876</xdr:rowOff>
    </xdr:from>
    <xdr:to>
      <xdr:col>86</xdr:col>
      <xdr:colOff>25400</xdr:colOff>
      <xdr:row>99</xdr:row>
      <xdr:rowOff>96876</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70704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139347</xdr:rowOff>
    </xdr:from>
    <xdr:ext cx="599010" cy="259045"/>
    <xdr:sp macro="" textlink="">
      <xdr:nvSpPr>
        <xdr:cNvPr id="675" name="積立金最大値テキスト">
          <a:extLst>
            <a:ext uri="{FF2B5EF4-FFF2-40B4-BE49-F238E27FC236}">
              <a16:creationId xmlns:a16="http://schemas.microsoft.com/office/drawing/2014/main" id="{00000000-0008-0000-0600-0000A3020000}"/>
            </a:ext>
          </a:extLst>
        </xdr:cNvPr>
        <xdr:cNvSpPr txBox="1"/>
      </xdr:nvSpPr>
      <xdr:spPr>
        <a:xfrm>
          <a:off x="16370300" y="152269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21220</xdr:rowOff>
    </xdr:from>
    <xdr:to>
      <xdr:col>86</xdr:col>
      <xdr:colOff>25400</xdr:colOff>
      <xdr:row>90</xdr:row>
      <xdr:rowOff>21220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5451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137747</xdr:rowOff>
    </xdr:from>
    <xdr:to>
      <xdr:col>85</xdr:col>
      <xdr:colOff>127000</xdr:colOff>
      <xdr:row>99</xdr:row>
      <xdr:rowOff>23237</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flipV="1">
          <a:off x="15481300" y="16939847"/>
          <a:ext cx="838200" cy="56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92395</xdr:rowOff>
    </xdr:from>
    <xdr:ext cx="534377" cy="259045"/>
    <xdr:sp macro="" textlink="">
      <xdr:nvSpPr>
        <xdr:cNvPr id="678" name="積立金平均値テキスト">
          <a:extLst>
            <a:ext uri="{FF2B5EF4-FFF2-40B4-BE49-F238E27FC236}">
              <a16:creationId xmlns:a16="http://schemas.microsoft.com/office/drawing/2014/main" id="{00000000-0008-0000-0600-0000A6020000}"/>
            </a:ext>
          </a:extLst>
        </xdr:cNvPr>
        <xdr:cNvSpPr txBox="1"/>
      </xdr:nvSpPr>
      <xdr:spPr>
        <a:xfrm>
          <a:off x="16370300" y="167230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69518</xdr:rowOff>
    </xdr:from>
    <xdr:to>
      <xdr:col>85</xdr:col>
      <xdr:colOff>177800</xdr:colOff>
      <xdr:row>98</xdr:row>
      <xdr:rowOff>171118</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6268700" y="16871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23237</xdr:rowOff>
    </xdr:from>
    <xdr:to>
      <xdr:col>81</xdr:col>
      <xdr:colOff>50800</xdr:colOff>
      <xdr:row>99</xdr:row>
      <xdr:rowOff>79150</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flipV="1">
          <a:off x="14592300" y="16996787"/>
          <a:ext cx="889000" cy="55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119393</xdr:rowOff>
    </xdr:from>
    <xdr:to>
      <xdr:col>81</xdr:col>
      <xdr:colOff>101600</xdr:colOff>
      <xdr:row>99</xdr:row>
      <xdr:rowOff>49543</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5430500" y="16921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66070</xdr:rowOff>
    </xdr:from>
    <xdr:ext cx="534377"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5214111" y="16696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79150</xdr:rowOff>
    </xdr:from>
    <xdr:to>
      <xdr:col>76</xdr:col>
      <xdr:colOff>114300</xdr:colOff>
      <xdr:row>99</xdr:row>
      <xdr:rowOff>80998</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3703300" y="17052700"/>
          <a:ext cx="889000" cy="1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114795</xdr:rowOff>
    </xdr:from>
    <xdr:to>
      <xdr:col>76</xdr:col>
      <xdr:colOff>165100</xdr:colOff>
      <xdr:row>99</xdr:row>
      <xdr:rowOff>44945</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4541500" y="16916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61472</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4325111" y="16692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80998</xdr:rowOff>
    </xdr:from>
    <xdr:to>
      <xdr:col>71</xdr:col>
      <xdr:colOff>177800</xdr:colOff>
      <xdr:row>99</xdr:row>
      <xdr:rowOff>87171</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2814300" y="17054548"/>
          <a:ext cx="889000" cy="6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117791</xdr:rowOff>
    </xdr:from>
    <xdr:to>
      <xdr:col>72</xdr:col>
      <xdr:colOff>38100</xdr:colOff>
      <xdr:row>99</xdr:row>
      <xdr:rowOff>47941</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3652500" y="16919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64468</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3436111" y="16695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108471</xdr:rowOff>
    </xdr:from>
    <xdr:to>
      <xdr:col>67</xdr:col>
      <xdr:colOff>101600</xdr:colOff>
      <xdr:row>99</xdr:row>
      <xdr:rowOff>38621</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2763500" y="16910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55148</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2547111" y="16685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86947</xdr:rowOff>
    </xdr:from>
    <xdr:to>
      <xdr:col>85</xdr:col>
      <xdr:colOff>177800</xdr:colOff>
      <xdr:row>99</xdr:row>
      <xdr:rowOff>17097</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6268700" y="16889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65374</xdr:rowOff>
    </xdr:from>
    <xdr:ext cx="534377" cy="259045"/>
    <xdr:sp macro="" textlink="">
      <xdr:nvSpPr>
        <xdr:cNvPr id="697" name="積立金該当値テキスト">
          <a:extLst>
            <a:ext uri="{FF2B5EF4-FFF2-40B4-BE49-F238E27FC236}">
              <a16:creationId xmlns:a16="http://schemas.microsoft.com/office/drawing/2014/main" id="{00000000-0008-0000-0600-0000B9020000}"/>
            </a:ext>
          </a:extLst>
        </xdr:cNvPr>
        <xdr:cNvSpPr txBox="1"/>
      </xdr:nvSpPr>
      <xdr:spPr>
        <a:xfrm>
          <a:off x="16370300" y="16867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143887</xdr:rowOff>
    </xdr:from>
    <xdr:to>
      <xdr:col>81</xdr:col>
      <xdr:colOff>101600</xdr:colOff>
      <xdr:row>99</xdr:row>
      <xdr:rowOff>74037</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5430500" y="16945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65164</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214111" y="17038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99</xdr:row>
      <xdr:rowOff>28350</xdr:rowOff>
    </xdr:from>
    <xdr:to>
      <xdr:col>76</xdr:col>
      <xdr:colOff>165100</xdr:colOff>
      <xdr:row>99</xdr:row>
      <xdr:rowOff>129950</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4541500" y="1700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121077</xdr:rowOff>
    </xdr:from>
    <xdr:ext cx="469744"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4357428" y="17094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99</xdr:row>
      <xdr:rowOff>30198</xdr:rowOff>
    </xdr:from>
    <xdr:to>
      <xdr:col>72</xdr:col>
      <xdr:colOff>38100</xdr:colOff>
      <xdr:row>99</xdr:row>
      <xdr:rowOff>131798</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3652500" y="17003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122925</xdr:rowOff>
    </xdr:from>
    <xdr:ext cx="469744"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468428" y="17096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99</xdr:row>
      <xdr:rowOff>36371</xdr:rowOff>
    </xdr:from>
    <xdr:to>
      <xdr:col>67</xdr:col>
      <xdr:colOff>101600</xdr:colOff>
      <xdr:row>99</xdr:row>
      <xdr:rowOff>137971</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2763500" y="17009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129098</xdr:rowOff>
    </xdr:from>
    <xdr:ext cx="469744"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579428" y="171026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投資及び出資金グラフ枠">
          <a:extLst>
            <a:ext uri="{FF2B5EF4-FFF2-40B4-BE49-F238E27FC236}">
              <a16:creationId xmlns:a16="http://schemas.microsoft.com/office/drawing/2014/main" id="{00000000-0008-0000-0600-0000D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143488</xdr:rowOff>
    </xdr:from>
    <xdr:to>
      <xdr:col>116</xdr:col>
      <xdr:colOff>62864</xdr:colOff>
      <xdr:row>39</xdr:row>
      <xdr:rowOff>98878</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flipV="1">
          <a:off x="22159595" y="5286988"/>
          <a:ext cx="1269" cy="1498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2" name="投資及び出資金最小値テキスト">
          <a:extLst>
            <a:ext uri="{FF2B5EF4-FFF2-40B4-BE49-F238E27FC236}">
              <a16:creationId xmlns:a16="http://schemas.microsoft.com/office/drawing/2014/main" id="{00000000-0008-0000-0600-0000DC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90165</xdr:rowOff>
    </xdr:from>
    <xdr:ext cx="534377" cy="259045"/>
    <xdr:sp macro="" textlink="">
      <xdr:nvSpPr>
        <xdr:cNvPr id="734" name="投資及び出資金最大値テキスト">
          <a:extLst>
            <a:ext uri="{FF2B5EF4-FFF2-40B4-BE49-F238E27FC236}">
              <a16:creationId xmlns:a16="http://schemas.microsoft.com/office/drawing/2014/main" id="{00000000-0008-0000-0600-0000DE020000}"/>
            </a:ext>
          </a:extLst>
        </xdr:cNvPr>
        <xdr:cNvSpPr txBox="1"/>
      </xdr:nvSpPr>
      <xdr:spPr>
        <a:xfrm>
          <a:off x="22212300" y="5062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143488</xdr:rowOff>
    </xdr:from>
    <xdr:to>
      <xdr:col>116</xdr:col>
      <xdr:colOff>152400</xdr:colOff>
      <xdr:row>30</xdr:row>
      <xdr:rowOff>143488</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2072600" y="5286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158021</xdr:rowOff>
    </xdr:from>
    <xdr:to>
      <xdr:col>116</xdr:col>
      <xdr:colOff>63500</xdr:colOff>
      <xdr:row>39</xdr:row>
      <xdr:rowOff>20207</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1323300" y="6673121"/>
          <a:ext cx="838200" cy="33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150704</xdr:rowOff>
    </xdr:from>
    <xdr:ext cx="469744" cy="259045"/>
    <xdr:sp macro="" textlink="">
      <xdr:nvSpPr>
        <xdr:cNvPr id="737" name="投資及び出資金平均値テキスト">
          <a:extLst>
            <a:ext uri="{FF2B5EF4-FFF2-40B4-BE49-F238E27FC236}">
              <a16:creationId xmlns:a16="http://schemas.microsoft.com/office/drawing/2014/main" id="{00000000-0008-0000-0600-0000E1020000}"/>
            </a:ext>
          </a:extLst>
        </xdr:cNvPr>
        <xdr:cNvSpPr txBox="1"/>
      </xdr:nvSpPr>
      <xdr:spPr>
        <a:xfrm>
          <a:off x="22212300" y="64943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127827</xdr:rowOff>
    </xdr:from>
    <xdr:to>
      <xdr:col>116</xdr:col>
      <xdr:colOff>114300</xdr:colOff>
      <xdr:row>39</xdr:row>
      <xdr:rowOff>57977</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22110700" y="6642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112170</xdr:rowOff>
    </xdr:from>
    <xdr:to>
      <xdr:col>111</xdr:col>
      <xdr:colOff>177800</xdr:colOff>
      <xdr:row>38</xdr:row>
      <xdr:rowOff>158021</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0434300" y="6627270"/>
          <a:ext cx="889000" cy="45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145038</xdr:rowOff>
    </xdr:from>
    <xdr:to>
      <xdr:col>112</xdr:col>
      <xdr:colOff>38100</xdr:colOff>
      <xdr:row>39</xdr:row>
      <xdr:rowOff>75188</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1272500" y="6660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39</xdr:row>
      <xdr:rowOff>66315</xdr:rowOff>
    </xdr:from>
    <xdr:ext cx="469744"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1088428" y="6752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36</xdr:row>
      <xdr:rowOff>48554</xdr:rowOff>
    </xdr:from>
    <xdr:to>
      <xdr:col>107</xdr:col>
      <xdr:colOff>50800</xdr:colOff>
      <xdr:row>38</xdr:row>
      <xdr:rowOff>112170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19545300" y="6220754"/>
          <a:ext cx="889000" cy="406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147095</xdr:rowOff>
    </xdr:from>
    <xdr:to>
      <xdr:col>107</xdr:col>
      <xdr:colOff>101600</xdr:colOff>
      <xdr:row>39</xdr:row>
      <xdr:rowOff>77245</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0383500" y="6662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39</xdr:row>
      <xdr:rowOff>68372</xdr:rowOff>
    </xdr:from>
    <xdr:ext cx="469744"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0199428" y="6754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36</xdr:row>
      <xdr:rowOff>48554</xdr:rowOff>
    </xdr:from>
    <xdr:to>
      <xdr:col>102</xdr:col>
      <xdr:colOff>114300</xdr:colOff>
      <xdr:row>36</xdr:row>
      <xdr:rowOff>170038</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flipV="1">
          <a:off x="18656300" y="6220754"/>
          <a:ext cx="889000" cy="121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143470</xdr:rowOff>
    </xdr:from>
    <xdr:to>
      <xdr:col>102</xdr:col>
      <xdr:colOff>165100</xdr:colOff>
      <xdr:row>39</xdr:row>
      <xdr:rowOff>73620</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19494500" y="6658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39</xdr:row>
      <xdr:rowOff>64747</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9310428" y="6751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140629</xdr:rowOff>
    </xdr:from>
    <xdr:to>
      <xdr:col>98</xdr:col>
      <xdr:colOff>38100</xdr:colOff>
      <xdr:row>39</xdr:row>
      <xdr:rowOff>70779</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18605500" y="6655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39</xdr:row>
      <xdr:rowOff>61906</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8421428" y="6748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140857</xdr:rowOff>
    </xdr:from>
    <xdr:to>
      <xdr:col>116</xdr:col>
      <xdr:colOff>114300</xdr:colOff>
      <xdr:row>39</xdr:row>
      <xdr:rowOff>71007</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2110700" y="6655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106254</xdr:rowOff>
    </xdr:from>
    <xdr:ext cx="469744" cy="259045"/>
    <xdr:sp macro="" textlink="">
      <xdr:nvSpPr>
        <xdr:cNvPr id="756" name="投資及び出資金該当値テキスト">
          <a:extLst>
            <a:ext uri="{FF2B5EF4-FFF2-40B4-BE49-F238E27FC236}">
              <a16:creationId xmlns:a16="http://schemas.microsoft.com/office/drawing/2014/main" id="{00000000-0008-0000-0600-0000F4020000}"/>
            </a:ext>
          </a:extLst>
        </xdr:cNvPr>
        <xdr:cNvSpPr txBox="1"/>
      </xdr:nvSpPr>
      <xdr:spPr>
        <a:xfrm>
          <a:off x="22212300" y="66213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107221</xdr:rowOff>
    </xdr:from>
    <xdr:to>
      <xdr:col>112</xdr:col>
      <xdr:colOff>38100</xdr:colOff>
      <xdr:row>39</xdr:row>
      <xdr:rowOff>37371</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1272500" y="6622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53898</xdr:rowOff>
    </xdr:from>
    <xdr:ext cx="469744"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088428" y="6397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61370</xdr:rowOff>
    </xdr:from>
    <xdr:to>
      <xdr:col>107</xdr:col>
      <xdr:colOff>101600</xdr:colOff>
      <xdr:row>38</xdr:row>
      <xdr:rowOff>162970</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0383500" y="6576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8047</xdr:rowOff>
    </xdr:from>
    <xdr:ext cx="469744"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0199428" y="6351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35</xdr:row>
      <xdr:rowOff>169204</xdr:rowOff>
    </xdr:from>
    <xdr:to>
      <xdr:col>102</xdr:col>
      <xdr:colOff>165100</xdr:colOff>
      <xdr:row>36</xdr:row>
      <xdr:rowOff>99354</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19494500" y="6169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34</xdr:row>
      <xdr:rowOff>115881</xdr:rowOff>
    </xdr:from>
    <xdr:ext cx="534377"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9278111" y="5945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119238</xdr:rowOff>
    </xdr:from>
    <xdr:to>
      <xdr:col>98</xdr:col>
      <xdr:colOff>38100</xdr:colOff>
      <xdr:row>37</xdr:row>
      <xdr:rowOff>49388</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18605500" y="6291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35</xdr:row>
      <xdr:rowOff>65915</xdr:rowOff>
    </xdr:from>
    <xdr:ext cx="534377"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389111" y="6066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92727</xdr:rowOff>
    </xdr:from>
    <xdr:ext cx="59541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貸付金グラフ枠">
          <a:extLst>
            <a:ext uri="{FF2B5EF4-FFF2-40B4-BE49-F238E27FC236}">
              <a16:creationId xmlns:a16="http://schemas.microsoft.com/office/drawing/2014/main" id="{00000000-0008-0000-0600-000013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134328</xdr:rowOff>
    </xdr:from>
    <xdr:to>
      <xdr:col>116</xdr:col>
      <xdr:colOff>62864</xdr:colOff>
      <xdr:row>59</xdr:row>
      <xdr:rowOff>44450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flipV="1">
          <a:off x="22159595" y="8706828"/>
          <a:ext cx="1269" cy="1453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58221</xdr:rowOff>
    </xdr:from>
    <xdr:ext cx="249299" cy="259045"/>
    <xdr:sp macro="" textlink="">
      <xdr:nvSpPr>
        <xdr:cNvPr id="789" name="貸付金最小値テキスト">
          <a:extLst>
            <a:ext uri="{FF2B5EF4-FFF2-40B4-BE49-F238E27FC236}">
              <a16:creationId xmlns:a16="http://schemas.microsoft.com/office/drawing/2014/main" id="{00000000-0008-0000-0600-000015030000}"/>
            </a:ext>
          </a:extLst>
        </xdr:cNvPr>
        <xdr:cNvSpPr txBox="1"/>
      </xdr:nvSpPr>
      <xdr:spPr>
        <a:xfrm>
          <a:off x="22212300" y="1017377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81005</xdr:rowOff>
    </xdr:from>
    <xdr:ext cx="599010" cy="259045"/>
    <xdr:sp macro="" textlink="">
      <xdr:nvSpPr>
        <xdr:cNvPr id="791" name="貸付金最大値テキスト">
          <a:extLst>
            <a:ext uri="{FF2B5EF4-FFF2-40B4-BE49-F238E27FC236}">
              <a16:creationId xmlns:a16="http://schemas.microsoft.com/office/drawing/2014/main" id="{00000000-0008-0000-0600-000017030000}"/>
            </a:ext>
          </a:extLst>
        </xdr:cNvPr>
        <xdr:cNvSpPr txBox="1"/>
      </xdr:nvSpPr>
      <xdr:spPr>
        <a:xfrm>
          <a:off x="22212300" y="84820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114,423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134328</xdr:rowOff>
    </xdr:from>
    <xdr:to>
      <xdr:col>116</xdr:col>
      <xdr:colOff>152400</xdr:colOff>
      <xdr:row>50</xdr:row>
      <xdr:rowOff>134328</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2072600" y="8706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22289</xdr:rowOff>
    </xdr:from>
    <xdr:to>
      <xdr:col>116</xdr:col>
      <xdr:colOff>63500</xdr:colOff>
      <xdr:row>59</xdr:row>
      <xdr:rowOff>22873</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flipV="1">
          <a:off x="21323300" y="10137839"/>
          <a:ext cx="838200" cy="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147121</xdr:rowOff>
    </xdr:from>
    <xdr:ext cx="469744" cy="259045"/>
    <xdr:sp macro="" textlink="">
      <xdr:nvSpPr>
        <xdr:cNvPr id="794" name="貸付金平均値テキスト">
          <a:extLst>
            <a:ext uri="{FF2B5EF4-FFF2-40B4-BE49-F238E27FC236}">
              <a16:creationId xmlns:a16="http://schemas.microsoft.com/office/drawing/2014/main" id="{00000000-0008-0000-0600-00001A030000}"/>
            </a:ext>
          </a:extLst>
        </xdr:cNvPr>
        <xdr:cNvSpPr txBox="1"/>
      </xdr:nvSpPr>
      <xdr:spPr>
        <a:xfrm>
          <a:off x="22212300" y="99197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124244</xdr:rowOff>
    </xdr:from>
    <xdr:to>
      <xdr:col>116</xdr:col>
      <xdr:colOff>114300</xdr:colOff>
      <xdr:row>59</xdr:row>
      <xdr:rowOff>54394</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22110700" y="10068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22873</xdr:rowOff>
    </xdr:from>
    <xdr:to>
      <xdr:col>111</xdr:col>
      <xdr:colOff>177800</xdr:colOff>
      <xdr:row>59</xdr:row>
      <xdr:rowOff>27940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20434300" y="10138423"/>
          <a:ext cx="889000" cy="5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130772</xdr:rowOff>
    </xdr:from>
    <xdr:to>
      <xdr:col>112</xdr:col>
      <xdr:colOff>38100</xdr:colOff>
      <xdr:row>59</xdr:row>
      <xdr:rowOff>60922</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1272500" y="10074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77449</xdr:rowOff>
    </xdr:from>
    <xdr:ext cx="469744"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1088428" y="9850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26136</xdr:rowOff>
    </xdr:from>
    <xdr:to>
      <xdr:col>107</xdr:col>
      <xdr:colOff>50800</xdr:colOff>
      <xdr:row>59</xdr:row>
      <xdr:rowOff>27940</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19545300" y="10141686"/>
          <a:ext cx="889000" cy="1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130594</xdr:rowOff>
    </xdr:from>
    <xdr:to>
      <xdr:col>107</xdr:col>
      <xdr:colOff>101600</xdr:colOff>
      <xdr:row>59</xdr:row>
      <xdr:rowOff>60744</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0383500" y="10074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77271</xdr:rowOff>
    </xdr:from>
    <xdr:ext cx="469744"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0199428" y="9849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25794</xdr:rowOff>
    </xdr:from>
    <xdr:to>
      <xdr:col>102</xdr:col>
      <xdr:colOff>114300</xdr:colOff>
      <xdr:row>59</xdr:row>
      <xdr:rowOff>26136</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18656300" y="10141344"/>
          <a:ext cx="889000" cy="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122657</xdr:rowOff>
    </xdr:from>
    <xdr:to>
      <xdr:col>102</xdr:col>
      <xdr:colOff>165100</xdr:colOff>
      <xdr:row>59</xdr:row>
      <xdr:rowOff>52807</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19494500" y="10066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69334</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9310428" y="9841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119583</xdr:rowOff>
    </xdr:from>
    <xdr:to>
      <xdr:col>98</xdr:col>
      <xdr:colOff>38100</xdr:colOff>
      <xdr:row>59</xdr:row>
      <xdr:rowOff>49733</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18605500" y="10063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66260</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8421428" y="9838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142939</xdr:rowOff>
    </xdr:from>
    <xdr:to>
      <xdr:col>116</xdr:col>
      <xdr:colOff>114300</xdr:colOff>
      <xdr:row>59</xdr:row>
      <xdr:rowOff>73089</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2110700" y="10087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102672</xdr:rowOff>
    </xdr:from>
    <xdr:ext cx="469744" cy="259045"/>
    <xdr:sp macro="" textlink="">
      <xdr:nvSpPr>
        <xdr:cNvPr id="813" name="貸付金該当値テキスト">
          <a:extLst>
            <a:ext uri="{FF2B5EF4-FFF2-40B4-BE49-F238E27FC236}">
              <a16:creationId xmlns:a16="http://schemas.microsoft.com/office/drawing/2014/main" id="{00000000-0008-0000-0600-00002D030000}"/>
            </a:ext>
          </a:extLst>
        </xdr:cNvPr>
        <xdr:cNvSpPr txBox="1"/>
      </xdr:nvSpPr>
      <xdr:spPr>
        <a:xfrm>
          <a:off x="22212300" y="10046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143523</xdr:rowOff>
    </xdr:from>
    <xdr:to>
      <xdr:col>112</xdr:col>
      <xdr:colOff>38100</xdr:colOff>
      <xdr:row>59</xdr:row>
      <xdr:rowOff>73673</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1272500" y="10087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64800</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088428" y="10180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148590</xdr:rowOff>
    </xdr:from>
    <xdr:to>
      <xdr:col>107</xdr:col>
      <xdr:colOff>101600</xdr:colOff>
      <xdr:row>59</xdr:row>
      <xdr:rowOff>78740</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0383500" y="10092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69867</xdr:rowOff>
    </xdr:from>
    <xdr:ext cx="469744"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0199428" y="10185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146786</xdr:rowOff>
    </xdr:from>
    <xdr:to>
      <xdr:col>102</xdr:col>
      <xdr:colOff>165100</xdr:colOff>
      <xdr:row>59</xdr:row>
      <xdr:rowOff>76936</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19494500" y="10090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68063</xdr:rowOff>
    </xdr:from>
    <xdr:ext cx="469744"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9310428" y="10183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146444</xdr:rowOff>
    </xdr:from>
    <xdr:to>
      <xdr:col>98</xdr:col>
      <xdr:colOff>38100</xdr:colOff>
      <xdr:row>59</xdr:row>
      <xdr:rowOff>76594</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18605500" y="10090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67721</xdr:rowOff>
    </xdr:from>
    <xdr:ext cx="469744"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8421428" y="10183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7" name="繰出金グラフ枠">
          <a:extLst>
            <a:ext uri="{FF2B5EF4-FFF2-40B4-BE49-F238E27FC236}">
              <a16:creationId xmlns:a16="http://schemas.microsoft.com/office/drawing/2014/main" id="{00000000-0008-0000-0600-00004F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26467</xdr:rowOff>
    </xdr:from>
    <xdr:to>
      <xdr:col>116</xdr:col>
      <xdr:colOff>62864</xdr:colOff>
      <xdr:row>79</xdr:row>
      <xdr:rowOff>141018</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2159595" y="12199417"/>
          <a:ext cx="1269" cy="14861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144845</xdr:rowOff>
    </xdr:from>
    <xdr:ext cx="534377" cy="259045"/>
    <xdr:sp macro="" textlink="">
      <xdr:nvSpPr>
        <xdr:cNvPr id="849" name="繰出金最小値テキスト">
          <a:extLst>
            <a:ext uri="{FF2B5EF4-FFF2-40B4-BE49-F238E27FC236}">
              <a16:creationId xmlns:a16="http://schemas.microsoft.com/office/drawing/2014/main" id="{00000000-0008-0000-0600-000051030000}"/>
            </a:ext>
          </a:extLst>
        </xdr:cNvPr>
        <xdr:cNvSpPr txBox="1"/>
      </xdr:nvSpPr>
      <xdr:spPr>
        <a:xfrm>
          <a:off x="22212300" y="13689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141018</xdr:rowOff>
    </xdr:from>
    <xdr:to>
      <xdr:col>116</xdr:col>
      <xdr:colOff>152400</xdr:colOff>
      <xdr:row>79</xdr:row>
      <xdr:rowOff>141018</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22072600" y="13685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144594</xdr:rowOff>
    </xdr:from>
    <xdr:ext cx="599010" cy="259045"/>
    <xdr:sp macro="" textlink="">
      <xdr:nvSpPr>
        <xdr:cNvPr id="851" name="繰出金最大値テキスト">
          <a:extLst>
            <a:ext uri="{FF2B5EF4-FFF2-40B4-BE49-F238E27FC236}">
              <a16:creationId xmlns:a16="http://schemas.microsoft.com/office/drawing/2014/main" id="{00000000-0008-0000-0600-000053030000}"/>
            </a:ext>
          </a:extLst>
        </xdr:cNvPr>
        <xdr:cNvSpPr txBox="1"/>
      </xdr:nvSpPr>
      <xdr:spPr>
        <a:xfrm>
          <a:off x="22212300" y="119746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162,652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26467</xdr:rowOff>
    </xdr:from>
    <xdr:to>
      <xdr:col>116</xdr:col>
      <xdr:colOff>152400</xdr:colOff>
      <xdr:row>71</xdr:row>
      <xdr:rowOff>26467</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2072600" y="12199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78043</xdr:rowOff>
    </xdr:from>
    <xdr:to>
      <xdr:col>116</xdr:col>
      <xdr:colOff>63500</xdr:colOff>
      <xdr:row>77</xdr:row>
      <xdr:rowOff>124862</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21323300" y="13279693"/>
          <a:ext cx="838200" cy="46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144663</xdr:rowOff>
    </xdr:from>
    <xdr:ext cx="534377" cy="259045"/>
    <xdr:sp macro="" textlink="">
      <xdr:nvSpPr>
        <xdr:cNvPr id="854" name="繰出金平均値テキスト">
          <a:extLst>
            <a:ext uri="{FF2B5EF4-FFF2-40B4-BE49-F238E27FC236}">
              <a16:creationId xmlns:a16="http://schemas.microsoft.com/office/drawing/2014/main" id="{00000000-0008-0000-0600-000056030000}"/>
            </a:ext>
          </a:extLst>
        </xdr:cNvPr>
        <xdr:cNvSpPr txBox="1"/>
      </xdr:nvSpPr>
      <xdr:spPr>
        <a:xfrm>
          <a:off x="22212300" y="130034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121786</xdr:rowOff>
    </xdr:from>
    <xdr:to>
      <xdr:col>116</xdr:col>
      <xdr:colOff>114300</xdr:colOff>
      <xdr:row>77</xdr:row>
      <xdr:rowOff>51936</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2110700" y="13151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124862</xdr:rowOff>
    </xdr:from>
    <xdr:to>
      <xdr:col>111</xdr:col>
      <xdr:colOff>177800</xdr:colOff>
      <xdr:row>77</xdr:row>
      <xdr:rowOff>151336</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20434300" y="13326512"/>
          <a:ext cx="889000" cy="26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89847</xdr:rowOff>
    </xdr:from>
    <xdr:to>
      <xdr:col>112</xdr:col>
      <xdr:colOff>38100</xdr:colOff>
      <xdr:row>77</xdr:row>
      <xdr:rowOff>19997</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1272500" y="13120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36524</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056111" y="12895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151336</xdr:rowOff>
    </xdr:from>
    <xdr:to>
      <xdr:col>107</xdr:col>
      <xdr:colOff>50800</xdr:colOff>
      <xdr:row>77</xdr:row>
      <xdr:rowOff>163692</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19545300" y="13352986"/>
          <a:ext cx="889000" cy="12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101202</xdr:rowOff>
    </xdr:from>
    <xdr:to>
      <xdr:col>107</xdr:col>
      <xdr:colOff>101600</xdr:colOff>
      <xdr:row>77</xdr:row>
      <xdr:rowOff>31352</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0383500" y="13131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47878</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0167111" y="12906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163692</xdr:rowOff>
    </xdr:from>
    <xdr:to>
      <xdr:col>102</xdr:col>
      <xdr:colOff>114300</xdr:colOff>
      <xdr:row>78</xdr:row>
      <xdr:rowOff>41543</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18656300" y="13365342"/>
          <a:ext cx="889000" cy="49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94844</xdr:rowOff>
    </xdr:from>
    <xdr:to>
      <xdr:col>102</xdr:col>
      <xdr:colOff>165100</xdr:colOff>
      <xdr:row>77</xdr:row>
      <xdr:rowOff>24994</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19494500" y="13125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41521</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9278111" y="12900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81083</xdr:rowOff>
    </xdr:from>
    <xdr:to>
      <xdr:col>98</xdr:col>
      <xdr:colOff>38100</xdr:colOff>
      <xdr:row>77</xdr:row>
      <xdr:rowOff>11233</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8605500" y="13111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27761</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8389111" y="12886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27243</xdr:rowOff>
    </xdr:from>
    <xdr:to>
      <xdr:col>116</xdr:col>
      <xdr:colOff>114300</xdr:colOff>
      <xdr:row>77</xdr:row>
      <xdr:rowOff>128843</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2110700" y="13228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5670</xdr:rowOff>
    </xdr:from>
    <xdr:ext cx="534377" cy="259045"/>
    <xdr:sp macro="" textlink="">
      <xdr:nvSpPr>
        <xdr:cNvPr id="873" name="繰出金該当値テキスト">
          <a:extLst>
            <a:ext uri="{FF2B5EF4-FFF2-40B4-BE49-F238E27FC236}">
              <a16:creationId xmlns:a16="http://schemas.microsoft.com/office/drawing/2014/main" id="{00000000-0008-0000-0600-000069030000}"/>
            </a:ext>
          </a:extLst>
        </xdr:cNvPr>
        <xdr:cNvSpPr txBox="1"/>
      </xdr:nvSpPr>
      <xdr:spPr>
        <a:xfrm>
          <a:off x="22212300" y="13207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74062</xdr:rowOff>
    </xdr:from>
    <xdr:to>
      <xdr:col>112</xdr:col>
      <xdr:colOff>38100</xdr:colOff>
      <xdr:row>78</xdr:row>
      <xdr:rowOff>4212</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1272500" y="13275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166789</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056111" y="13368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100536</xdr:rowOff>
    </xdr:from>
    <xdr:to>
      <xdr:col>107</xdr:col>
      <xdr:colOff>101600</xdr:colOff>
      <xdr:row>78</xdr:row>
      <xdr:rowOff>30686</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0383500" y="13302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21813</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0167111" y="13394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112892</xdr:rowOff>
    </xdr:from>
    <xdr:to>
      <xdr:col>102</xdr:col>
      <xdr:colOff>165100</xdr:colOff>
      <xdr:row>78</xdr:row>
      <xdr:rowOff>43042</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19494500" y="13314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34169</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9278111" y="13407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162193</xdr:rowOff>
    </xdr:from>
    <xdr:to>
      <xdr:col>98</xdr:col>
      <xdr:colOff>38100</xdr:colOff>
      <xdr:row>78</xdr:row>
      <xdr:rowOff>92343</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8605500" y="13363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83470</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389111" y="13456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6" name="前年度繰上充用金グラフ枠">
          <a:extLst>
            <a:ext uri="{FF2B5EF4-FFF2-40B4-BE49-F238E27FC236}">
              <a16:creationId xmlns:a16="http://schemas.microsoft.com/office/drawing/2014/main" id="{00000000-0008-0000-0600-000080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8" name="前年度繰上充用金最小値テキスト">
          <a:extLst>
            <a:ext uri="{FF2B5EF4-FFF2-40B4-BE49-F238E27FC236}">
              <a16:creationId xmlns:a16="http://schemas.microsoft.com/office/drawing/2014/main" id="{00000000-0008-0000-0600-000082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0" name="前年度繰上充用金最大値テキスト">
          <a:extLst>
            <a:ext uri="{FF2B5EF4-FFF2-40B4-BE49-F238E27FC236}">
              <a16:creationId xmlns:a16="http://schemas.microsoft.com/office/drawing/2014/main" id="{00000000-0008-0000-0600-000084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3" name="前年度繰上充用金平均値テキスト">
          <a:extLst>
            <a:ext uri="{FF2B5EF4-FFF2-40B4-BE49-F238E27FC236}">
              <a16:creationId xmlns:a16="http://schemas.microsoft.com/office/drawing/2014/main" id="{00000000-0008-0000-0600-000087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2" name="前年度繰上充用金該当値テキスト">
          <a:extLst>
            <a:ext uri="{FF2B5EF4-FFF2-40B4-BE49-F238E27FC236}">
              <a16:creationId xmlns:a16="http://schemas.microsoft.com/office/drawing/2014/main" id="{00000000-0008-0000-0600-00009A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1" name="正方形/長方形 930">
          <a:extLst>
            <a:ext uri="{FF2B5EF4-FFF2-40B4-BE49-F238E27FC236}">
              <a16:creationId xmlns:a16="http://schemas.microsoft.com/office/drawing/2014/main" id="{00000000-0008-0000-0600-0000A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2" name="正方形/長方形 931">
          <a:extLst>
            <a:ext uri="{FF2B5EF4-FFF2-40B4-BE49-F238E27FC236}">
              <a16:creationId xmlns:a16="http://schemas.microsoft.com/office/drawing/2014/main" id="{00000000-0008-0000-0600-0000A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・物件費が昨年度より増加した。除染事業の完了に伴い、仮置場の原状復旧事業等が増加したことが主な要因である。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・ため池放射性物質対策事業</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終了</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に伴い、普通建設事業費が大きく</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減少</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した。</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福島県沖地震の災害</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復旧事業等に伴い、災害復旧事業費が大きく増加した。</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福島県国見町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8,816
8,749
37.95
8,131,665
7,454,547
597,156
3,513,768
5,856,408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4.3
23.0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113085</xdr:rowOff>
    </xdr:from>
    <xdr:to>
      <xdr:col>24</xdr:col>
      <xdr:colOff>62865</xdr:colOff>
      <xdr:row>40</xdr:row>
      <xdr:rowOff>3030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256585"/>
          <a:ext cx="1270" cy="16044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6857</xdr:rowOff>
    </xdr:from>
    <xdr:ext cx="469744"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864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3030</xdr:rowOff>
    </xdr:from>
    <xdr:to>
      <xdr:col>24</xdr:col>
      <xdr:colOff>152400</xdr:colOff>
      <xdr:row>40</xdr:row>
      <xdr:rowOff>3030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861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59762</xdr:rowOff>
    </xdr:from>
    <xdr:ext cx="534377"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5031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15,363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113085</xdr:rowOff>
    </xdr:from>
    <xdr:to>
      <xdr:col>24</xdr:col>
      <xdr:colOff>152400</xdr:colOff>
      <xdr:row>30</xdr:row>
      <xdr:rowOff>113085</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256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153253</xdr:rowOff>
    </xdr:from>
    <xdr:to>
      <xdr:col>24</xdr:col>
      <xdr:colOff>63500</xdr:colOff>
      <xdr:row>38</xdr:row>
      <xdr:rowOff>17562</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3797300" y="6496903"/>
          <a:ext cx="838200" cy="35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46136</xdr:rowOff>
    </xdr:from>
    <xdr:ext cx="469744"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60468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23259</xdr:rowOff>
    </xdr:from>
    <xdr:to>
      <xdr:col>24</xdr:col>
      <xdr:colOff>114300</xdr:colOff>
      <xdr:row>36</xdr:row>
      <xdr:rowOff>124859</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6195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135128</xdr:rowOff>
    </xdr:from>
    <xdr:to>
      <xdr:col>19</xdr:col>
      <xdr:colOff>177800</xdr:colOff>
      <xdr:row>37</xdr:row>
      <xdr:rowOff>153253</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a:off x="2908300" y="6478778"/>
          <a:ext cx="889000" cy="18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147193</xdr:rowOff>
    </xdr:from>
    <xdr:to>
      <xdr:col>20</xdr:col>
      <xdr:colOff>38100</xdr:colOff>
      <xdr:row>36</xdr:row>
      <xdr:rowOff>77343</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6147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93870</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62428" y="5923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135128</xdr:rowOff>
    </xdr:from>
    <xdr:to>
      <xdr:col>15</xdr:col>
      <xdr:colOff>50800</xdr:colOff>
      <xdr:row>37</xdr:row>
      <xdr:rowOff>149334</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2019300" y="6478778"/>
          <a:ext cx="889000" cy="14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25545</xdr:rowOff>
    </xdr:from>
    <xdr:to>
      <xdr:col>15</xdr:col>
      <xdr:colOff>101600</xdr:colOff>
      <xdr:row>36</xdr:row>
      <xdr:rowOff>127145</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6197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143672</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73428" y="5972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95776</xdr:rowOff>
    </xdr:from>
    <xdr:to>
      <xdr:col>10</xdr:col>
      <xdr:colOff>114300</xdr:colOff>
      <xdr:row>37</xdr:row>
      <xdr:rowOff>149334</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a:off x="1130300" y="6439426"/>
          <a:ext cx="889000" cy="53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31750</xdr:rowOff>
    </xdr:from>
    <xdr:to>
      <xdr:col>10</xdr:col>
      <xdr:colOff>165100</xdr:colOff>
      <xdr:row>36</xdr:row>
      <xdr:rowOff>133350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6203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149877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84428" y="5979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15258</xdr:rowOff>
    </xdr:from>
    <xdr:to>
      <xdr:col>6</xdr:col>
      <xdr:colOff>38100</xdr:colOff>
      <xdr:row>36</xdr:row>
      <xdr:rowOff>116858</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6187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133385</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95428" y="5962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138212</xdr:rowOff>
    </xdr:from>
    <xdr:to>
      <xdr:col>24</xdr:col>
      <xdr:colOff>114300</xdr:colOff>
      <xdr:row>38</xdr:row>
      <xdr:rowOff>68362</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6481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116639</xdr:rowOff>
    </xdr:from>
    <xdr:ext cx="469744"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6460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102453</xdr:rowOff>
    </xdr:from>
    <xdr:to>
      <xdr:col>20</xdr:col>
      <xdr:colOff>38100</xdr:colOff>
      <xdr:row>38</xdr:row>
      <xdr:rowOff>32603</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6446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38</xdr:row>
      <xdr:rowOff>23730</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62428" y="6538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84328</xdr:rowOff>
    </xdr:from>
    <xdr:to>
      <xdr:col>15</xdr:col>
      <xdr:colOff>101600</xdr:colOff>
      <xdr:row>38</xdr:row>
      <xdr:rowOff>14478</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6427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5605</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73428" y="6520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98534</xdr:rowOff>
    </xdr:from>
    <xdr:to>
      <xdr:col>10</xdr:col>
      <xdr:colOff>165100</xdr:colOff>
      <xdr:row>38</xdr:row>
      <xdr:rowOff>28684</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6442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19811</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84428" y="6534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44976</xdr:rowOff>
    </xdr:from>
    <xdr:to>
      <xdr:col>6</xdr:col>
      <xdr:colOff>38100</xdr:colOff>
      <xdr:row>37</xdr:row>
      <xdr:rowOff>146576</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6388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137703</xdr:rowOff>
    </xdr:from>
    <xdr:ext cx="469744"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95428" y="6481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210,695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21970</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5" name="テキスト ボックス 114">
          <a:extLst>
            <a:ext uri="{FF2B5EF4-FFF2-40B4-BE49-F238E27FC236}">
              <a16:creationId xmlns:a16="http://schemas.microsoft.com/office/drawing/2014/main" id="{00000000-0008-0000-0700-000073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総務費グラフ枠">
          <a:extLst>
            <a:ext uri="{FF2B5EF4-FFF2-40B4-BE49-F238E27FC236}">
              <a16:creationId xmlns:a16="http://schemas.microsoft.com/office/drawing/2014/main" id="{00000000-0008-0000-0700-000074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49444</xdr:rowOff>
    </xdr:from>
    <xdr:to>
      <xdr:col>24</xdr:col>
      <xdr:colOff>62865</xdr:colOff>
      <xdr:row>58</xdr:row>
      <xdr:rowOff>94000</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flipV="1">
          <a:off x="4633595" y="8621944"/>
          <a:ext cx="1270" cy="1416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97827</xdr:rowOff>
    </xdr:from>
    <xdr:ext cx="599010" cy="259045"/>
    <xdr:sp macro="" textlink="">
      <xdr:nvSpPr>
        <xdr:cNvPr id="118" name="総務費最小値テキスト">
          <a:extLst>
            <a:ext uri="{FF2B5EF4-FFF2-40B4-BE49-F238E27FC236}">
              <a16:creationId xmlns:a16="http://schemas.microsoft.com/office/drawing/2014/main" id="{00000000-0008-0000-0700-000076000000}"/>
            </a:ext>
          </a:extLst>
        </xdr:cNvPr>
        <xdr:cNvSpPr txBox="1"/>
      </xdr:nvSpPr>
      <xdr:spPr>
        <a:xfrm>
          <a:off x="4686300" y="100419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94000</xdr:rowOff>
    </xdr:from>
    <xdr:to>
      <xdr:col>24</xdr:col>
      <xdr:colOff>152400</xdr:colOff>
      <xdr:row>58</xdr:row>
      <xdr:rowOff>94000</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10038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167571</xdr:rowOff>
    </xdr:from>
    <xdr:ext cx="690189" cy="259045"/>
    <xdr:sp macro="" textlink="">
      <xdr:nvSpPr>
        <xdr:cNvPr id="120" name="総務費最大値テキスト">
          <a:extLst>
            <a:ext uri="{FF2B5EF4-FFF2-40B4-BE49-F238E27FC236}">
              <a16:creationId xmlns:a16="http://schemas.microsoft.com/office/drawing/2014/main" id="{00000000-0008-0000-0700-000078000000}"/>
            </a:ext>
          </a:extLst>
        </xdr:cNvPr>
        <xdr:cNvSpPr txBox="1"/>
      </xdr:nvSpPr>
      <xdr:spPr>
        <a:xfrm>
          <a:off x="4686300" y="839717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1,462,912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49444</xdr:rowOff>
    </xdr:from>
    <xdr:to>
      <xdr:col>24</xdr:col>
      <xdr:colOff>152400</xdr:colOff>
      <xdr:row>50</xdr:row>
      <xdr:rowOff>49444</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4546600" y="8621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13495</xdr:rowOff>
    </xdr:from>
    <xdr:to>
      <xdr:col>24</xdr:col>
      <xdr:colOff>63500</xdr:colOff>
      <xdr:row>58</xdr:row>
      <xdr:rowOff>161075</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3797300" y="9957595"/>
          <a:ext cx="838200" cy="147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128167</xdr:rowOff>
    </xdr:from>
    <xdr:ext cx="599010" cy="259045"/>
    <xdr:sp macro="" textlink="">
      <xdr:nvSpPr>
        <xdr:cNvPr id="123" name="総務費平均値テキスト">
          <a:extLst>
            <a:ext uri="{FF2B5EF4-FFF2-40B4-BE49-F238E27FC236}">
              <a16:creationId xmlns:a16="http://schemas.microsoft.com/office/drawing/2014/main" id="{00000000-0008-0000-0700-00007B000000}"/>
            </a:ext>
          </a:extLst>
        </xdr:cNvPr>
        <xdr:cNvSpPr txBox="1"/>
      </xdr:nvSpPr>
      <xdr:spPr>
        <a:xfrm>
          <a:off x="4686300" y="972936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105290</xdr:rowOff>
    </xdr:from>
    <xdr:to>
      <xdr:col>24</xdr:col>
      <xdr:colOff>114300</xdr:colOff>
      <xdr:row>58</xdr:row>
      <xdr:rowOff>35440</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4584700" y="987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161075</xdr:rowOff>
    </xdr:from>
    <xdr:to>
      <xdr:col>19</xdr:col>
      <xdr:colOff>177800</xdr:colOff>
      <xdr:row>59</xdr:row>
      <xdr:rowOff>5349</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2908300" y="10105175"/>
          <a:ext cx="889000" cy="15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79711</xdr:rowOff>
    </xdr:from>
    <xdr:to>
      <xdr:col>20</xdr:col>
      <xdr:colOff>38100</xdr:colOff>
      <xdr:row>59</xdr:row>
      <xdr:rowOff>9861</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3746500" y="1002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26388</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3497795" y="97990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59</xdr:row>
      <xdr:rowOff>1111</xdr:rowOff>
    </xdr:from>
    <xdr:to>
      <xdr:col>15</xdr:col>
      <xdr:colOff>50800</xdr:colOff>
      <xdr:row>59</xdr:row>
      <xdr:rowOff>5349</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a:off x="2019300" y="10116661"/>
          <a:ext cx="889000" cy="4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79711</xdr:rowOff>
    </xdr:from>
    <xdr:to>
      <xdr:col>15</xdr:col>
      <xdr:colOff>101600</xdr:colOff>
      <xdr:row>59</xdr:row>
      <xdr:rowOff>9861</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2857500" y="1002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26388</xdr:rowOff>
    </xdr:from>
    <xdr:ext cx="59901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2608795" y="97990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169378</xdr:rowOff>
    </xdr:from>
    <xdr:to>
      <xdr:col>10</xdr:col>
      <xdr:colOff>114300</xdr:colOff>
      <xdr:row>59</xdr:row>
      <xdr:rowOff>1111</xdr:rowOff>
    </xdr:to>
    <xdr:cxnSp macro="">
      <xdr:nvCxnSpPr>
        <xdr:cNvPr id="131" name="直線コネクタ 130">
          <a:extLst>
            <a:ext uri="{FF2B5EF4-FFF2-40B4-BE49-F238E27FC236}">
              <a16:creationId xmlns:a16="http://schemas.microsoft.com/office/drawing/2014/main" id="{00000000-0008-0000-0700-000083000000}"/>
            </a:ext>
          </a:extLst>
        </xdr:cNvPr>
        <xdr:cNvCxnSpPr/>
      </xdr:nvCxnSpPr>
      <xdr:spPr>
        <a:xfrm>
          <a:off x="1130300" y="10113478"/>
          <a:ext cx="889000" cy="3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74127</xdr:rowOff>
    </xdr:from>
    <xdr:to>
      <xdr:col>10</xdr:col>
      <xdr:colOff>165100</xdr:colOff>
      <xdr:row>59</xdr:row>
      <xdr:rowOff>4277</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968500" y="10018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20804</xdr:rowOff>
    </xdr:from>
    <xdr:ext cx="59901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719795" y="97934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74029</xdr:rowOff>
    </xdr:from>
    <xdr:to>
      <xdr:col>6</xdr:col>
      <xdr:colOff>38100</xdr:colOff>
      <xdr:row>59</xdr:row>
      <xdr:rowOff>4179</xdr:rowOff>
    </xdr:to>
    <xdr:sp macro="" textlink="">
      <xdr:nvSpPr>
        <xdr:cNvPr id="134" name="フローチャート: 判断 133">
          <a:extLst>
            <a:ext uri="{FF2B5EF4-FFF2-40B4-BE49-F238E27FC236}">
              <a16:creationId xmlns:a16="http://schemas.microsoft.com/office/drawing/2014/main" id="{00000000-0008-0000-0700-000086000000}"/>
            </a:ext>
          </a:extLst>
        </xdr:cNvPr>
        <xdr:cNvSpPr/>
      </xdr:nvSpPr>
      <xdr:spPr>
        <a:xfrm>
          <a:off x="1079500" y="10018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20706</xdr:rowOff>
    </xdr:from>
    <xdr:ext cx="59901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830795" y="97933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134145</xdr:rowOff>
    </xdr:from>
    <xdr:to>
      <xdr:col>24</xdr:col>
      <xdr:colOff>114300</xdr:colOff>
      <xdr:row>58</xdr:row>
      <xdr:rowOff>64295</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4584700" y="9906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83717</xdr:rowOff>
    </xdr:from>
    <xdr:ext cx="599010" cy="259045"/>
    <xdr:sp macro="" textlink="">
      <xdr:nvSpPr>
        <xdr:cNvPr id="142" name="総務費該当値テキスト">
          <a:extLst>
            <a:ext uri="{FF2B5EF4-FFF2-40B4-BE49-F238E27FC236}">
              <a16:creationId xmlns:a16="http://schemas.microsoft.com/office/drawing/2014/main" id="{00000000-0008-0000-0700-00008E000000}"/>
            </a:ext>
          </a:extLst>
        </xdr:cNvPr>
        <xdr:cNvSpPr txBox="1"/>
      </xdr:nvSpPr>
      <xdr:spPr>
        <a:xfrm>
          <a:off x="4686300" y="98563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235,936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110275</xdr:rowOff>
    </xdr:from>
    <xdr:to>
      <xdr:col>20</xdr:col>
      <xdr:colOff>38100</xdr:colOff>
      <xdr:row>59</xdr:row>
      <xdr:rowOff>40425</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3746500" y="10054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59</xdr:row>
      <xdr:rowOff>31552</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3497795" y="101471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125999</xdr:rowOff>
    </xdr:from>
    <xdr:to>
      <xdr:col>15</xdr:col>
      <xdr:colOff>101600</xdr:colOff>
      <xdr:row>59</xdr:row>
      <xdr:rowOff>56149</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2857500" y="10070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47276</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2641111" y="10162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121761</xdr:rowOff>
    </xdr:from>
    <xdr:to>
      <xdr:col>10</xdr:col>
      <xdr:colOff>165100</xdr:colOff>
      <xdr:row>59</xdr:row>
      <xdr:rowOff>51911</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968500" y="10065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43038</xdr:rowOff>
    </xdr:from>
    <xdr:ext cx="534377"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1752111" y="10158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118578</xdr:rowOff>
    </xdr:from>
    <xdr:to>
      <xdr:col>6</xdr:col>
      <xdr:colOff>38100</xdr:colOff>
      <xdr:row>59</xdr:row>
      <xdr:rowOff>48728</xdr:rowOff>
    </xdr:to>
    <xdr:sp macro="" textlink="">
      <xdr:nvSpPr>
        <xdr:cNvPr id="149" name="楕円 148">
          <a:extLst>
            <a:ext uri="{FF2B5EF4-FFF2-40B4-BE49-F238E27FC236}">
              <a16:creationId xmlns:a16="http://schemas.microsoft.com/office/drawing/2014/main" id="{00000000-0008-0000-0700-000095000000}"/>
            </a:ext>
          </a:extLst>
        </xdr:cNvPr>
        <xdr:cNvSpPr/>
      </xdr:nvSpPr>
      <xdr:spPr>
        <a:xfrm>
          <a:off x="1079500" y="10062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39855</xdr:rowOff>
    </xdr:from>
    <xdr:ext cx="534377" cy="259045"/>
    <xdr:sp macro="" textlink="">
      <xdr:nvSpPr>
        <xdr:cNvPr id="150" name="テキスト ボックス 149">
          <a:extLst>
            <a:ext uri="{FF2B5EF4-FFF2-40B4-BE49-F238E27FC236}">
              <a16:creationId xmlns:a16="http://schemas.microsoft.com/office/drawing/2014/main" id="{00000000-0008-0000-0700-000096000000}"/>
            </a:ext>
          </a:extLst>
        </xdr:cNvPr>
        <xdr:cNvSpPr txBox="1"/>
      </xdr:nvSpPr>
      <xdr:spPr>
        <a:xfrm>
          <a:off x="863111" y="10155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a:extLst>
            <a:ext uri="{FF2B5EF4-FFF2-40B4-BE49-F238E27FC236}">
              <a16:creationId xmlns:a16="http://schemas.microsoft.com/office/drawing/2014/main" id="{00000000-0008-0000-0700-00009D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177,983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a:extLst>
            <a:ext uri="{FF2B5EF4-FFF2-40B4-BE49-F238E27FC236}">
              <a16:creationId xmlns:a16="http://schemas.microsoft.com/office/drawing/2014/main" id="{00000000-0008-0000-0700-00009E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25400</xdr:rowOff>
    </xdr:from>
    <xdr:to>
      <xdr:col>28</xdr:col>
      <xdr:colOff>114300</xdr:colOff>
      <xdr:row>78</xdr:row>
      <xdr:rowOff>25400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54627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256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70</xdr:row>
      <xdr:rowOff>111777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133665</xdr:rowOff>
    </xdr:from>
    <xdr:to>
      <xdr:col>24</xdr:col>
      <xdr:colOff>62865</xdr:colOff>
      <xdr:row>77</xdr:row>
      <xdr:rowOff>147118</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135165"/>
          <a:ext cx="1270" cy="12136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150945</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3525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108,702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147118</xdr:rowOff>
    </xdr:from>
    <xdr:to>
      <xdr:col>24</xdr:col>
      <xdr:colOff>152400</xdr:colOff>
      <xdr:row>77</xdr:row>
      <xdr:rowOff>147118</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348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80342</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9103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321,056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133665</xdr:rowOff>
    </xdr:from>
    <xdr:to>
      <xdr:col>24</xdr:col>
      <xdr:colOff>152400</xdr:colOff>
      <xdr:row>70</xdr:row>
      <xdr:rowOff>133665</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1351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3552</xdr:rowOff>
    </xdr:from>
    <xdr:to>
      <xdr:col>24</xdr:col>
      <xdr:colOff>63500</xdr:colOff>
      <xdr:row>76</xdr:row>
      <xdr:rowOff>156377</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3033752"/>
          <a:ext cx="838200" cy="152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125127</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8124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167,664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102250</xdr:rowOff>
    </xdr:from>
    <xdr:to>
      <xdr:col>24</xdr:col>
      <xdr:colOff>114300</xdr:colOff>
      <xdr:row>76</xdr:row>
      <xdr:rowOff>32401</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96100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156377</xdr:rowOff>
    </xdr:from>
    <xdr:to>
      <xdr:col>19</xdr:col>
      <xdr:colOff>177800</xdr:colOff>
      <xdr:row>77</xdr:row>
      <xdr:rowOff>17165</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3186577"/>
          <a:ext cx="889000" cy="32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127465</xdr:rowOff>
    </xdr:from>
    <xdr:to>
      <xdr:col>20</xdr:col>
      <xdr:colOff>38100</xdr:colOff>
      <xdr:row>76</xdr:row>
      <xdr:rowOff>57615</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298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74142</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2761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127624</xdr:rowOff>
    </xdr:from>
    <xdr:to>
      <xdr:col>15</xdr:col>
      <xdr:colOff>50800</xdr:colOff>
      <xdr:row>77</xdr:row>
      <xdr:rowOff>17165</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2019300" y="12986374"/>
          <a:ext cx="889000" cy="232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2764</xdr:rowOff>
    </xdr:from>
    <xdr:to>
      <xdr:col>15</xdr:col>
      <xdr:colOff>101600</xdr:colOff>
      <xdr:row>76</xdr:row>
      <xdr:rowOff>104364</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032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120890</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28081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73</xdr:row>
      <xdr:rowOff>114594</xdr:rowOff>
    </xdr:from>
    <xdr:to>
      <xdr:col>10</xdr:col>
      <xdr:colOff>114300</xdr:colOff>
      <xdr:row>75</xdr:row>
      <xdr:rowOff>127624</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a:off x="1130300" y="12630444"/>
          <a:ext cx="889000" cy="355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166052</xdr:rowOff>
    </xdr:from>
    <xdr:to>
      <xdr:col>10</xdr:col>
      <xdr:colOff>165100</xdr:colOff>
      <xdr:row>76</xdr:row>
      <xdr:rowOff>96202</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024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87329</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3117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146359</xdr:rowOff>
    </xdr:from>
    <xdr:to>
      <xdr:col>6</xdr:col>
      <xdr:colOff>38100</xdr:colOff>
      <xdr:row>76</xdr:row>
      <xdr:rowOff>76509</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005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67636</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097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124202</xdr:rowOff>
    </xdr:from>
    <xdr:to>
      <xdr:col>24</xdr:col>
      <xdr:colOff>114300</xdr:colOff>
      <xdr:row>76</xdr:row>
      <xdr:rowOff>54352</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2982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102629</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961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105577</xdr:rowOff>
    </xdr:from>
    <xdr:to>
      <xdr:col>20</xdr:col>
      <xdr:colOff>38100</xdr:colOff>
      <xdr:row>77</xdr:row>
      <xdr:rowOff>35727</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3135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26854</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32285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137815</xdr:rowOff>
    </xdr:from>
    <xdr:to>
      <xdr:col>15</xdr:col>
      <xdr:colOff>101600</xdr:colOff>
      <xdr:row>77</xdr:row>
      <xdr:rowOff>67965</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168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59092</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32607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76824</xdr:rowOff>
    </xdr:from>
    <xdr:to>
      <xdr:col>10</xdr:col>
      <xdr:colOff>165100</xdr:colOff>
      <xdr:row>76</xdr:row>
      <xdr:rowOff>6973</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293557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23501</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27108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73</xdr:row>
      <xdr:rowOff>63794</xdr:rowOff>
    </xdr:from>
    <xdr:to>
      <xdr:col>6</xdr:col>
      <xdr:colOff>38100</xdr:colOff>
      <xdr:row>73</xdr:row>
      <xdr:rowOff>165394</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2579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72</xdr:row>
      <xdr:rowOff>10471</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23548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25400</xdr:rowOff>
    </xdr:from>
    <xdr:to>
      <xdr:col>28</xdr:col>
      <xdr:colOff>114300</xdr:colOff>
      <xdr:row>98</xdr:row>
      <xdr:rowOff>25400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54627</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衛生費グラフ枠">
          <a:extLst>
            <a:ext uri="{FF2B5EF4-FFF2-40B4-BE49-F238E27FC236}">
              <a16:creationId xmlns:a16="http://schemas.microsoft.com/office/drawing/2014/main" id="{00000000-0008-0000-07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128093</xdr:rowOff>
    </xdr:from>
    <xdr:to>
      <xdr:col>24</xdr:col>
      <xdr:colOff>62865</xdr:colOff>
      <xdr:row>97</xdr:row>
      <xdr:rowOff>80590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flipV="1">
          <a:off x="4633595" y="15558593"/>
          <a:ext cx="1270" cy="11526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84417</xdr:rowOff>
    </xdr:from>
    <xdr:ext cx="534377" cy="259045"/>
    <xdr:sp macro="" textlink="">
      <xdr:nvSpPr>
        <xdr:cNvPr id="225" name="衛生費最小値テキスト">
          <a:extLst>
            <a:ext uri="{FF2B5EF4-FFF2-40B4-BE49-F238E27FC236}">
              <a16:creationId xmlns:a16="http://schemas.microsoft.com/office/drawing/2014/main" id="{00000000-0008-0000-0700-0000E1000000}"/>
            </a:ext>
          </a:extLst>
        </xdr:cNvPr>
        <xdr:cNvSpPr txBox="1"/>
      </xdr:nvSpPr>
      <xdr:spPr>
        <a:xfrm>
          <a:off x="4686300" y="16715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80590</xdr:rowOff>
    </xdr:from>
    <xdr:to>
      <xdr:col>24</xdr:col>
      <xdr:colOff>152400</xdr:colOff>
      <xdr:row>97</xdr:row>
      <xdr:rowOff>80590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4546600" y="16711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74770</xdr:rowOff>
    </xdr:from>
    <xdr:ext cx="599010" cy="259045"/>
    <xdr:sp macro="" textlink="">
      <xdr:nvSpPr>
        <xdr:cNvPr id="227" name="衛生費最大値テキスト">
          <a:extLst>
            <a:ext uri="{FF2B5EF4-FFF2-40B4-BE49-F238E27FC236}">
              <a16:creationId xmlns:a16="http://schemas.microsoft.com/office/drawing/2014/main" id="{00000000-0008-0000-0700-0000E3000000}"/>
            </a:ext>
          </a:extLst>
        </xdr:cNvPr>
        <xdr:cNvSpPr txBox="1"/>
      </xdr:nvSpPr>
      <xdr:spPr>
        <a:xfrm>
          <a:off x="4686300" y="15333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222,031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128093</xdr:rowOff>
    </xdr:from>
    <xdr:to>
      <xdr:col>24</xdr:col>
      <xdr:colOff>152400</xdr:colOff>
      <xdr:row>90</xdr:row>
      <xdr:rowOff>128093</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55585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57627</xdr:rowOff>
    </xdr:from>
    <xdr:to>
      <xdr:col>24</xdr:col>
      <xdr:colOff>63500</xdr:colOff>
      <xdr:row>95</xdr:row>
      <xdr:rowOff>63816</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3797300" y="16345377"/>
          <a:ext cx="838200" cy="6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73854</xdr:rowOff>
    </xdr:from>
    <xdr:ext cx="534377" cy="259045"/>
    <xdr:sp macro="" textlink="">
      <xdr:nvSpPr>
        <xdr:cNvPr id="230" name="衛生費平均値テキスト">
          <a:extLst>
            <a:ext uri="{FF2B5EF4-FFF2-40B4-BE49-F238E27FC236}">
              <a16:creationId xmlns:a16="http://schemas.microsoft.com/office/drawing/2014/main" id="{00000000-0008-0000-0700-0000E6000000}"/>
            </a:ext>
          </a:extLst>
        </xdr:cNvPr>
        <xdr:cNvSpPr txBox="1"/>
      </xdr:nvSpPr>
      <xdr:spPr>
        <a:xfrm>
          <a:off x="4686300" y="163616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95427</xdr:rowOff>
    </xdr:from>
    <xdr:to>
      <xdr:col>24</xdr:col>
      <xdr:colOff>114300</xdr:colOff>
      <xdr:row>96</xdr:row>
      <xdr:rowOff>25577</xdr:rowOff>
    </xdr:to>
    <xdr:sp macro="" textlink="">
      <xdr:nvSpPr>
        <xdr:cNvPr id="231" name="フローチャート: 判断 230">
          <a:extLst>
            <a:ext uri="{FF2B5EF4-FFF2-40B4-BE49-F238E27FC236}">
              <a16:creationId xmlns:a16="http://schemas.microsoft.com/office/drawing/2014/main" id="{00000000-0008-0000-0700-0000E7000000}"/>
            </a:ext>
          </a:extLst>
        </xdr:cNvPr>
        <xdr:cNvSpPr/>
      </xdr:nvSpPr>
      <xdr:spPr>
        <a:xfrm>
          <a:off x="4584700" y="16383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57627</xdr:rowOff>
    </xdr:from>
    <xdr:to>
      <xdr:col>19</xdr:col>
      <xdr:colOff>177800</xdr:colOff>
      <xdr:row>95</xdr:row>
      <xdr:rowOff>75087</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2908300" y="16345377"/>
          <a:ext cx="889000" cy="17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120298</xdr:rowOff>
    </xdr:from>
    <xdr:to>
      <xdr:col>20</xdr:col>
      <xdr:colOff>38100</xdr:colOff>
      <xdr:row>96</xdr:row>
      <xdr:rowOff>50448</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3746500" y="16408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41575</xdr:rowOff>
    </xdr:from>
    <xdr:ext cx="534377" cy="259045"/>
    <xdr:sp macro="" textlink="">
      <xdr:nvSpPr>
        <xdr:cNvPr id="234" name="テキスト ボックス 233">
          <a:extLst>
            <a:ext uri="{FF2B5EF4-FFF2-40B4-BE49-F238E27FC236}">
              <a16:creationId xmlns:a16="http://schemas.microsoft.com/office/drawing/2014/main" id="{00000000-0008-0000-0700-0000EA000000}"/>
            </a:ext>
          </a:extLst>
        </xdr:cNvPr>
        <xdr:cNvSpPr txBox="1"/>
      </xdr:nvSpPr>
      <xdr:spPr>
        <a:xfrm>
          <a:off x="3530111" y="16500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68954</xdr:rowOff>
    </xdr:from>
    <xdr:to>
      <xdr:col>15</xdr:col>
      <xdr:colOff>50800</xdr:colOff>
      <xdr:row>95</xdr:row>
      <xdr:rowOff>75087</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2019300" y="16356704"/>
          <a:ext cx="889000" cy="6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150960</xdr:rowOff>
    </xdr:from>
    <xdr:to>
      <xdr:col>15</xdr:col>
      <xdr:colOff>101600</xdr:colOff>
      <xdr:row>96</xdr:row>
      <xdr:rowOff>81110</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2857500" y="16438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72237</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2641111" y="16531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68954</xdr:rowOff>
    </xdr:from>
    <xdr:to>
      <xdr:col>10</xdr:col>
      <xdr:colOff>114300</xdr:colOff>
      <xdr:row>95</xdr:row>
      <xdr:rowOff>79989</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1130300" y="16356704"/>
          <a:ext cx="889000" cy="11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137957</xdr:rowOff>
    </xdr:from>
    <xdr:to>
      <xdr:col>10</xdr:col>
      <xdr:colOff>165100</xdr:colOff>
      <xdr:row>96</xdr:row>
      <xdr:rowOff>68107</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1968500" y="16425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59234</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1752111" y="16518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114354</xdr:rowOff>
    </xdr:from>
    <xdr:to>
      <xdr:col>6</xdr:col>
      <xdr:colOff>38100</xdr:colOff>
      <xdr:row>96</xdr:row>
      <xdr:rowOff>44504</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079500" y="16402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35631</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863111" y="16494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13016</xdr:rowOff>
    </xdr:from>
    <xdr:to>
      <xdr:col>24</xdr:col>
      <xdr:colOff>114300</xdr:colOff>
      <xdr:row>95</xdr:row>
      <xdr:rowOff>114616</xdr:rowOff>
    </xdr:to>
    <xdr:sp macro="" textlink="">
      <xdr:nvSpPr>
        <xdr:cNvPr id="248" name="楕円 247">
          <a:extLst>
            <a:ext uri="{FF2B5EF4-FFF2-40B4-BE49-F238E27FC236}">
              <a16:creationId xmlns:a16="http://schemas.microsoft.com/office/drawing/2014/main" id="{00000000-0008-0000-0700-0000F8000000}"/>
            </a:ext>
          </a:extLst>
        </xdr:cNvPr>
        <xdr:cNvSpPr/>
      </xdr:nvSpPr>
      <xdr:spPr>
        <a:xfrm>
          <a:off x="4584700" y="16300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35893</xdr:rowOff>
    </xdr:from>
    <xdr:ext cx="534377" cy="259045"/>
    <xdr:sp macro="" textlink="">
      <xdr:nvSpPr>
        <xdr:cNvPr id="249" name="衛生費該当値テキスト">
          <a:extLst>
            <a:ext uri="{FF2B5EF4-FFF2-40B4-BE49-F238E27FC236}">
              <a16:creationId xmlns:a16="http://schemas.microsoft.com/office/drawing/2014/main" id="{00000000-0008-0000-0700-0000F9000000}"/>
            </a:ext>
          </a:extLst>
        </xdr:cNvPr>
        <xdr:cNvSpPr txBox="1"/>
      </xdr:nvSpPr>
      <xdr:spPr>
        <a:xfrm>
          <a:off x="4686300" y="16152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6827</xdr:rowOff>
    </xdr:from>
    <xdr:to>
      <xdr:col>20</xdr:col>
      <xdr:colOff>38100</xdr:colOff>
      <xdr:row>95</xdr:row>
      <xdr:rowOff>108427</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3746500" y="16294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124954</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530111" y="16069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24287</xdr:rowOff>
    </xdr:from>
    <xdr:to>
      <xdr:col>15</xdr:col>
      <xdr:colOff>101600</xdr:colOff>
      <xdr:row>95</xdr:row>
      <xdr:rowOff>125887</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2857500" y="16312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142414</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641111" y="16087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18154</xdr:rowOff>
    </xdr:from>
    <xdr:to>
      <xdr:col>10</xdr:col>
      <xdr:colOff>165100</xdr:colOff>
      <xdr:row>95</xdr:row>
      <xdr:rowOff>119754</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1968500" y="16305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136281</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752111" y="16081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29189</xdr:rowOff>
    </xdr:from>
    <xdr:to>
      <xdr:col>6</xdr:col>
      <xdr:colOff>38100</xdr:colOff>
      <xdr:row>95</xdr:row>
      <xdr:rowOff>130789</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079500" y="16316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147316</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863111" y="16092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7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8" name="労働費グラフ枠">
          <a:extLst>
            <a:ext uri="{FF2B5EF4-FFF2-40B4-BE49-F238E27FC236}">
              <a16:creationId xmlns:a16="http://schemas.microsoft.com/office/drawing/2014/main" id="{00000000-0008-0000-0700-000016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15799</xdr:rowOff>
    </xdr:from>
    <xdr:to>
      <xdr:col>54</xdr:col>
      <xdr:colOff>189865</xdr:colOff>
      <xdr:row>38</xdr:row>
      <xdr:rowOff>139700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flipV="1">
          <a:off x="10475595" y="5330749"/>
          <a:ext cx="1270" cy="13240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0" name="労働費最小値テキスト">
          <a:extLst>
            <a:ext uri="{FF2B5EF4-FFF2-40B4-BE49-F238E27FC236}">
              <a16:creationId xmlns:a16="http://schemas.microsoft.com/office/drawing/2014/main" id="{00000000-0008-0000-0700-000018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133926</xdr:rowOff>
    </xdr:from>
    <xdr:ext cx="469744" cy="259045"/>
    <xdr:sp macro="" textlink="">
      <xdr:nvSpPr>
        <xdr:cNvPr id="282" name="労働費最大値テキスト">
          <a:extLst>
            <a:ext uri="{FF2B5EF4-FFF2-40B4-BE49-F238E27FC236}">
              <a16:creationId xmlns:a16="http://schemas.microsoft.com/office/drawing/2014/main" id="{00000000-0008-0000-0700-00001A010000}"/>
            </a:ext>
          </a:extLst>
        </xdr:cNvPr>
        <xdr:cNvSpPr txBox="1"/>
      </xdr:nvSpPr>
      <xdr:spPr>
        <a:xfrm>
          <a:off x="10528300" y="51059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2,896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15799</xdr:rowOff>
    </xdr:from>
    <xdr:to>
      <xdr:col>55</xdr:col>
      <xdr:colOff>88900</xdr:colOff>
      <xdr:row>31</xdr:row>
      <xdr:rowOff>15799</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10388600" y="5330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31</xdr:row>
      <xdr:rowOff>69748</xdr:rowOff>
    </xdr:from>
    <xdr:to>
      <xdr:col>55</xdr:col>
      <xdr:colOff>0</xdr:colOff>
      <xdr:row>34</xdr:row>
      <xdr:rowOff>26314</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9639300" y="5384698"/>
          <a:ext cx="838200" cy="470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46753</xdr:rowOff>
    </xdr:from>
    <xdr:ext cx="378565" cy="259045"/>
    <xdr:sp macro="" textlink="">
      <xdr:nvSpPr>
        <xdr:cNvPr id="285" name="労働費平均値テキスト">
          <a:extLst>
            <a:ext uri="{FF2B5EF4-FFF2-40B4-BE49-F238E27FC236}">
              <a16:creationId xmlns:a16="http://schemas.microsoft.com/office/drawing/2014/main" id="{00000000-0008-0000-0700-00001D010000}"/>
            </a:ext>
          </a:extLst>
        </xdr:cNvPr>
        <xdr:cNvSpPr txBox="1"/>
      </xdr:nvSpPr>
      <xdr:spPr>
        <a:xfrm>
          <a:off x="10528300" y="639040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68326</xdr:rowOff>
    </xdr:from>
    <xdr:to>
      <xdr:col>55</xdr:col>
      <xdr:colOff>50800</xdr:colOff>
      <xdr:row>37</xdr:row>
      <xdr:rowOff>169926</xdr:rowOff>
    </xdr:to>
    <xdr:sp macro="" textlink="">
      <xdr:nvSpPr>
        <xdr:cNvPr id="286" name="フローチャート: 判断 285">
          <a:extLst>
            <a:ext uri="{FF2B5EF4-FFF2-40B4-BE49-F238E27FC236}">
              <a16:creationId xmlns:a16="http://schemas.microsoft.com/office/drawing/2014/main" id="{00000000-0008-0000-0700-00001E010000}"/>
            </a:ext>
          </a:extLst>
        </xdr:cNvPr>
        <xdr:cNvSpPr/>
      </xdr:nvSpPr>
      <xdr:spPr>
        <a:xfrm>
          <a:off x="10426700" y="6411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31</xdr:row>
      <xdr:rowOff>69748</xdr:rowOff>
    </xdr:from>
    <xdr:to>
      <xdr:col>50</xdr:col>
      <xdr:colOff>114300</xdr:colOff>
      <xdr:row>32</xdr:row>
      <xdr:rowOff>38202</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flipV="1">
          <a:off x="8750300" y="5384698"/>
          <a:ext cx="889000" cy="139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84328</xdr:rowOff>
    </xdr:from>
    <xdr:to>
      <xdr:col>50</xdr:col>
      <xdr:colOff>165100</xdr:colOff>
      <xdr:row>38</xdr:row>
      <xdr:rowOff>14478</xdr:rowOff>
    </xdr:to>
    <xdr:sp macro="" textlink="">
      <xdr:nvSpPr>
        <xdr:cNvPr id="288" name="フローチャート: 判断 287">
          <a:extLst>
            <a:ext uri="{FF2B5EF4-FFF2-40B4-BE49-F238E27FC236}">
              <a16:creationId xmlns:a16="http://schemas.microsoft.com/office/drawing/2014/main" id="{00000000-0008-0000-0700-000020010000}"/>
            </a:ext>
          </a:extLst>
        </xdr:cNvPr>
        <xdr:cNvSpPr/>
      </xdr:nvSpPr>
      <xdr:spPr>
        <a:xfrm>
          <a:off x="9588500" y="6427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5605</xdr:rowOff>
    </xdr:from>
    <xdr:ext cx="378565" cy="259045"/>
    <xdr:sp macro="" textlink="">
      <xdr:nvSpPr>
        <xdr:cNvPr id="289" name="テキスト ボックス 288">
          <a:extLst>
            <a:ext uri="{FF2B5EF4-FFF2-40B4-BE49-F238E27FC236}">
              <a16:creationId xmlns:a16="http://schemas.microsoft.com/office/drawing/2014/main" id="{00000000-0008-0000-0700-000021010000}"/>
            </a:ext>
          </a:extLst>
        </xdr:cNvPr>
        <xdr:cNvSpPr txBox="1"/>
      </xdr:nvSpPr>
      <xdr:spPr>
        <a:xfrm>
          <a:off x="9450017" y="65207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32</xdr:row>
      <xdr:rowOff>38202</xdr:rowOff>
    </xdr:from>
    <xdr:to>
      <xdr:col>45</xdr:col>
      <xdr:colOff>177800</xdr:colOff>
      <xdr:row>32</xdr:row>
      <xdr:rowOff>136042</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7861300" y="5524602"/>
          <a:ext cx="889000" cy="97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78384</xdr:rowOff>
    </xdr:from>
    <xdr:to>
      <xdr:col>46</xdr:col>
      <xdr:colOff>38100</xdr:colOff>
      <xdr:row>38</xdr:row>
      <xdr:rowOff>8534</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8699500" y="6422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171111</xdr:rowOff>
    </xdr:from>
    <xdr:ext cx="378565" cy="259045"/>
    <xdr:sp macro="" textlink="">
      <xdr:nvSpPr>
        <xdr:cNvPr id="292" name="テキスト ボックス 291">
          <a:extLst>
            <a:ext uri="{FF2B5EF4-FFF2-40B4-BE49-F238E27FC236}">
              <a16:creationId xmlns:a16="http://schemas.microsoft.com/office/drawing/2014/main" id="{00000000-0008-0000-0700-000024010000}"/>
            </a:ext>
          </a:extLst>
        </xdr:cNvPr>
        <xdr:cNvSpPr txBox="1"/>
      </xdr:nvSpPr>
      <xdr:spPr>
        <a:xfrm>
          <a:off x="8561017" y="65147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136042</xdr:rowOff>
    </xdr:from>
    <xdr:to>
      <xdr:col>41</xdr:col>
      <xdr:colOff>50800</xdr:colOff>
      <xdr:row>33</xdr:row>
      <xdr:rowOff>13056</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6972300" y="5622442"/>
          <a:ext cx="889000" cy="48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46381</xdr:rowOff>
    </xdr:from>
    <xdr:to>
      <xdr:col>41</xdr:col>
      <xdr:colOff>101600</xdr:colOff>
      <xdr:row>37</xdr:row>
      <xdr:rowOff>147981</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7810500" y="6390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139107</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7672017" y="64827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13005</xdr:rowOff>
    </xdr:from>
    <xdr:to>
      <xdr:col>36</xdr:col>
      <xdr:colOff>165100</xdr:colOff>
      <xdr:row>36</xdr:row>
      <xdr:rowOff>114605</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6921500" y="6185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105732</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6783017" y="62779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146964</xdr:rowOff>
    </xdr:from>
    <xdr:to>
      <xdr:col>55</xdr:col>
      <xdr:colOff>50800</xdr:colOff>
      <xdr:row>34</xdr:row>
      <xdr:rowOff>77114</xdr:rowOff>
    </xdr:to>
    <xdr:sp macro="" textlink="">
      <xdr:nvSpPr>
        <xdr:cNvPr id="303" name="楕円 302">
          <a:extLst>
            <a:ext uri="{FF2B5EF4-FFF2-40B4-BE49-F238E27FC236}">
              <a16:creationId xmlns:a16="http://schemas.microsoft.com/office/drawing/2014/main" id="{00000000-0008-0000-0700-00002F010000}"/>
            </a:ext>
          </a:extLst>
        </xdr:cNvPr>
        <xdr:cNvSpPr/>
      </xdr:nvSpPr>
      <xdr:spPr>
        <a:xfrm>
          <a:off x="10426700" y="5804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32</xdr:row>
      <xdr:rowOff>169841</xdr:rowOff>
    </xdr:from>
    <xdr:ext cx="469744" cy="259045"/>
    <xdr:sp macro="" textlink="">
      <xdr:nvSpPr>
        <xdr:cNvPr id="304" name="労働費該当値テキスト">
          <a:extLst>
            <a:ext uri="{FF2B5EF4-FFF2-40B4-BE49-F238E27FC236}">
              <a16:creationId xmlns:a16="http://schemas.microsoft.com/office/drawing/2014/main" id="{00000000-0008-0000-0700-000030010000}"/>
            </a:ext>
          </a:extLst>
        </xdr:cNvPr>
        <xdr:cNvSpPr txBox="1"/>
      </xdr:nvSpPr>
      <xdr:spPr>
        <a:xfrm>
          <a:off x="10528300" y="5656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31</xdr:row>
      <xdr:rowOff>18948</xdr:rowOff>
    </xdr:from>
    <xdr:to>
      <xdr:col>50</xdr:col>
      <xdr:colOff>165100</xdr:colOff>
      <xdr:row>31</xdr:row>
      <xdr:rowOff>120548</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9588500" y="5333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29</xdr:row>
      <xdr:rowOff>137075</xdr:rowOff>
    </xdr:from>
    <xdr:ext cx="469744"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04428" y="5109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31</xdr:row>
      <xdr:rowOff>158852</xdr:rowOff>
    </xdr:from>
    <xdr:to>
      <xdr:col>46</xdr:col>
      <xdr:colOff>38100</xdr:colOff>
      <xdr:row>32</xdr:row>
      <xdr:rowOff>89002</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8699500" y="5473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30</xdr:row>
      <xdr:rowOff>105529</xdr:rowOff>
    </xdr:from>
    <xdr:ext cx="469744"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8515428" y="5249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32</xdr:row>
      <xdr:rowOff>85242</xdr:rowOff>
    </xdr:from>
    <xdr:to>
      <xdr:col>41</xdr:col>
      <xdr:colOff>101600</xdr:colOff>
      <xdr:row>33</xdr:row>
      <xdr:rowOff>15392</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7810500" y="5571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31</xdr:row>
      <xdr:rowOff>31919</xdr:rowOff>
    </xdr:from>
    <xdr:ext cx="469744"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7626428" y="5346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133706</xdr:rowOff>
    </xdr:from>
    <xdr:to>
      <xdr:col>36</xdr:col>
      <xdr:colOff>165100</xdr:colOff>
      <xdr:row>33</xdr:row>
      <xdr:rowOff>63856</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6921500" y="5620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31</xdr:row>
      <xdr:rowOff>80383</xdr:rowOff>
    </xdr:from>
    <xdr:ext cx="469744"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6737428" y="5395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3" name="正方形/長方形 312">
          <a:extLst>
            <a:ext uri="{FF2B5EF4-FFF2-40B4-BE49-F238E27FC236}">
              <a16:creationId xmlns:a16="http://schemas.microsoft.com/office/drawing/2014/main" id="{00000000-0008-0000-0700-000039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4" name="正方形/長方形 313">
          <a:extLst>
            <a:ext uri="{FF2B5EF4-FFF2-40B4-BE49-F238E27FC236}">
              <a16:creationId xmlns:a16="http://schemas.microsoft.com/office/drawing/2014/main" id="{00000000-0008-0000-0700-00003A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2" name="直線コネクタ 321">
          <a:extLst>
            <a:ext uri="{FF2B5EF4-FFF2-40B4-BE49-F238E27FC236}">
              <a16:creationId xmlns:a16="http://schemas.microsoft.com/office/drawing/2014/main" id="{00000000-0008-0000-0700-000042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3" name="直線コネクタ 322">
          <a:extLst>
            <a:ext uri="{FF2B5EF4-FFF2-40B4-BE49-F238E27FC236}">
              <a16:creationId xmlns:a16="http://schemas.microsoft.com/office/drawing/2014/main" id="{00000000-0008-0000-0700-000043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5" name="農林水産業費グラフ枠">
          <a:extLst>
            <a:ext uri="{FF2B5EF4-FFF2-40B4-BE49-F238E27FC236}">
              <a16:creationId xmlns:a16="http://schemas.microsoft.com/office/drawing/2014/main" id="{00000000-0008-0000-0700-00004F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16521</xdr:rowOff>
    </xdr:from>
    <xdr:to>
      <xdr:col>54</xdr:col>
      <xdr:colOff>189865</xdr:colOff>
      <xdr:row>59</xdr:row>
      <xdr:rowOff>41951</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flipV="1">
          <a:off x="10475595" y="8760471"/>
          <a:ext cx="1270" cy="13970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45778</xdr:rowOff>
    </xdr:from>
    <xdr:ext cx="469744" cy="259045"/>
    <xdr:sp macro="" textlink="">
      <xdr:nvSpPr>
        <xdr:cNvPr id="337" name="農林水産業費最小値テキスト">
          <a:extLst>
            <a:ext uri="{FF2B5EF4-FFF2-40B4-BE49-F238E27FC236}">
              <a16:creationId xmlns:a16="http://schemas.microsoft.com/office/drawing/2014/main" id="{00000000-0008-0000-0700-000051010000}"/>
            </a:ext>
          </a:extLst>
        </xdr:cNvPr>
        <xdr:cNvSpPr txBox="1"/>
      </xdr:nvSpPr>
      <xdr:spPr>
        <a:xfrm>
          <a:off x="10528300" y="10161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41951</xdr:rowOff>
    </xdr:from>
    <xdr:to>
      <xdr:col>55</xdr:col>
      <xdr:colOff>88900</xdr:colOff>
      <xdr:row>59</xdr:row>
      <xdr:rowOff>41951</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10388600" y="101575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134648</xdr:rowOff>
    </xdr:from>
    <xdr:ext cx="690189" cy="259045"/>
    <xdr:sp macro="" textlink="">
      <xdr:nvSpPr>
        <xdr:cNvPr id="339" name="農林水産業費最大値テキスト">
          <a:extLst>
            <a:ext uri="{FF2B5EF4-FFF2-40B4-BE49-F238E27FC236}">
              <a16:creationId xmlns:a16="http://schemas.microsoft.com/office/drawing/2014/main" id="{00000000-0008-0000-0700-000053010000}"/>
            </a:ext>
          </a:extLst>
        </xdr:cNvPr>
        <xdr:cNvSpPr txBox="1"/>
      </xdr:nvSpPr>
      <xdr:spPr>
        <a:xfrm>
          <a:off x="10528300" y="853569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1,101,991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16521</xdr:rowOff>
    </xdr:from>
    <xdr:to>
      <xdr:col>55</xdr:col>
      <xdr:colOff>88900</xdr:colOff>
      <xdr:row>51</xdr:row>
      <xdr:rowOff>16521</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10388600" y="87604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95515</xdr:rowOff>
    </xdr:from>
    <xdr:to>
      <xdr:col>55</xdr:col>
      <xdr:colOff>0</xdr:colOff>
      <xdr:row>58</xdr:row>
      <xdr:rowOff>149922</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9639300" y="10039615"/>
          <a:ext cx="838200" cy="54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119271</xdr:rowOff>
    </xdr:from>
    <xdr:ext cx="534377" cy="259045"/>
    <xdr:sp macro="" textlink="">
      <xdr:nvSpPr>
        <xdr:cNvPr id="342" name="農林水産業費平均値テキスト">
          <a:extLst>
            <a:ext uri="{FF2B5EF4-FFF2-40B4-BE49-F238E27FC236}">
              <a16:creationId xmlns:a16="http://schemas.microsoft.com/office/drawing/2014/main" id="{00000000-0008-0000-0700-000056010000}"/>
            </a:ext>
          </a:extLst>
        </xdr:cNvPr>
        <xdr:cNvSpPr txBox="1"/>
      </xdr:nvSpPr>
      <xdr:spPr>
        <a:xfrm>
          <a:off x="10528300" y="98919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96394</xdr:rowOff>
    </xdr:from>
    <xdr:to>
      <xdr:col>55</xdr:col>
      <xdr:colOff>50800</xdr:colOff>
      <xdr:row>59</xdr:row>
      <xdr:rowOff>26544</xdr:rowOff>
    </xdr:to>
    <xdr:sp macro="" textlink="">
      <xdr:nvSpPr>
        <xdr:cNvPr id="343" name="フローチャート: 判断 342">
          <a:extLst>
            <a:ext uri="{FF2B5EF4-FFF2-40B4-BE49-F238E27FC236}">
              <a16:creationId xmlns:a16="http://schemas.microsoft.com/office/drawing/2014/main" id="{00000000-0008-0000-0700-000057010000}"/>
            </a:ext>
          </a:extLst>
        </xdr:cNvPr>
        <xdr:cNvSpPr/>
      </xdr:nvSpPr>
      <xdr:spPr>
        <a:xfrm>
          <a:off x="10426700" y="10040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95515</xdr:rowOff>
    </xdr:from>
    <xdr:to>
      <xdr:col>50</xdr:col>
      <xdr:colOff>114300</xdr:colOff>
      <xdr:row>58</xdr:row>
      <xdr:rowOff>145873</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8750300" y="10039615"/>
          <a:ext cx="889000" cy="50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99392</xdr:rowOff>
    </xdr:from>
    <xdr:to>
      <xdr:col>50</xdr:col>
      <xdr:colOff>165100</xdr:colOff>
      <xdr:row>59</xdr:row>
      <xdr:rowOff>29542</xdr:rowOff>
    </xdr:to>
    <xdr:sp macro="" textlink="">
      <xdr:nvSpPr>
        <xdr:cNvPr id="345" name="フローチャート: 判断 344">
          <a:extLst>
            <a:ext uri="{FF2B5EF4-FFF2-40B4-BE49-F238E27FC236}">
              <a16:creationId xmlns:a16="http://schemas.microsoft.com/office/drawing/2014/main" id="{00000000-0008-0000-0700-000059010000}"/>
            </a:ext>
          </a:extLst>
        </xdr:cNvPr>
        <xdr:cNvSpPr/>
      </xdr:nvSpPr>
      <xdr:spPr>
        <a:xfrm>
          <a:off x="9588500" y="10043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20669</xdr:rowOff>
    </xdr:from>
    <xdr:ext cx="534377" cy="259045"/>
    <xdr:sp macro="" textlink="">
      <xdr:nvSpPr>
        <xdr:cNvPr id="346" name="テキスト ボックス 345">
          <a:extLst>
            <a:ext uri="{FF2B5EF4-FFF2-40B4-BE49-F238E27FC236}">
              <a16:creationId xmlns:a16="http://schemas.microsoft.com/office/drawing/2014/main" id="{00000000-0008-0000-0700-00005A010000}"/>
            </a:ext>
          </a:extLst>
        </xdr:cNvPr>
        <xdr:cNvSpPr txBox="1"/>
      </xdr:nvSpPr>
      <xdr:spPr>
        <a:xfrm>
          <a:off x="9372111" y="10136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127998</xdr:rowOff>
    </xdr:from>
    <xdr:to>
      <xdr:col>45</xdr:col>
      <xdr:colOff>177800</xdr:colOff>
      <xdr:row>58</xdr:row>
      <xdr:rowOff>145873</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7861300" y="10072098"/>
          <a:ext cx="889000" cy="17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105722</xdr:rowOff>
    </xdr:from>
    <xdr:to>
      <xdr:col>46</xdr:col>
      <xdr:colOff>38100</xdr:colOff>
      <xdr:row>59</xdr:row>
      <xdr:rowOff>35872</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8699500" y="10049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26999</xdr:rowOff>
    </xdr:from>
    <xdr:ext cx="534377" cy="259045"/>
    <xdr:sp macro="" textlink="">
      <xdr:nvSpPr>
        <xdr:cNvPr id="349" name="テキスト ボックス 348">
          <a:extLst>
            <a:ext uri="{FF2B5EF4-FFF2-40B4-BE49-F238E27FC236}">
              <a16:creationId xmlns:a16="http://schemas.microsoft.com/office/drawing/2014/main" id="{00000000-0008-0000-0700-00005D010000}"/>
            </a:ext>
          </a:extLst>
        </xdr:cNvPr>
        <xdr:cNvSpPr txBox="1"/>
      </xdr:nvSpPr>
      <xdr:spPr>
        <a:xfrm>
          <a:off x="8483111" y="10142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127998</xdr:rowOff>
    </xdr:from>
    <xdr:to>
      <xdr:col>41</xdr:col>
      <xdr:colOff>50800</xdr:colOff>
      <xdr:row>58</xdr:row>
      <xdr:rowOff>132498</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flipV="1">
          <a:off x="6972300" y="10072098"/>
          <a:ext cx="889000" cy="4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90994</xdr:rowOff>
    </xdr:from>
    <xdr:to>
      <xdr:col>41</xdr:col>
      <xdr:colOff>101600</xdr:colOff>
      <xdr:row>59</xdr:row>
      <xdr:rowOff>21144</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7810500" y="10035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12271</xdr:rowOff>
    </xdr:from>
    <xdr:ext cx="534377"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7594111" y="10127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97949</xdr:rowOff>
    </xdr:from>
    <xdr:to>
      <xdr:col>36</xdr:col>
      <xdr:colOff>165100</xdr:colOff>
      <xdr:row>59</xdr:row>
      <xdr:rowOff>28099</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6921500" y="10042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19226</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6705111" y="10134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99122</xdr:rowOff>
    </xdr:from>
    <xdr:to>
      <xdr:col>55</xdr:col>
      <xdr:colOff>50800</xdr:colOff>
      <xdr:row>59</xdr:row>
      <xdr:rowOff>29272</xdr:rowOff>
    </xdr:to>
    <xdr:sp macro="" textlink="">
      <xdr:nvSpPr>
        <xdr:cNvPr id="360" name="楕円 359">
          <a:extLst>
            <a:ext uri="{FF2B5EF4-FFF2-40B4-BE49-F238E27FC236}">
              <a16:creationId xmlns:a16="http://schemas.microsoft.com/office/drawing/2014/main" id="{00000000-0008-0000-0700-000068010000}"/>
            </a:ext>
          </a:extLst>
        </xdr:cNvPr>
        <xdr:cNvSpPr/>
      </xdr:nvSpPr>
      <xdr:spPr>
        <a:xfrm>
          <a:off x="10426700" y="10043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74821</xdr:rowOff>
    </xdr:from>
    <xdr:ext cx="534377" cy="259045"/>
    <xdr:sp macro="" textlink="">
      <xdr:nvSpPr>
        <xdr:cNvPr id="361" name="農林水産業費該当値テキスト">
          <a:extLst>
            <a:ext uri="{FF2B5EF4-FFF2-40B4-BE49-F238E27FC236}">
              <a16:creationId xmlns:a16="http://schemas.microsoft.com/office/drawing/2014/main" id="{00000000-0008-0000-0700-000069010000}"/>
            </a:ext>
          </a:extLst>
        </xdr:cNvPr>
        <xdr:cNvSpPr txBox="1"/>
      </xdr:nvSpPr>
      <xdr:spPr>
        <a:xfrm>
          <a:off x="10528300" y="10018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44715</xdr:rowOff>
    </xdr:from>
    <xdr:to>
      <xdr:col>50</xdr:col>
      <xdr:colOff>165100</xdr:colOff>
      <xdr:row>58</xdr:row>
      <xdr:rowOff>146315</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9588500" y="9988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162842</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372111" y="9764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95073</xdr:rowOff>
    </xdr:from>
    <xdr:to>
      <xdr:col>46</xdr:col>
      <xdr:colOff>38100</xdr:colOff>
      <xdr:row>59</xdr:row>
      <xdr:rowOff>25223</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8699500" y="10039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41750</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8483111" y="9814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77198</xdr:rowOff>
    </xdr:from>
    <xdr:to>
      <xdr:col>41</xdr:col>
      <xdr:colOff>101600</xdr:colOff>
      <xdr:row>59</xdr:row>
      <xdr:rowOff>7348</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7810500" y="10021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23875</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7594111" y="9796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81698</xdr:rowOff>
    </xdr:from>
    <xdr:to>
      <xdr:col>36</xdr:col>
      <xdr:colOff>165100</xdr:colOff>
      <xdr:row>59</xdr:row>
      <xdr:rowOff>11848</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6921500" y="10025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28375</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6705111" y="9801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0" name="正方形/長方形 369">
          <a:extLst>
            <a:ext uri="{FF2B5EF4-FFF2-40B4-BE49-F238E27FC236}">
              <a16:creationId xmlns:a16="http://schemas.microsoft.com/office/drawing/2014/main" id="{00000000-0008-0000-0700-000072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1" name="正方形/長方形 370">
          <a:extLst>
            <a:ext uri="{FF2B5EF4-FFF2-40B4-BE49-F238E27FC236}">
              <a16:creationId xmlns:a16="http://schemas.microsoft.com/office/drawing/2014/main" id="{00000000-0008-0000-0700-000073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9" name="直線コネクタ 378">
          <a:extLst>
            <a:ext uri="{FF2B5EF4-FFF2-40B4-BE49-F238E27FC236}">
              <a16:creationId xmlns:a16="http://schemas.microsoft.com/office/drawing/2014/main" id="{00000000-0008-0000-0700-00007B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0" name="直線コネクタ 379">
          <a:extLst>
            <a:ext uri="{FF2B5EF4-FFF2-40B4-BE49-F238E27FC236}">
              <a16:creationId xmlns:a16="http://schemas.microsoft.com/office/drawing/2014/main" id="{00000000-0008-0000-0700-00007C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0" name="商工費グラフ枠">
          <a:extLst>
            <a:ext uri="{FF2B5EF4-FFF2-40B4-BE49-F238E27FC236}">
              <a16:creationId xmlns:a16="http://schemas.microsoft.com/office/drawing/2014/main" id="{00000000-0008-0000-0700-000086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12384</xdr:rowOff>
    </xdr:from>
    <xdr:to>
      <xdr:col>54</xdr:col>
      <xdr:colOff>189865</xdr:colOff>
      <xdr:row>78</xdr:row>
      <xdr:rowOff>127791</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flipV="1">
          <a:off x="10475595" y="12185334"/>
          <a:ext cx="1270" cy="13155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131618</xdr:rowOff>
    </xdr:from>
    <xdr:ext cx="469744" cy="259045"/>
    <xdr:sp macro="" textlink="">
      <xdr:nvSpPr>
        <xdr:cNvPr id="392" name="商工費最小値テキスト">
          <a:extLst>
            <a:ext uri="{FF2B5EF4-FFF2-40B4-BE49-F238E27FC236}">
              <a16:creationId xmlns:a16="http://schemas.microsoft.com/office/drawing/2014/main" id="{00000000-0008-0000-0700-000088010000}"/>
            </a:ext>
          </a:extLst>
        </xdr:cNvPr>
        <xdr:cNvSpPr txBox="1"/>
      </xdr:nvSpPr>
      <xdr:spPr>
        <a:xfrm>
          <a:off x="10528300" y="13504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127791</xdr:rowOff>
    </xdr:from>
    <xdr:to>
      <xdr:col>55</xdr:col>
      <xdr:colOff>88900</xdr:colOff>
      <xdr:row>78</xdr:row>
      <xdr:rowOff>127791</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10388600" y="135008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130511</xdr:rowOff>
    </xdr:from>
    <xdr:ext cx="599010" cy="259045"/>
    <xdr:sp macro="" textlink="">
      <xdr:nvSpPr>
        <xdr:cNvPr id="394" name="商工費最大値テキスト">
          <a:extLst>
            <a:ext uri="{FF2B5EF4-FFF2-40B4-BE49-F238E27FC236}">
              <a16:creationId xmlns:a16="http://schemas.microsoft.com/office/drawing/2014/main" id="{00000000-0008-0000-0700-00008A010000}"/>
            </a:ext>
          </a:extLst>
        </xdr:cNvPr>
        <xdr:cNvSpPr txBox="1"/>
      </xdr:nvSpPr>
      <xdr:spPr>
        <a:xfrm>
          <a:off x="10528300" y="119605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290,347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12384</xdr:rowOff>
    </xdr:from>
    <xdr:to>
      <xdr:col>55</xdr:col>
      <xdr:colOff>88900</xdr:colOff>
      <xdr:row>71</xdr:row>
      <xdr:rowOff>12384</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10388600" y="121853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30462</xdr:rowOff>
    </xdr:from>
    <xdr:to>
      <xdr:col>55</xdr:col>
      <xdr:colOff>0</xdr:colOff>
      <xdr:row>78</xdr:row>
      <xdr:rowOff>77969</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flipV="1">
          <a:off x="9639300" y="13403562"/>
          <a:ext cx="838200" cy="47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138916</xdr:rowOff>
    </xdr:from>
    <xdr:ext cx="534377" cy="259045"/>
    <xdr:sp macro="" textlink="">
      <xdr:nvSpPr>
        <xdr:cNvPr id="397" name="商工費平均値テキスト">
          <a:extLst>
            <a:ext uri="{FF2B5EF4-FFF2-40B4-BE49-F238E27FC236}">
              <a16:creationId xmlns:a16="http://schemas.microsoft.com/office/drawing/2014/main" id="{00000000-0008-0000-0700-00008D010000}"/>
            </a:ext>
          </a:extLst>
        </xdr:cNvPr>
        <xdr:cNvSpPr txBox="1"/>
      </xdr:nvSpPr>
      <xdr:spPr>
        <a:xfrm>
          <a:off x="10528300" y="131691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116039</xdr:rowOff>
    </xdr:from>
    <xdr:to>
      <xdr:col>55</xdr:col>
      <xdr:colOff>50800</xdr:colOff>
      <xdr:row>78</xdr:row>
      <xdr:rowOff>46189</xdr:rowOff>
    </xdr:to>
    <xdr:sp macro="" textlink="">
      <xdr:nvSpPr>
        <xdr:cNvPr id="398" name="フローチャート: 判断 397">
          <a:extLst>
            <a:ext uri="{FF2B5EF4-FFF2-40B4-BE49-F238E27FC236}">
              <a16:creationId xmlns:a16="http://schemas.microsoft.com/office/drawing/2014/main" id="{00000000-0008-0000-0700-00008E010000}"/>
            </a:ext>
          </a:extLst>
        </xdr:cNvPr>
        <xdr:cNvSpPr/>
      </xdr:nvSpPr>
      <xdr:spPr>
        <a:xfrm>
          <a:off x="10426700" y="13317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42230</xdr:rowOff>
    </xdr:from>
    <xdr:to>
      <xdr:col>50</xdr:col>
      <xdr:colOff>114300</xdr:colOff>
      <xdr:row>78</xdr:row>
      <xdr:rowOff>77969</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8750300" y="13415330"/>
          <a:ext cx="889000" cy="35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5652</xdr:rowOff>
    </xdr:from>
    <xdr:to>
      <xdr:col>50</xdr:col>
      <xdr:colOff>165100</xdr:colOff>
      <xdr:row>78</xdr:row>
      <xdr:rowOff>107252</xdr:rowOff>
    </xdr:to>
    <xdr:sp macro="" textlink="">
      <xdr:nvSpPr>
        <xdr:cNvPr id="400" name="フローチャート: 判断 399">
          <a:extLst>
            <a:ext uri="{FF2B5EF4-FFF2-40B4-BE49-F238E27FC236}">
              <a16:creationId xmlns:a16="http://schemas.microsoft.com/office/drawing/2014/main" id="{00000000-0008-0000-0700-000090010000}"/>
            </a:ext>
          </a:extLst>
        </xdr:cNvPr>
        <xdr:cNvSpPr/>
      </xdr:nvSpPr>
      <xdr:spPr>
        <a:xfrm>
          <a:off x="9588500" y="13378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123779</xdr:rowOff>
    </xdr:from>
    <xdr:ext cx="534377"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9372111" y="13153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155465</xdr:rowOff>
    </xdr:from>
    <xdr:to>
      <xdr:col>45</xdr:col>
      <xdr:colOff>177800</xdr:colOff>
      <xdr:row>78</xdr:row>
      <xdr:rowOff>42230</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7861300" y="13357115"/>
          <a:ext cx="889000" cy="58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4387</xdr:rowOff>
    </xdr:from>
    <xdr:to>
      <xdr:col>46</xdr:col>
      <xdr:colOff>38100</xdr:colOff>
      <xdr:row>78</xdr:row>
      <xdr:rowOff>105987</xdr:rowOff>
    </xdr:to>
    <xdr:sp macro="" textlink="">
      <xdr:nvSpPr>
        <xdr:cNvPr id="403" name="フローチャート: 判断 402">
          <a:extLst>
            <a:ext uri="{FF2B5EF4-FFF2-40B4-BE49-F238E27FC236}">
              <a16:creationId xmlns:a16="http://schemas.microsoft.com/office/drawing/2014/main" id="{00000000-0008-0000-0700-000093010000}"/>
            </a:ext>
          </a:extLst>
        </xdr:cNvPr>
        <xdr:cNvSpPr/>
      </xdr:nvSpPr>
      <xdr:spPr>
        <a:xfrm>
          <a:off x="8699500" y="13377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97114</xdr:rowOff>
    </xdr:from>
    <xdr:ext cx="534377" cy="259045"/>
    <xdr:sp macro="" textlink="">
      <xdr:nvSpPr>
        <xdr:cNvPr id="404" name="テキスト ボックス 403">
          <a:extLst>
            <a:ext uri="{FF2B5EF4-FFF2-40B4-BE49-F238E27FC236}">
              <a16:creationId xmlns:a16="http://schemas.microsoft.com/office/drawing/2014/main" id="{00000000-0008-0000-0700-000094010000}"/>
            </a:ext>
          </a:extLst>
        </xdr:cNvPr>
        <xdr:cNvSpPr txBox="1"/>
      </xdr:nvSpPr>
      <xdr:spPr>
        <a:xfrm>
          <a:off x="8483111" y="13470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155465</xdr:rowOff>
    </xdr:from>
    <xdr:to>
      <xdr:col>41</xdr:col>
      <xdr:colOff>50800</xdr:colOff>
      <xdr:row>78</xdr:row>
      <xdr:rowOff>80401</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6972300" y="13357115"/>
          <a:ext cx="889000" cy="96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162967</xdr:rowOff>
    </xdr:from>
    <xdr:to>
      <xdr:col>41</xdr:col>
      <xdr:colOff>101600</xdr:colOff>
      <xdr:row>78</xdr:row>
      <xdr:rowOff>93117</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7810500" y="13364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84244</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7594111" y="13457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6517</xdr:rowOff>
    </xdr:from>
    <xdr:to>
      <xdr:col>36</xdr:col>
      <xdr:colOff>165100</xdr:colOff>
      <xdr:row>78</xdr:row>
      <xdr:rowOff>108117</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6921500" y="13379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124644</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6705111" y="13154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151112</xdr:rowOff>
    </xdr:from>
    <xdr:to>
      <xdr:col>55</xdr:col>
      <xdr:colOff>50800</xdr:colOff>
      <xdr:row>78</xdr:row>
      <xdr:rowOff>81262</xdr:rowOff>
    </xdr:to>
    <xdr:sp macro="" textlink="">
      <xdr:nvSpPr>
        <xdr:cNvPr id="415" name="楕円 414">
          <a:extLst>
            <a:ext uri="{FF2B5EF4-FFF2-40B4-BE49-F238E27FC236}">
              <a16:creationId xmlns:a16="http://schemas.microsoft.com/office/drawing/2014/main" id="{00000000-0008-0000-0700-00009F010000}"/>
            </a:ext>
          </a:extLst>
        </xdr:cNvPr>
        <xdr:cNvSpPr/>
      </xdr:nvSpPr>
      <xdr:spPr>
        <a:xfrm>
          <a:off x="10426700" y="1335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94467</xdr:rowOff>
    </xdr:from>
    <xdr:ext cx="534377" cy="259045"/>
    <xdr:sp macro="" textlink="">
      <xdr:nvSpPr>
        <xdr:cNvPr id="416" name="商工費該当値テキスト">
          <a:extLst>
            <a:ext uri="{FF2B5EF4-FFF2-40B4-BE49-F238E27FC236}">
              <a16:creationId xmlns:a16="http://schemas.microsoft.com/office/drawing/2014/main" id="{00000000-0008-0000-0700-0000A0010000}"/>
            </a:ext>
          </a:extLst>
        </xdr:cNvPr>
        <xdr:cNvSpPr txBox="1"/>
      </xdr:nvSpPr>
      <xdr:spPr>
        <a:xfrm>
          <a:off x="10528300" y="13296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27169</xdr:rowOff>
    </xdr:from>
    <xdr:to>
      <xdr:col>50</xdr:col>
      <xdr:colOff>165100</xdr:colOff>
      <xdr:row>78</xdr:row>
      <xdr:rowOff>128769</xdr:rowOff>
    </xdr:to>
    <xdr:sp macro="" textlink="">
      <xdr:nvSpPr>
        <xdr:cNvPr id="417" name="楕円 416">
          <a:extLst>
            <a:ext uri="{FF2B5EF4-FFF2-40B4-BE49-F238E27FC236}">
              <a16:creationId xmlns:a16="http://schemas.microsoft.com/office/drawing/2014/main" id="{00000000-0008-0000-0700-0000A1010000}"/>
            </a:ext>
          </a:extLst>
        </xdr:cNvPr>
        <xdr:cNvSpPr/>
      </xdr:nvSpPr>
      <xdr:spPr>
        <a:xfrm>
          <a:off x="9588500" y="13400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119896</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372111" y="13492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162880</xdr:rowOff>
    </xdr:from>
    <xdr:to>
      <xdr:col>46</xdr:col>
      <xdr:colOff>38100</xdr:colOff>
      <xdr:row>78</xdr:row>
      <xdr:rowOff>93030</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8699500" y="13364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109557</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8483111" y="13139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104665</xdr:rowOff>
    </xdr:from>
    <xdr:to>
      <xdr:col>41</xdr:col>
      <xdr:colOff>101600</xdr:colOff>
      <xdr:row>78</xdr:row>
      <xdr:rowOff>34815</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7810500" y="13306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51342</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594111" y="13081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29601</xdr:rowOff>
    </xdr:from>
    <xdr:to>
      <xdr:col>36</xdr:col>
      <xdr:colOff>165100</xdr:colOff>
      <xdr:row>78</xdr:row>
      <xdr:rowOff>131201</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6921500" y="13402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122328</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705111" y="13495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5" name="正方形/長方形 424">
          <a:extLst>
            <a:ext uri="{FF2B5EF4-FFF2-40B4-BE49-F238E27FC236}">
              <a16:creationId xmlns:a16="http://schemas.microsoft.com/office/drawing/2014/main" id="{00000000-0008-0000-0700-0000A9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6" name="正方形/長方形 425">
          <a:extLst>
            <a:ext uri="{FF2B5EF4-FFF2-40B4-BE49-F238E27FC236}">
              <a16:creationId xmlns:a16="http://schemas.microsoft.com/office/drawing/2014/main" id="{00000000-0008-0000-0700-0000AA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7" name="正方形/長方形 426">
          <a:extLst>
            <a:ext uri="{FF2B5EF4-FFF2-40B4-BE49-F238E27FC236}">
              <a16:creationId xmlns:a16="http://schemas.microsoft.com/office/drawing/2014/main" id="{00000000-0008-0000-0700-0000AB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8" name="正方形/長方形 427">
          <a:extLst>
            <a:ext uri="{FF2B5EF4-FFF2-40B4-BE49-F238E27FC236}">
              <a16:creationId xmlns:a16="http://schemas.microsoft.com/office/drawing/2014/main" id="{00000000-0008-0000-0700-0000AC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4" name="直線コネクタ 433">
          <a:extLst>
            <a:ext uri="{FF2B5EF4-FFF2-40B4-BE49-F238E27FC236}">
              <a16:creationId xmlns:a16="http://schemas.microsoft.com/office/drawing/2014/main" id="{00000000-0008-0000-0700-0000B2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5" name="直線コネクタ 434">
          <a:extLst>
            <a:ext uri="{FF2B5EF4-FFF2-40B4-BE49-F238E27FC236}">
              <a16:creationId xmlns:a16="http://schemas.microsoft.com/office/drawing/2014/main" id="{00000000-0008-0000-0700-0000B3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37" name="直線コネクタ 436">
          <a:extLst>
            <a:ext uri="{FF2B5EF4-FFF2-40B4-BE49-F238E27FC236}">
              <a16:creationId xmlns:a16="http://schemas.microsoft.com/office/drawing/2014/main" id="{00000000-0008-0000-0700-0000B5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5" name="土木費グラフ枠">
          <a:extLst>
            <a:ext uri="{FF2B5EF4-FFF2-40B4-BE49-F238E27FC236}">
              <a16:creationId xmlns:a16="http://schemas.microsoft.com/office/drawing/2014/main" id="{00000000-0008-0000-0700-0000BD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20589</xdr:rowOff>
    </xdr:from>
    <xdr:to>
      <xdr:col>54</xdr:col>
      <xdr:colOff>189865</xdr:colOff>
      <xdr:row>98</xdr:row>
      <xdr:rowOff>119858</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flipV="1">
          <a:off x="10475595" y="15451089"/>
          <a:ext cx="1270" cy="14708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123685</xdr:rowOff>
    </xdr:from>
    <xdr:ext cx="534377" cy="259045"/>
    <xdr:sp macro="" textlink="">
      <xdr:nvSpPr>
        <xdr:cNvPr id="447" name="土木費最小値テキスト">
          <a:extLst>
            <a:ext uri="{FF2B5EF4-FFF2-40B4-BE49-F238E27FC236}">
              <a16:creationId xmlns:a16="http://schemas.microsoft.com/office/drawing/2014/main" id="{00000000-0008-0000-0700-0000BF010000}"/>
            </a:ext>
          </a:extLst>
        </xdr:cNvPr>
        <xdr:cNvSpPr txBox="1"/>
      </xdr:nvSpPr>
      <xdr:spPr>
        <a:xfrm>
          <a:off x="10528300" y="16925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119858</xdr:rowOff>
    </xdr:from>
    <xdr:to>
      <xdr:col>55</xdr:col>
      <xdr:colOff>88900</xdr:colOff>
      <xdr:row>98</xdr:row>
      <xdr:rowOff>119858</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10388600" y="16921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138716</xdr:rowOff>
    </xdr:from>
    <xdr:ext cx="690189" cy="259045"/>
    <xdr:sp macro="" textlink="">
      <xdr:nvSpPr>
        <xdr:cNvPr id="449" name="土木費最大値テキスト">
          <a:extLst>
            <a:ext uri="{FF2B5EF4-FFF2-40B4-BE49-F238E27FC236}">
              <a16:creationId xmlns:a16="http://schemas.microsoft.com/office/drawing/2014/main" id="{00000000-0008-0000-0700-0000C1010000}"/>
            </a:ext>
          </a:extLst>
        </xdr:cNvPr>
        <xdr:cNvSpPr txBox="1"/>
      </xdr:nvSpPr>
      <xdr:spPr>
        <a:xfrm>
          <a:off x="10528300" y="1522631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1,630,261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20589</xdr:rowOff>
    </xdr:from>
    <xdr:to>
      <xdr:col>55</xdr:col>
      <xdr:colOff>88900</xdr:colOff>
      <xdr:row>90</xdr:row>
      <xdr:rowOff>20589</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10388600" y="15451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88319</xdr:rowOff>
    </xdr:from>
    <xdr:to>
      <xdr:col>55</xdr:col>
      <xdr:colOff>0</xdr:colOff>
      <xdr:row>98</xdr:row>
      <xdr:rowOff>92328</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9639300" y="16890419"/>
          <a:ext cx="838200" cy="4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28427</xdr:rowOff>
    </xdr:from>
    <xdr:ext cx="534377" cy="259045"/>
    <xdr:sp macro="" textlink="">
      <xdr:nvSpPr>
        <xdr:cNvPr id="452" name="土木費平均値テキスト">
          <a:extLst>
            <a:ext uri="{FF2B5EF4-FFF2-40B4-BE49-F238E27FC236}">
              <a16:creationId xmlns:a16="http://schemas.microsoft.com/office/drawing/2014/main" id="{00000000-0008-0000-0700-0000C4010000}"/>
            </a:ext>
          </a:extLst>
        </xdr:cNvPr>
        <xdr:cNvSpPr txBox="1"/>
      </xdr:nvSpPr>
      <xdr:spPr>
        <a:xfrm>
          <a:off x="10528300" y="166590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5550</xdr:rowOff>
    </xdr:from>
    <xdr:to>
      <xdr:col>55</xdr:col>
      <xdr:colOff>50800</xdr:colOff>
      <xdr:row>98</xdr:row>
      <xdr:rowOff>107150</xdr:rowOff>
    </xdr:to>
    <xdr:sp macro="" textlink="">
      <xdr:nvSpPr>
        <xdr:cNvPr id="453" name="フローチャート: 判断 452">
          <a:extLst>
            <a:ext uri="{FF2B5EF4-FFF2-40B4-BE49-F238E27FC236}">
              <a16:creationId xmlns:a16="http://schemas.microsoft.com/office/drawing/2014/main" id="{00000000-0008-0000-0700-0000C5010000}"/>
            </a:ext>
          </a:extLst>
        </xdr:cNvPr>
        <xdr:cNvSpPr/>
      </xdr:nvSpPr>
      <xdr:spPr>
        <a:xfrm>
          <a:off x="10426700" y="1680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88319</xdr:rowOff>
    </xdr:from>
    <xdr:to>
      <xdr:col>50</xdr:col>
      <xdr:colOff>114300</xdr:colOff>
      <xdr:row>98</xdr:row>
      <xdr:rowOff>114374</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flipV="1">
          <a:off x="8750300" y="16890419"/>
          <a:ext cx="889000" cy="26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8706</xdr:rowOff>
    </xdr:from>
    <xdr:to>
      <xdr:col>50</xdr:col>
      <xdr:colOff>165100</xdr:colOff>
      <xdr:row>98</xdr:row>
      <xdr:rowOff>110306</xdr:rowOff>
    </xdr:to>
    <xdr:sp macro="" textlink="">
      <xdr:nvSpPr>
        <xdr:cNvPr id="455" name="フローチャート: 判断 454">
          <a:extLst>
            <a:ext uri="{FF2B5EF4-FFF2-40B4-BE49-F238E27FC236}">
              <a16:creationId xmlns:a16="http://schemas.microsoft.com/office/drawing/2014/main" id="{00000000-0008-0000-0700-0000C7010000}"/>
            </a:ext>
          </a:extLst>
        </xdr:cNvPr>
        <xdr:cNvSpPr/>
      </xdr:nvSpPr>
      <xdr:spPr>
        <a:xfrm>
          <a:off x="9588500" y="16810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126833</xdr:rowOff>
    </xdr:from>
    <xdr:ext cx="534377"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9372111" y="16586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105739</xdr:rowOff>
    </xdr:from>
    <xdr:to>
      <xdr:col>45</xdr:col>
      <xdr:colOff>177800</xdr:colOff>
      <xdr:row>98</xdr:row>
      <xdr:rowOff>114374</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7861300" y="16907839"/>
          <a:ext cx="889000" cy="8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1724</xdr:rowOff>
    </xdr:from>
    <xdr:to>
      <xdr:col>46</xdr:col>
      <xdr:colOff>38100</xdr:colOff>
      <xdr:row>98</xdr:row>
      <xdr:rowOff>103324</xdr:rowOff>
    </xdr:to>
    <xdr:sp macro="" textlink="">
      <xdr:nvSpPr>
        <xdr:cNvPr id="458" name="フローチャート: 判断 457">
          <a:extLst>
            <a:ext uri="{FF2B5EF4-FFF2-40B4-BE49-F238E27FC236}">
              <a16:creationId xmlns:a16="http://schemas.microsoft.com/office/drawing/2014/main" id="{00000000-0008-0000-0700-0000CA010000}"/>
            </a:ext>
          </a:extLst>
        </xdr:cNvPr>
        <xdr:cNvSpPr/>
      </xdr:nvSpPr>
      <xdr:spPr>
        <a:xfrm>
          <a:off x="8699500" y="16803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119851</xdr:rowOff>
    </xdr:from>
    <xdr:ext cx="534377" cy="259045"/>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8483111" y="16579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17924</xdr:rowOff>
    </xdr:from>
    <xdr:to>
      <xdr:col>41</xdr:col>
      <xdr:colOff>50800</xdr:colOff>
      <xdr:row>98</xdr:row>
      <xdr:rowOff>105739</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6972300" y="16820024"/>
          <a:ext cx="889000" cy="87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17112</xdr:rowOff>
    </xdr:from>
    <xdr:to>
      <xdr:col>41</xdr:col>
      <xdr:colOff>101600</xdr:colOff>
      <xdr:row>98</xdr:row>
      <xdr:rowOff>118712</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7810500" y="16819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135239</xdr:rowOff>
    </xdr:from>
    <xdr:ext cx="534377"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7594111" y="16594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8306</xdr:rowOff>
    </xdr:from>
    <xdr:to>
      <xdr:col>36</xdr:col>
      <xdr:colOff>165100</xdr:colOff>
      <xdr:row>98</xdr:row>
      <xdr:rowOff>109906</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6921500" y="16810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101033</xdr:rowOff>
    </xdr:from>
    <xdr:ext cx="534377" cy="259045"/>
    <xdr:sp macro="" textlink="">
      <xdr:nvSpPr>
        <xdr:cNvPr id="464" name="テキスト ボックス 463">
          <a:extLst>
            <a:ext uri="{FF2B5EF4-FFF2-40B4-BE49-F238E27FC236}">
              <a16:creationId xmlns:a16="http://schemas.microsoft.com/office/drawing/2014/main" id="{00000000-0008-0000-0700-0000D0010000}"/>
            </a:ext>
          </a:extLst>
        </xdr:cNvPr>
        <xdr:cNvSpPr txBox="1"/>
      </xdr:nvSpPr>
      <xdr:spPr>
        <a:xfrm>
          <a:off x="6705111" y="16903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41528</xdr:rowOff>
    </xdr:from>
    <xdr:to>
      <xdr:col>55</xdr:col>
      <xdr:colOff>50800</xdr:colOff>
      <xdr:row>98</xdr:row>
      <xdr:rowOff>143128</xdr:rowOff>
    </xdr:to>
    <xdr:sp macro="" textlink="">
      <xdr:nvSpPr>
        <xdr:cNvPr id="470" name="楕円 469">
          <a:extLst>
            <a:ext uri="{FF2B5EF4-FFF2-40B4-BE49-F238E27FC236}">
              <a16:creationId xmlns:a16="http://schemas.microsoft.com/office/drawing/2014/main" id="{00000000-0008-0000-0700-0000D6010000}"/>
            </a:ext>
          </a:extLst>
        </xdr:cNvPr>
        <xdr:cNvSpPr/>
      </xdr:nvSpPr>
      <xdr:spPr>
        <a:xfrm>
          <a:off x="10426700" y="1684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155427</xdr:rowOff>
    </xdr:from>
    <xdr:ext cx="534377" cy="259045"/>
    <xdr:sp macro="" textlink="">
      <xdr:nvSpPr>
        <xdr:cNvPr id="471" name="土木費該当値テキスト">
          <a:extLst>
            <a:ext uri="{FF2B5EF4-FFF2-40B4-BE49-F238E27FC236}">
              <a16:creationId xmlns:a16="http://schemas.microsoft.com/office/drawing/2014/main" id="{00000000-0008-0000-0700-0000D7010000}"/>
            </a:ext>
          </a:extLst>
        </xdr:cNvPr>
        <xdr:cNvSpPr txBox="1"/>
      </xdr:nvSpPr>
      <xdr:spPr>
        <a:xfrm>
          <a:off x="10528300" y="16786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37519</xdr:rowOff>
    </xdr:from>
    <xdr:to>
      <xdr:col>50</xdr:col>
      <xdr:colOff>165100</xdr:colOff>
      <xdr:row>98</xdr:row>
      <xdr:rowOff>139119</xdr:rowOff>
    </xdr:to>
    <xdr:sp macro="" textlink="">
      <xdr:nvSpPr>
        <xdr:cNvPr id="472" name="楕円 471">
          <a:extLst>
            <a:ext uri="{FF2B5EF4-FFF2-40B4-BE49-F238E27FC236}">
              <a16:creationId xmlns:a16="http://schemas.microsoft.com/office/drawing/2014/main" id="{00000000-0008-0000-0700-0000D8010000}"/>
            </a:ext>
          </a:extLst>
        </xdr:cNvPr>
        <xdr:cNvSpPr/>
      </xdr:nvSpPr>
      <xdr:spPr>
        <a:xfrm>
          <a:off x="9588500" y="16839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130246</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9372111" y="16932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63574</xdr:rowOff>
    </xdr:from>
    <xdr:to>
      <xdr:col>46</xdr:col>
      <xdr:colOff>38100</xdr:colOff>
      <xdr:row>98</xdr:row>
      <xdr:rowOff>165174</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8699500" y="16865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156301</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8483111" y="16958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54939</xdr:rowOff>
    </xdr:from>
    <xdr:to>
      <xdr:col>41</xdr:col>
      <xdr:colOff>101600</xdr:colOff>
      <xdr:row>98</xdr:row>
      <xdr:rowOff>156539</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7810500" y="16857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147666</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594111" y="16949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138574</xdr:rowOff>
    </xdr:from>
    <xdr:to>
      <xdr:col>36</xdr:col>
      <xdr:colOff>165100</xdr:colOff>
      <xdr:row>98</xdr:row>
      <xdr:rowOff>68724</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6921500" y="16769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85251</xdr:rowOff>
    </xdr:from>
    <xdr:ext cx="59901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6672795" y="165444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0" name="正方形/長方形 479">
          <a:extLst>
            <a:ext uri="{FF2B5EF4-FFF2-40B4-BE49-F238E27FC236}">
              <a16:creationId xmlns:a16="http://schemas.microsoft.com/office/drawing/2014/main" id="{00000000-0008-0000-0700-0000E0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1" name="正方形/長方形 480">
          <a:extLst>
            <a:ext uri="{FF2B5EF4-FFF2-40B4-BE49-F238E27FC236}">
              <a16:creationId xmlns:a16="http://schemas.microsoft.com/office/drawing/2014/main" id="{00000000-0008-0000-0700-0000E1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2" name="正方形/長方形 481">
          <a:extLst>
            <a:ext uri="{FF2B5EF4-FFF2-40B4-BE49-F238E27FC236}">
              <a16:creationId xmlns:a16="http://schemas.microsoft.com/office/drawing/2014/main" id="{00000000-0008-0000-0700-0000E2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3" name="正方形/長方形 482">
          <a:extLst>
            <a:ext uri="{FF2B5EF4-FFF2-40B4-BE49-F238E27FC236}">
              <a16:creationId xmlns:a16="http://schemas.microsoft.com/office/drawing/2014/main" id="{00000000-0008-0000-0700-0000E3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9" name="直線コネクタ 488">
          <a:extLst>
            <a:ext uri="{FF2B5EF4-FFF2-40B4-BE49-F238E27FC236}">
              <a16:creationId xmlns:a16="http://schemas.microsoft.com/office/drawing/2014/main" id="{00000000-0008-0000-0700-0000E9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0" name="直線コネクタ 489">
          <a:extLst>
            <a:ext uri="{FF2B5EF4-FFF2-40B4-BE49-F238E27FC236}">
              <a16:creationId xmlns:a16="http://schemas.microsoft.com/office/drawing/2014/main" id="{00000000-0008-0000-0700-0000EA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2" name="直線コネクタ 491">
          <a:extLst>
            <a:ext uri="{FF2B5EF4-FFF2-40B4-BE49-F238E27FC236}">
              <a16:creationId xmlns:a16="http://schemas.microsoft.com/office/drawing/2014/main" id="{00000000-0008-0000-0700-0000EC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4" name="直線コネクタ 493">
          <a:extLst>
            <a:ext uri="{FF2B5EF4-FFF2-40B4-BE49-F238E27FC236}">
              <a16:creationId xmlns:a16="http://schemas.microsoft.com/office/drawing/2014/main" id="{00000000-0008-0000-0700-0000EE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0" name="消防費グラフ枠">
          <a:extLst>
            <a:ext uri="{FF2B5EF4-FFF2-40B4-BE49-F238E27FC236}">
              <a16:creationId xmlns:a16="http://schemas.microsoft.com/office/drawing/2014/main" id="{00000000-0008-0000-0700-0000F4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29204</xdr:rowOff>
    </xdr:from>
    <xdr:to>
      <xdr:col>85</xdr:col>
      <xdr:colOff>126364</xdr:colOff>
      <xdr:row>38</xdr:row>
      <xdr:rowOff>55118</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flipV="1">
          <a:off x="16317595" y="5515604"/>
          <a:ext cx="1269" cy="10546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58945</xdr:rowOff>
    </xdr:from>
    <xdr:ext cx="534377" cy="259045"/>
    <xdr:sp macro="" textlink="">
      <xdr:nvSpPr>
        <xdr:cNvPr id="502" name="消防費最小値テキスト">
          <a:extLst>
            <a:ext uri="{FF2B5EF4-FFF2-40B4-BE49-F238E27FC236}">
              <a16:creationId xmlns:a16="http://schemas.microsoft.com/office/drawing/2014/main" id="{00000000-0008-0000-0700-0000F6010000}"/>
            </a:ext>
          </a:extLst>
        </xdr:cNvPr>
        <xdr:cNvSpPr txBox="1"/>
      </xdr:nvSpPr>
      <xdr:spPr>
        <a:xfrm>
          <a:off x="16370300" y="6574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55118</xdr:rowOff>
    </xdr:from>
    <xdr:to>
      <xdr:col>86</xdr:col>
      <xdr:colOff>25400</xdr:colOff>
      <xdr:row>38</xdr:row>
      <xdr:rowOff>55118</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6230600" y="65702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147331</xdr:rowOff>
    </xdr:from>
    <xdr:ext cx="599010" cy="259045"/>
    <xdr:sp macro="" textlink="">
      <xdr:nvSpPr>
        <xdr:cNvPr id="504" name="消防費最大値テキスト">
          <a:extLst>
            <a:ext uri="{FF2B5EF4-FFF2-40B4-BE49-F238E27FC236}">
              <a16:creationId xmlns:a16="http://schemas.microsoft.com/office/drawing/2014/main" id="{00000000-0008-0000-0700-0000F8010000}"/>
            </a:ext>
          </a:extLst>
        </xdr:cNvPr>
        <xdr:cNvSpPr txBox="1"/>
      </xdr:nvSpPr>
      <xdr:spPr>
        <a:xfrm>
          <a:off x="16370300" y="52908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249,168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32</xdr:row>
      <xdr:rowOff>29204</xdr:rowOff>
    </xdr:from>
    <xdr:to>
      <xdr:col>86</xdr:col>
      <xdr:colOff>25400</xdr:colOff>
      <xdr:row>32</xdr:row>
      <xdr:rowOff>29204</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6230600" y="5515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157558</xdr:rowOff>
    </xdr:from>
    <xdr:to>
      <xdr:col>85</xdr:col>
      <xdr:colOff>127000</xdr:colOff>
      <xdr:row>38</xdr:row>
      <xdr:rowOff>23164</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flipV="1">
          <a:off x="15481300" y="6501208"/>
          <a:ext cx="838200" cy="37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96726</xdr:rowOff>
    </xdr:from>
    <xdr:ext cx="534377" cy="259045"/>
    <xdr:sp macro="" textlink="">
      <xdr:nvSpPr>
        <xdr:cNvPr id="507" name="消防費平均値テキスト">
          <a:extLst>
            <a:ext uri="{FF2B5EF4-FFF2-40B4-BE49-F238E27FC236}">
              <a16:creationId xmlns:a16="http://schemas.microsoft.com/office/drawing/2014/main" id="{00000000-0008-0000-0700-0000FB010000}"/>
            </a:ext>
          </a:extLst>
        </xdr:cNvPr>
        <xdr:cNvSpPr txBox="1"/>
      </xdr:nvSpPr>
      <xdr:spPr>
        <a:xfrm>
          <a:off x="16370300" y="62689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73849</xdr:rowOff>
    </xdr:from>
    <xdr:to>
      <xdr:col>85</xdr:col>
      <xdr:colOff>177800</xdr:colOff>
      <xdr:row>38</xdr:row>
      <xdr:rowOff>3999</xdr:rowOff>
    </xdr:to>
    <xdr:sp macro="" textlink="">
      <xdr:nvSpPr>
        <xdr:cNvPr id="508" name="フローチャート: 判断 507">
          <a:extLst>
            <a:ext uri="{FF2B5EF4-FFF2-40B4-BE49-F238E27FC236}">
              <a16:creationId xmlns:a16="http://schemas.microsoft.com/office/drawing/2014/main" id="{00000000-0008-0000-0700-0000FC010000}"/>
            </a:ext>
          </a:extLst>
        </xdr:cNvPr>
        <xdr:cNvSpPr/>
      </xdr:nvSpPr>
      <xdr:spPr>
        <a:xfrm>
          <a:off x="16268700" y="6417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10792</xdr:rowOff>
    </xdr:from>
    <xdr:to>
      <xdr:col>81</xdr:col>
      <xdr:colOff>50800</xdr:colOff>
      <xdr:row>38</xdr:row>
      <xdr:rowOff>23164</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4592300" y="6525892"/>
          <a:ext cx="889000" cy="12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97646</xdr:rowOff>
    </xdr:from>
    <xdr:to>
      <xdr:col>81</xdr:col>
      <xdr:colOff>101600</xdr:colOff>
      <xdr:row>38</xdr:row>
      <xdr:rowOff>27797</xdr:rowOff>
    </xdr:to>
    <xdr:sp macro="" textlink="">
      <xdr:nvSpPr>
        <xdr:cNvPr id="510" name="フローチャート: 判断 509">
          <a:extLst>
            <a:ext uri="{FF2B5EF4-FFF2-40B4-BE49-F238E27FC236}">
              <a16:creationId xmlns:a16="http://schemas.microsoft.com/office/drawing/2014/main" id="{00000000-0008-0000-0700-0000FE010000}"/>
            </a:ext>
          </a:extLst>
        </xdr:cNvPr>
        <xdr:cNvSpPr/>
      </xdr:nvSpPr>
      <xdr:spPr>
        <a:xfrm>
          <a:off x="15430500" y="644129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44323</xdr:rowOff>
    </xdr:from>
    <xdr:ext cx="534377"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5214111" y="6216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10792</xdr:rowOff>
    </xdr:from>
    <xdr:to>
      <xdr:col>76</xdr:col>
      <xdr:colOff>114300</xdr:colOff>
      <xdr:row>38</xdr:row>
      <xdr:rowOff>20366</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3703300" y="6525892"/>
          <a:ext cx="889000" cy="9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113017</xdr:rowOff>
    </xdr:from>
    <xdr:to>
      <xdr:col>76</xdr:col>
      <xdr:colOff>165100</xdr:colOff>
      <xdr:row>38</xdr:row>
      <xdr:rowOff>43167</xdr:rowOff>
    </xdr:to>
    <xdr:sp macro="" textlink="">
      <xdr:nvSpPr>
        <xdr:cNvPr id="513" name="フローチャート: 判断 512">
          <a:extLst>
            <a:ext uri="{FF2B5EF4-FFF2-40B4-BE49-F238E27FC236}">
              <a16:creationId xmlns:a16="http://schemas.microsoft.com/office/drawing/2014/main" id="{00000000-0008-0000-0700-000001020000}"/>
            </a:ext>
          </a:extLst>
        </xdr:cNvPr>
        <xdr:cNvSpPr/>
      </xdr:nvSpPr>
      <xdr:spPr>
        <a:xfrm>
          <a:off x="14541500" y="6456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59694</xdr:rowOff>
    </xdr:from>
    <xdr:ext cx="534377"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4325111" y="6231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20366</xdr:rowOff>
    </xdr:from>
    <xdr:to>
      <xdr:col>71</xdr:col>
      <xdr:colOff>177800</xdr:colOff>
      <xdr:row>38</xdr:row>
      <xdr:rowOff>35797</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2814300" y="6535466"/>
          <a:ext cx="889000" cy="15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108427</xdr:rowOff>
    </xdr:from>
    <xdr:to>
      <xdr:col>72</xdr:col>
      <xdr:colOff>38100</xdr:colOff>
      <xdr:row>38</xdr:row>
      <xdr:rowOff>38577</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3652500" y="6452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55104</xdr:rowOff>
    </xdr:from>
    <xdr:ext cx="534377"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3436111" y="6227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94016</xdr:rowOff>
    </xdr:from>
    <xdr:to>
      <xdr:col>67</xdr:col>
      <xdr:colOff>101600</xdr:colOff>
      <xdr:row>38</xdr:row>
      <xdr:rowOff>24166</xdr:rowOff>
    </xdr:to>
    <xdr:sp macro="" textlink="">
      <xdr:nvSpPr>
        <xdr:cNvPr id="518" name="フローチャート: 判断 517">
          <a:extLst>
            <a:ext uri="{FF2B5EF4-FFF2-40B4-BE49-F238E27FC236}">
              <a16:creationId xmlns:a16="http://schemas.microsoft.com/office/drawing/2014/main" id="{00000000-0008-0000-0700-000006020000}"/>
            </a:ext>
          </a:extLst>
        </xdr:cNvPr>
        <xdr:cNvSpPr/>
      </xdr:nvSpPr>
      <xdr:spPr>
        <a:xfrm>
          <a:off x="12763500" y="6437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40693</xdr:rowOff>
    </xdr:from>
    <xdr:ext cx="534377"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2547111" y="6212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106758</xdr:rowOff>
    </xdr:from>
    <xdr:to>
      <xdr:col>85</xdr:col>
      <xdr:colOff>177800</xdr:colOff>
      <xdr:row>38</xdr:row>
      <xdr:rowOff>36908</xdr:rowOff>
    </xdr:to>
    <xdr:sp macro="" textlink="">
      <xdr:nvSpPr>
        <xdr:cNvPr id="525" name="楕円 524">
          <a:extLst>
            <a:ext uri="{FF2B5EF4-FFF2-40B4-BE49-F238E27FC236}">
              <a16:creationId xmlns:a16="http://schemas.microsoft.com/office/drawing/2014/main" id="{00000000-0008-0000-0700-00000D020000}"/>
            </a:ext>
          </a:extLst>
        </xdr:cNvPr>
        <xdr:cNvSpPr/>
      </xdr:nvSpPr>
      <xdr:spPr>
        <a:xfrm>
          <a:off x="16268700" y="6450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52276</xdr:rowOff>
    </xdr:from>
    <xdr:ext cx="534377" cy="259045"/>
    <xdr:sp macro="" textlink="">
      <xdr:nvSpPr>
        <xdr:cNvPr id="526" name="消防費該当値テキスト">
          <a:extLst>
            <a:ext uri="{FF2B5EF4-FFF2-40B4-BE49-F238E27FC236}">
              <a16:creationId xmlns:a16="http://schemas.microsoft.com/office/drawing/2014/main" id="{00000000-0008-0000-0700-00000E020000}"/>
            </a:ext>
          </a:extLst>
        </xdr:cNvPr>
        <xdr:cNvSpPr txBox="1"/>
      </xdr:nvSpPr>
      <xdr:spPr>
        <a:xfrm>
          <a:off x="16370300" y="6395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143814</xdr:rowOff>
    </xdr:from>
    <xdr:to>
      <xdr:col>81</xdr:col>
      <xdr:colOff>101600</xdr:colOff>
      <xdr:row>38</xdr:row>
      <xdr:rowOff>73964</xdr:rowOff>
    </xdr:to>
    <xdr:sp macro="" textlink="">
      <xdr:nvSpPr>
        <xdr:cNvPr id="527" name="楕円 526">
          <a:extLst>
            <a:ext uri="{FF2B5EF4-FFF2-40B4-BE49-F238E27FC236}">
              <a16:creationId xmlns:a16="http://schemas.microsoft.com/office/drawing/2014/main" id="{00000000-0008-0000-0700-00000F020000}"/>
            </a:ext>
          </a:extLst>
        </xdr:cNvPr>
        <xdr:cNvSpPr/>
      </xdr:nvSpPr>
      <xdr:spPr>
        <a:xfrm>
          <a:off x="15430500" y="6487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65091</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5214111" y="6580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131442</xdr:rowOff>
    </xdr:from>
    <xdr:to>
      <xdr:col>76</xdr:col>
      <xdr:colOff>165100</xdr:colOff>
      <xdr:row>38</xdr:row>
      <xdr:rowOff>61592</xdr:rowOff>
    </xdr:to>
    <xdr:sp macro="" textlink="">
      <xdr:nvSpPr>
        <xdr:cNvPr id="529" name="楕円 528">
          <a:extLst>
            <a:ext uri="{FF2B5EF4-FFF2-40B4-BE49-F238E27FC236}">
              <a16:creationId xmlns:a16="http://schemas.microsoft.com/office/drawing/2014/main" id="{00000000-0008-0000-0700-000011020000}"/>
            </a:ext>
          </a:extLst>
        </xdr:cNvPr>
        <xdr:cNvSpPr/>
      </xdr:nvSpPr>
      <xdr:spPr>
        <a:xfrm>
          <a:off x="14541500" y="6475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52719</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325111" y="6567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141016</xdr:rowOff>
    </xdr:from>
    <xdr:to>
      <xdr:col>72</xdr:col>
      <xdr:colOff>38100</xdr:colOff>
      <xdr:row>38</xdr:row>
      <xdr:rowOff>71166</xdr:rowOff>
    </xdr:to>
    <xdr:sp macro="" textlink="">
      <xdr:nvSpPr>
        <xdr:cNvPr id="531" name="楕円 530">
          <a:extLst>
            <a:ext uri="{FF2B5EF4-FFF2-40B4-BE49-F238E27FC236}">
              <a16:creationId xmlns:a16="http://schemas.microsoft.com/office/drawing/2014/main" id="{00000000-0008-0000-0700-000013020000}"/>
            </a:ext>
          </a:extLst>
        </xdr:cNvPr>
        <xdr:cNvSpPr/>
      </xdr:nvSpPr>
      <xdr:spPr>
        <a:xfrm>
          <a:off x="13652500" y="6484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62293</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3436111" y="6577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156447</xdr:rowOff>
    </xdr:from>
    <xdr:to>
      <xdr:col>67</xdr:col>
      <xdr:colOff>101600</xdr:colOff>
      <xdr:row>38</xdr:row>
      <xdr:rowOff>86596</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2763500" y="650009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77724</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2547111" y="6592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5" name="正方形/長方形 534">
          <a:extLst>
            <a:ext uri="{FF2B5EF4-FFF2-40B4-BE49-F238E27FC236}">
              <a16:creationId xmlns:a16="http://schemas.microsoft.com/office/drawing/2014/main" id="{00000000-0008-0000-0700-00001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6" name="正方形/長方形 535">
          <a:extLst>
            <a:ext uri="{FF2B5EF4-FFF2-40B4-BE49-F238E27FC236}">
              <a16:creationId xmlns:a16="http://schemas.microsoft.com/office/drawing/2014/main" id="{00000000-0008-0000-0700-00001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7" name="正方形/長方形 536">
          <a:extLst>
            <a:ext uri="{FF2B5EF4-FFF2-40B4-BE49-F238E27FC236}">
              <a16:creationId xmlns:a16="http://schemas.microsoft.com/office/drawing/2014/main" id="{00000000-0008-0000-0700-00001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8" name="正方形/長方形 537">
          <a:extLst>
            <a:ext uri="{FF2B5EF4-FFF2-40B4-BE49-F238E27FC236}">
              <a16:creationId xmlns:a16="http://schemas.microsoft.com/office/drawing/2014/main" id="{00000000-0008-0000-0700-00001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39" name="正方形/長方形 538">
          <a:extLst>
            <a:ext uri="{FF2B5EF4-FFF2-40B4-BE49-F238E27FC236}">
              <a16:creationId xmlns:a16="http://schemas.microsoft.com/office/drawing/2014/main" id="{00000000-0008-0000-0700-00001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0" name="正方形/長方形 539">
          <a:extLst>
            <a:ext uri="{FF2B5EF4-FFF2-40B4-BE49-F238E27FC236}">
              <a16:creationId xmlns:a16="http://schemas.microsoft.com/office/drawing/2014/main" id="{00000000-0008-0000-0700-00001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4" name="直線コネクタ 543">
          <a:extLst>
            <a:ext uri="{FF2B5EF4-FFF2-40B4-BE49-F238E27FC236}">
              <a16:creationId xmlns:a16="http://schemas.microsoft.com/office/drawing/2014/main" id="{00000000-0008-0000-0700-00002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45" name="直線コネクタ 544">
          <a:extLst>
            <a:ext uri="{FF2B5EF4-FFF2-40B4-BE49-F238E27FC236}">
              <a16:creationId xmlns:a16="http://schemas.microsoft.com/office/drawing/2014/main" id="{00000000-0008-0000-0700-000021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47" name="直線コネクタ 546">
          <a:extLst>
            <a:ext uri="{FF2B5EF4-FFF2-40B4-BE49-F238E27FC236}">
              <a16:creationId xmlns:a16="http://schemas.microsoft.com/office/drawing/2014/main" id="{00000000-0008-0000-0700-000023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49" name="直線コネクタ 548">
          <a:extLst>
            <a:ext uri="{FF2B5EF4-FFF2-40B4-BE49-F238E27FC236}">
              <a16:creationId xmlns:a16="http://schemas.microsoft.com/office/drawing/2014/main" id="{00000000-0008-0000-0700-000025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49</xdr:row>
      <xdr:rowOff>38299</xdr:rowOff>
    </xdr:from>
    <xdr:ext cx="685572"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760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教育費グラフ枠">
          <a:extLst>
            <a:ext uri="{FF2B5EF4-FFF2-40B4-BE49-F238E27FC236}">
              <a16:creationId xmlns:a16="http://schemas.microsoft.com/office/drawing/2014/main" id="{00000000-0008-0000-0700-00002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18045</xdr:rowOff>
    </xdr:from>
    <xdr:to>
      <xdr:col>85</xdr:col>
      <xdr:colOff>126364</xdr:colOff>
      <xdr:row>59</xdr:row>
      <xdr:rowOff>24395</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flipV="1">
          <a:off x="16317595" y="8761995"/>
          <a:ext cx="1269" cy="1377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28222</xdr:rowOff>
    </xdr:from>
    <xdr:ext cx="534377" cy="259045"/>
    <xdr:sp macro="" textlink="">
      <xdr:nvSpPr>
        <xdr:cNvPr id="561" name="教育費最小値テキスト">
          <a:extLst>
            <a:ext uri="{FF2B5EF4-FFF2-40B4-BE49-F238E27FC236}">
              <a16:creationId xmlns:a16="http://schemas.microsoft.com/office/drawing/2014/main" id="{00000000-0008-0000-0700-000031020000}"/>
            </a:ext>
          </a:extLst>
        </xdr:cNvPr>
        <xdr:cNvSpPr txBox="1"/>
      </xdr:nvSpPr>
      <xdr:spPr>
        <a:xfrm>
          <a:off x="16370300" y="10143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45,615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24395</xdr:rowOff>
    </xdr:from>
    <xdr:to>
      <xdr:col>86</xdr:col>
      <xdr:colOff>25400</xdr:colOff>
      <xdr:row>59</xdr:row>
      <xdr:rowOff>24395</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6230600" y="10139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136172</xdr:rowOff>
    </xdr:from>
    <xdr:ext cx="599010" cy="259045"/>
    <xdr:sp macro="" textlink="">
      <xdr:nvSpPr>
        <xdr:cNvPr id="563" name="教育費最大値テキスト">
          <a:extLst>
            <a:ext uri="{FF2B5EF4-FFF2-40B4-BE49-F238E27FC236}">
              <a16:creationId xmlns:a16="http://schemas.microsoft.com/office/drawing/2014/main" id="{00000000-0008-0000-0700-000033020000}"/>
            </a:ext>
          </a:extLst>
        </xdr:cNvPr>
        <xdr:cNvSpPr txBox="1"/>
      </xdr:nvSpPr>
      <xdr:spPr>
        <a:xfrm>
          <a:off x="16370300" y="85372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889,504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18045</xdr:rowOff>
    </xdr:from>
    <xdr:to>
      <xdr:col>86</xdr:col>
      <xdr:colOff>25400</xdr:colOff>
      <xdr:row>51</xdr:row>
      <xdr:rowOff>18045</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6230600" y="8761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125930</xdr:rowOff>
    </xdr:from>
    <xdr:to>
      <xdr:col>85</xdr:col>
      <xdr:colOff>127000</xdr:colOff>
      <xdr:row>58</xdr:row>
      <xdr:rowOff>153344</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flipV="1">
          <a:off x="15481300" y="10070030"/>
          <a:ext cx="838200" cy="27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67993</xdr:rowOff>
    </xdr:from>
    <xdr:ext cx="534377" cy="259045"/>
    <xdr:sp macro="" textlink="">
      <xdr:nvSpPr>
        <xdr:cNvPr id="566" name="教育費平均値テキスト">
          <a:extLst>
            <a:ext uri="{FF2B5EF4-FFF2-40B4-BE49-F238E27FC236}">
              <a16:creationId xmlns:a16="http://schemas.microsoft.com/office/drawing/2014/main" id="{00000000-0008-0000-0700-000036020000}"/>
            </a:ext>
          </a:extLst>
        </xdr:cNvPr>
        <xdr:cNvSpPr txBox="1"/>
      </xdr:nvSpPr>
      <xdr:spPr>
        <a:xfrm>
          <a:off x="16370300" y="100120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89566</xdr:rowOff>
    </xdr:from>
    <xdr:to>
      <xdr:col>85</xdr:col>
      <xdr:colOff>177800</xdr:colOff>
      <xdr:row>59</xdr:row>
      <xdr:rowOff>19716</xdr:rowOff>
    </xdr:to>
    <xdr:sp macro="" textlink="">
      <xdr:nvSpPr>
        <xdr:cNvPr id="567" name="フローチャート: 判断 566">
          <a:extLst>
            <a:ext uri="{FF2B5EF4-FFF2-40B4-BE49-F238E27FC236}">
              <a16:creationId xmlns:a16="http://schemas.microsoft.com/office/drawing/2014/main" id="{00000000-0008-0000-0700-000037020000}"/>
            </a:ext>
          </a:extLst>
        </xdr:cNvPr>
        <xdr:cNvSpPr/>
      </xdr:nvSpPr>
      <xdr:spPr>
        <a:xfrm>
          <a:off x="16268700" y="10033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153344</xdr:rowOff>
    </xdr:from>
    <xdr:to>
      <xdr:col>81</xdr:col>
      <xdr:colOff>50800</xdr:colOff>
      <xdr:row>58</xdr:row>
      <xdr:rowOff>167149</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flipV="1">
          <a:off x="14592300" y="10097444"/>
          <a:ext cx="889000" cy="13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99587</xdr:rowOff>
    </xdr:from>
    <xdr:to>
      <xdr:col>81</xdr:col>
      <xdr:colOff>101600</xdr:colOff>
      <xdr:row>59</xdr:row>
      <xdr:rowOff>29737</xdr:rowOff>
    </xdr:to>
    <xdr:sp macro="" textlink="">
      <xdr:nvSpPr>
        <xdr:cNvPr id="569" name="フローチャート: 判断 568">
          <a:extLst>
            <a:ext uri="{FF2B5EF4-FFF2-40B4-BE49-F238E27FC236}">
              <a16:creationId xmlns:a16="http://schemas.microsoft.com/office/drawing/2014/main" id="{00000000-0008-0000-0700-000039020000}"/>
            </a:ext>
          </a:extLst>
        </xdr:cNvPr>
        <xdr:cNvSpPr/>
      </xdr:nvSpPr>
      <xdr:spPr>
        <a:xfrm>
          <a:off x="15430500" y="10043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46264</xdr:rowOff>
    </xdr:from>
    <xdr:ext cx="534377"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5214111" y="9818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167149</xdr:rowOff>
    </xdr:from>
    <xdr:to>
      <xdr:col>76</xdr:col>
      <xdr:colOff>114300</xdr:colOff>
      <xdr:row>58</xdr:row>
      <xdr:rowOff>170993</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flipV="1">
          <a:off x="13703300" y="10111249"/>
          <a:ext cx="889000" cy="3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110230</xdr:rowOff>
    </xdr:from>
    <xdr:to>
      <xdr:col>76</xdr:col>
      <xdr:colOff>165100</xdr:colOff>
      <xdr:row>59</xdr:row>
      <xdr:rowOff>40380</xdr:rowOff>
    </xdr:to>
    <xdr:sp macro="" textlink="">
      <xdr:nvSpPr>
        <xdr:cNvPr id="572" name="フローチャート: 判断 571">
          <a:extLst>
            <a:ext uri="{FF2B5EF4-FFF2-40B4-BE49-F238E27FC236}">
              <a16:creationId xmlns:a16="http://schemas.microsoft.com/office/drawing/2014/main" id="{00000000-0008-0000-0700-00003C020000}"/>
            </a:ext>
          </a:extLst>
        </xdr:cNvPr>
        <xdr:cNvSpPr/>
      </xdr:nvSpPr>
      <xdr:spPr>
        <a:xfrm>
          <a:off x="14541500" y="10054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56907</xdr:rowOff>
    </xdr:from>
    <xdr:ext cx="534377"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4325111" y="9829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152394</xdr:rowOff>
    </xdr:from>
    <xdr:to>
      <xdr:col>71</xdr:col>
      <xdr:colOff>177800</xdr:colOff>
      <xdr:row>58</xdr:row>
      <xdr:rowOff>170993</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2814300" y="10096494"/>
          <a:ext cx="889000" cy="18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101120</xdr:rowOff>
    </xdr:from>
    <xdr:to>
      <xdr:col>72</xdr:col>
      <xdr:colOff>38100</xdr:colOff>
      <xdr:row>59</xdr:row>
      <xdr:rowOff>31270</xdr:rowOff>
    </xdr:to>
    <xdr:sp macro="" textlink="">
      <xdr:nvSpPr>
        <xdr:cNvPr id="575" name="フローチャート: 判断 574">
          <a:extLst>
            <a:ext uri="{FF2B5EF4-FFF2-40B4-BE49-F238E27FC236}">
              <a16:creationId xmlns:a16="http://schemas.microsoft.com/office/drawing/2014/main" id="{00000000-0008-0000-0700-00003F020000}"/>
            </a:ext>
          </a:extLst>
        </xdr:cNvPr>
        <xdr:cNvSpPr/>
      </xdr:nvSpPr>
      <xdr:spPr>
        <a:xfrm>
          <a:off x="13652500" y="10045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47797</xdr:rowOff>
    </xdr:from>
    <xdr:ext cx="534377"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3436111" y="9820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91691</xdr:rowOff>
    </xdr:from>
    <xdr:to>
      <xdr:col>67</xdr:col>
      <xdr:colOff>101600</xdr:colOff>
      <xdr:row>59</xdr:row>
      <xdr:rowOff>21841</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2763500" y="10035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38368</xdr:rowOff>
    </xdr:from>
    <xdr:ext cx="534377"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2547111" y="9811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75130</xdr:rowOff>
    </xdr:from>
    <xdr:to>
      <xdr:col>85</xdr:col>
      <xdr:colOff>177800</xdr:colOff>
      <xdr:row>59</xdr:row>
      <xdr:rowOff>5280</xdr:rowOff>
    </xdr:to>
    <xdr:sp macro="" textlink="">
      <xdr:nvSpPr>
        <xdr:cNvPr id="584" name="楕円 583">
          <a:extLst>
            <a:ext uri="{FF2B5EF4-FFF2-40B4-BE49-F238E27FC236}">
              <a16:creationId xmlns:a16="http://schemas.microsoft.com/office/drawing/2014/main" id="{00000000-0008-0000-0700-000048020000}"/>
            </a:ext>
          </a:extLst>
        </xdr:cNvPr>
        <xdr:cNvSpPr/>
      </xdr:nvSpPr>
      <xdr:spPr>
        <a:xfrm>
          <a:off x="16268700" y="10019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34507</xdr:rowOff>
    </xdr:from>
    <xdr:ext cx="534377" cy="259045"/>
    <xdr:sp macro="" textlink="">
      <xdr:nvSpPr>
        <xdr:cNvPr id="585" name="教育費該当値テキスト">
          <a:extLst>
            <a:ext uri="{FF2B5EF4-FFF2-40B4-BE49-F238E27FC236}">
              <a16:creationId xmlns:a16="http://schemas.microsoft.com/office/drawing/2014/main" id="{00000000-0008-0000-0700-000049020000}"/>
            </a:ext>
          </a:extLst>
        </xdr:cNvPr>
        <xdr:cNvSpPr txBox="1"/>
      </xdr:nvSpPr>
      <xdr:spPr>
        <a:xfrm>
          <a:off x="16370300" y="9807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102544</xdr:rowOff>
    </xdr:from>
    <xdr:to>
      <xdr:col>81</xdr:col>
      <xdr:colOff>101600</xdr:colOff>
      <xdr:row>59</xdr:row>
      <xdr:rowOff>32694</xdr:rowOff>
    </xdr:to>
    <xdr:sp macro="" textlink="">
      <xdr:nvSpPr>
        <xdr:cNvPr id="586" name="楕円 585">
          <a:extLst>
            <a:ext uri="{FF2B5EF4-FFF2-40B4-BE49-F238E27FC236}">
              <a16:creationId xmlns:a16="http://schemas.microsoft.com/office/drawing/2014/main" id="{00000000-0008-0000-0700-00004A020000}"/>
            </a:ext>
          </a:extLst>
        </xdr:cNvPr>
        <xdr:cNvSpPr/>
      </xdr:nvSpPr>
      <xdr:spPr>
        <a:xfrm>
          <a:off x="15430500" y="10046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59</xdr:row>
      <xdr:rowOff>23821</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5214111" y="10139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116349</xdr:rowOff>
    </xdr:from>
    <xdr:to>
      <xdr:col>76</xdr:col>
      <xdr:colOff>165100</xdr:colOff>
      <xdr:row>59</xdr:row>
      <xdr:rowOff>46499</xdr:rowOff>
    </xdr:to>
    <xdr:sp macro="" textlink="">
      <xdr:nvSpPr>
        <xdr:cNvPr id="588" name="楕円 587">
          <a:extLst>
            <a:ext uri="{FF2B5EF4-FFF2-40B4-BE49-F238E27FC236}">
              <a16:creationId xmlns:a16="http://schemas.microsoft.com/office/drawing/2014/main" id="{00000000-0008-0000-0700-00004C020000}"/>
            </a:ext>
          </a:extLst>
        </xdr:cNvPr>
        <xdr:cNvSpPr/>
      </xdr:nvSpPr>
      <xdr:spPr>
        <a:xfrm>
          <a:off x="14541500" y="10060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59</xdr:row>
      <xdr:rowOff>37626</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4325111" y="10153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120193</xdr:rowOff>
    </xdr:from>
    <xdr:to>
      <xdr:col>72</xdr:col>
      <xdr:colOff>38100</xdr:colOff>
      <xdr:row>59</xdr:row>
      <xdr:rowOff>50343</xdr:rowOff>
    </xdr:to>
    <xdr:sp macro="" textlink="">
      <xdr:nvSpPr>
        <xdr:cNvPr id="590" name="楕円 589">
          <a:extLst>
            <a:ext uri="{FF2B5EF4-FFF2-40B4-BE49-F238E27FC236}">
              <a16:creationId xmlns:a16="http://schemas.microsoft.com/office/drawing/2014/main" id="{00000000-0008-0000-0700-00004E020000}"/>
            </a:ext>
          </a:extLst>
        </xdr:cNvPr>
        <xdr:cNvSpPr/>
      </xdr:nvSpPr>
      <xdr:spPr>
        <a:xfrm>
          <a:off x="13652500" y="10064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59</xdr:row>
      <xdr:rowOff>41470</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436111" y="10157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101594</xdr:rowOff>
    </xdr:from>
    <xdr:to>
      <xdr:col>67</xdr:col>
      <xdr:colOff>101600</xdr:colOff>
      <xdr:row>59</xdr:row>
      <xdr:rowOff>31744</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2763500" y="10045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59</xdr:row>
      <xdr:rowOff>22871</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547111" y="10138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a:extLst>
            <a:ext uri="{FF2B5EF4-FFF2-40B4-BE49-F238E27FC236}">
              <a16:creationId xmlns:a16="http://schemas.microsoft.com/office/drawing/2014/main" id="{00000000-0008-0000-0700-00005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a:extLst>
            <a:ext uri="{FF2B5EF4-FFF2-40B4-BE49-F238E27FC236}">
              <a16:creationId xmlns:a16="http://schemas.microsoft.com/office/drawing/2014/main" id="{00000000-0008-0000-0700-00005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a:extLst>
            <a:ext uri="{FF2B5EF4-FFF2-40B4-BE49-F238E27FC236}">
              <a16:creationId xmlns:a16="http://schemas.microsoft.com/office/drawing/2014/main" id="{00000000-0008-0000-0700-00005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700-00005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700-00005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a:extLst>
            <a:ext uri="{FF2B5EF4-FFF2-40B4-BE49-F238E27FC236}">
              <a16:creationId xmlns:a16="http://schemas.microsoft.com/office/drawing/2014/main" id="{00000000-0008-0000-0700-00005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4" name="直線コネクタ 603">
          <a:extLst>
            <a:ext uri="{FF2B5EF4-FFF2-40B4-BE49-F238E27FC236}">
              <a16:creationId xmlns:a16="http://schemas.microsoft.com/office/drawing/2014/main" id="{00000000-0008-0000-0700-00005C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6" name="直線コネクタ 605">
          <a:extLst>
            <a:ext uri="{FF2B5EF4-FFF2-40B4-BE49-F238E27FC236}">
              <a16:creationId xmlns:a16="http://schemas.microsoft.com/office/drawing/2014/main" id="{00000000-0008-0000-0700-00005E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災害復旧費グラフ枠">
          <a:extLst>
            <a:ext uri="{FF2B5EF4-FFF2-40B4-BE49-F238E27FC236}">
              <a16:creationId xmlns:a16="http://schemas.microsoft.com/office/drawing/2014/main" id="{00000000-0008-0000-0700-00006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105795</xdr:rowOff>
    </xdr:from>
    <xdr:to>
      <xdr:col>85</xdr:col>
      <xdr:colOff>126364</xdr:colOff>
      <xdr:row>79</xdr:row>
      <xdr:rowOff>44450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flipV="1">
          <a:off x="16317595" y="12107295"/>
          <a:ext cx="1269" cy="14817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59632</xdr:rowOff>
    </xdr:from>
    <xdr:ext cx="249299" cy="259045"/>
    <xdr:sp macro="" textlink="">
      <xdr:nvSpPr>
        <xdr:cNvPr id="618" name="災害復旧費最小値テキスト">
          <a:extLst>
            <a:ext uri="{FF2B5EF4-FFF2-40B4-BE49-F238E27FC236}">
              <a16:creationId xmlns:a16="http://schemas.microsoft.com/office/drawing/2014/main" id="{00000000-0008-0000-0700-00006A020000}"/>
            </a:ext>
          </a:extLst>
        </xdr:cNvPr>
        <xdr:cNvSpPr txBox="1"/>
      </xdr:nvSpPr>
      <xdr:spPr>
        <a:xfrm>
          <a:off x="16370300" y="136041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52472</xdr:rowOff>
    </xdr:from>
    <xdr:ext cx="599010" cy="259045"/>
    <xdr:sp macro="" textlink="">
      <xdr:nvSpPr>
        <xdr:cNvPr id="620" name="災害復旧費最大値テキスト">
          <a:extLst>
            <a:ext uri="{FF2B5EF4-FFF2-40B4-BE49-F238E27FC236}">
              <a16:creationId xmlns:a16="http://schemas.microsoft.com/office/drawing/2014/main" id="{00000000-0008-0000-0700-00006C020000}"/>
            </a:ext>
          </a:extLst>
        </xdr:cNvPr>
        <xdr:cNvSpPr txBox="1"/>
      </xdr:nvSpPr>
      <xdr:spPr>
        <a:xfrm>
          <a:off x="16370300" y="118825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388,899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105795</xdr:rowOff>
    </xdr:from>
    <xdr:to>
      <xdr:col>86</xdr:col>
      <xdr:colOff>25400</xdr:colOff>
      <xdr:row>70</xdr:row>
      <xdr:rowOff>105795</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6230600" y="12107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97935</xdr:rowOff>
    </xdr:from>
    <xdr:to>
      <xdr:col>85</xdr:col>
      <xdr:colOff>127000</xdr:colOff>
      <xdr:row>78</xdr:row>
      <xdr:rowOff>136579</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flipV="1">
          <a:off x="15481300" y="13471035"/>
          <a:ext cx="838200" cy="38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104081</xdr:rowOff>
    </xdr:from>
    <xdr:ext cx="534377" cy="259045"/>
    <xdr:sp macro="" textlink="">
      <xdr:nvSpPr>
        <xdr:cNvPr id="623" name="災害復旧費平均値テキスト">
          <a:extLst>
            <a:ext uri="{FF2B5EF4-FFF2-40B4-BE49-F238E27FC236}">
              <a16:creationId xmlns:a16="http://schemas.microsoft.com/office/drawing/2014/main" id="{00000000-0008-0000-0700-00006F020000}"/>
            </a:ext>
          </a:extLst>
        </xdr:cNvPr>
        <xdr:cNvSpPr txBox="1"/>
      </xdr:nvSpPr>
      <xdr:spPr>
        <a:xfrm>
          <a:off x="16370300" y="134771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125654</xdr:rowOff>
    </xdr:from>
    <xdr:to>
      <xdr:col>85</xdr:col>
      <xdr:colOff>177800</xdr:colOff>
      <xdr:row>79</xdr:row>
      <xdr:rowOff>55804</xdr:rowOff>
    </xdr:to>
    <xdr:sp macro="" textlink="">
      <xdr:nvSpPr>
        <xdr:cNvPr id="624" name="フローチャート: 判断 623">
          <a:extLst>
            <a:ext uri="{FF2B5EF4-FFF2-40B4-BE49-F238E27FC236}">
              <a16:creationId xmlns:a16="http://schemas.microsoft.com/office/drawing/2014/main" id="{00000000-0008-0000-0700-000070020000}"/>
            </a:ext>
          </a:extLst>
        </xdr:cNvPr>
        <xdr:cNvSpPr/>
      </xdr:nvSpPr>
      <xdr:spPr>
        <a:xfrm>
          <a:off x="16268700" y="13498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136579</xdr:rowOff>
    </xdr:from>
    <xdr:to>
      <xdr:col>81</xdr:col>
      <xdr:colOff>50800</xdr:colOff>
      <xdr:row>79</xdr:row>
      <xdr:rowOff>41447</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flipV="1">
          <a:off x="14592300" y="13509679"/>
          <a:ext cx="889000" cy="76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131721</xdr:rowOff>
    </xdr:from>
    <xdr:to>
      <xdr:col>81</xdr:col>
      <xdr:colOff>101600</xdr:colOff>
      <xdr:row>79</xdr:row>
      <xdr:rowOff>61871</xdr:rowOff>
    </xdr:to>
    <xdr:sp macro="" textlink="">
      <xdr:nvSpPr>
        <xdr:cNvPr id="626" name="フローチャート: 判断 625">
          <a:extLst>
            <a:ext uri="{FF2B5EF4-FFF2-40B4-BE49-F238E27FC236}">
              <a16:creationId xmlns:a16="http://schemas.microsoft.com/office/drawing/2014/main" id="{00000000-0008-0000-0700-000072020000}"/>
            </a:ext>
          </a:extLst>
        </xdr:cNvPr>
        <xdr:cNvSpPr/>
      </xdr:nvSpPr>
      <xdr:spPr>
        <a:xfrm>
          <a:off x="15430500" y="13504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52998</xdr:rowOff>
    </xdr:from>
    <xdr:ext cx="469744"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5246428" y="13597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90360</xdr:rowOff>
    </xdr:from>
    <xdr:to>
      <xdr:col>76</xdr:col>
      <xdr:colOff>114300</xdr:colOff>
      <xdr:row>79</xdr:row>
      <xdr:rowOff>41447</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3703300" y="13292010"/>
          <a:ext cx="889000" cy="293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128025</xdr:rowOff>
    </xdr:from>
    <xdr:to>
      <xdr:col>76</xdr:col>
      <xdr:colOff>165100</xdr:colOff>
      <xdr:row>79</xdr:row>
      <xdr:rowOff>58175</xdr:rowOff>
    </xdr:to>
    <xdr:sp macro="" textlink="">
      <xdr:nvSpPr>
        <xdr:cNvPr id="629" name="フローチャート: 判断 628">
          <a:extLst>
            <a:ext uri="{FF2B5EF4-FFF2-40B4-BE49-F238E27FC236}">
              <a16:creationId xmlns:a16="http://schemas.microsoft.com/office/drawing/2014/main" id="{00000000-0008-0000-0700-000075020000}"/>
            </a:ext>
          </a:extLst>
        </xdr:cNvPr>
        <xdr:cNvSpPr/>
      </xdr:nvSpPr>
      <xdr:spPr>
        <a:xfrm>
          <a:off x="14541500" y="13501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74702</xdr:rowOff>
    </xdr:from>
    <xdr:ext cx="469744"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4357428" y="13276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15517</xdr:rowOff>
    </xdr:from>
    <xdr:to>
      <xdr:col>71</xdr:col>
      <xdr:colOff>177800</xdr:colOff>
      <xdr:row>77</xdr:row>
      <xdr:rowOff>90360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814300" y="13045717"/>
          <a:ext cx="889000" cy="246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128001</xdr:rowOff>
    </xdr:from>
    <xdr:to>
      <xdr:col>72</xdr:col>
      <xdr:colOff>38100</xdr:colOff>
      <xdr:row>79</xdr:row>
      <xdr:rowOff>58151</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3652500" y="13501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49278</xdr:rowOff>
    </xdr:from>
    <xdr:ext cx="469744"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3468428" y="13593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130014</xdr:rowOff>
    </xdr:from>
    <xdr:to>
      <xdr:col>67</xdr:col>
      <xdr:colOff>101600</xdr:colOff>
      <xdr:row>79</xdr:row>
      <xdr:rowOff>60164</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2763500" y="13503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51291</xdr:rowOff>
    </xdr:from>
    <xdr:ext cx="469744"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2579428" y="13595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47135</xdr:rowOff>
    </xdr:from>
    <xdr:to>
      <xdr:col>85</xdr:col>
      <xdr:colOff>177800</xdr:colOff>
      <xdr:row>78</xdr:row>
      <xdr:rowOff>148735</xdr:rowOff>
    </xdr:to>
    <xdr:sp macro="" textlink="">
      <xdr:nvSpPr>
        <xdr:cNvPr id="641" name="楕円 640">
          <a:extLst>
            <a:ext uri="{FF2B5EF4-FFF2-40B4-BE49-F238E27FC236}">
              <a16:creationId xmlns:a16="http://schemas.microsoft.com/office/drawing/2014/main" id="{00000000-0008-0000-0700-000081020000}"/>
            </a:ext>
          </a:extLst>
        </xdr:cNvPr>
        <xdr:cNvSpPr/>
      </xdr:nvSpPr>
      <xdr:spPr>
        <a:xfrm>
          <a:off x="16268700" y="13420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6512</xdr:rowOff>
    </xdr:from>
    <xdr:ext cx="534377" cy="259045"/>
    <xdr:sp macro="" textlink="">
      <xdr:nvSpPr>
        <xdr:cNvPr id="642" name="災害復旧費該当値テキスト">
          <a:extLst>
            <a:ext uri="{FF2B5EF4-FFF2-40B4-BE49-F238E27FC236}">
              <a16:creationId xmlns:a16="http://schemas.microsoft.com/office/drawing/2014/main" id="{00000000-0008-0000-0700-000082020000}"/>
            </a:ext>
          </a:extLst>
        </xdr:cNvPr>
        <xdr:cNvSpPr txBox="1"/>
      </xdr:nvSpPr>
      <xdr:spPr>
        <a:xfrm>
          <a:off x="16370300" y="13208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85779</xdr:rowOff>
    </xdr:from>
    <xdr:to>
      <xdr:col>81</xdr:col>
      <xdr:colOff>101600</xdr:colOff>
      <xdr:row>79</xdr:row>
      <xdr:rowOff>15929</xdr:rowOff>
    </xdr:to>
    <xdr:sp macro="" textlink="">
      <xdr:nvSpPr>
        <xdr:cNvPr id="643" name="楕円 642">
          <a:extLst>
            <a:ext uri="{FF2B5EF4-FFF2-40B4-BE49-F238E27FC236}">
              <a16:creationId xmlns:a16="http://schemas.microsoft.com/office/drawing/2014/main" id="{00000000-0008-0000-0700-000083020000}"/>
            </a:ext>
          </a:extLst>
        </xdr:cNvPr>
        <xdr:cNvSpPr/>
      </xdr:nvSpPr>
      <xdr:spPr>
        <a:xfrm>
          <a:off x="15430500" y="13458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32456</xdr:rowOff>
    </xdr:from>
    <xdr:ext cx="534377"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5214111" y="13234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162097</xdr:rowOff>
    </xdr:from>
    <xdr:to>
      <xdr:col>76</xdr:col>
      <xdr:colOff>165100</xdr:colOff>
      <xdr:row>79</xdr:row>
      <xdr:rowOff>92247</xdr:rowOff>
    </xdr:to>
    <xdr:sp macro="" textlink="">
      <xdr:nvSpPr>
        <xdr:cNvPr id="645" name="楕円 644">
          <a:extLst>
            <a:ext uri="{FF2B5EF4-FFF2-40B4-BE49-F238E27FC236}">
              <a16:creationId xmlns:a16="http://schemas.microsoft.com/office/drawing/2014/main" id="{00000000-0008-0000-0700-000085020000}"/>
            </a:ext>
          </a:extLst>
        </xdr:cNvPr>
        <xdr:cNvSpPr/>
      </xdr:nvSpPr>
      <xdr:spPr>
        <a:xfrm>
          <a:off x="14541500" y="13535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83374</xdr:rowOff>
    </xdr:from>
    <xdr:ext cx="378565"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4403017" y="136279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39560</xdr:rowOff>
    </xdr:from>
    <xdr:to>
      <xdr:col>72</xdr:col>
      <xdr:colOff>38100</xdr:colOff>
      <xdr:row>77</xdr:row>
      <xdr:rowOff>141160</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3652500" y="13241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157687</xdr:rowOff>
    </xdr:from>
    <xdr:ext cx="534377"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3436111" y="13016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136167</xdr:rowOff>
    </xdr:from>
    <xdr:to>
      <xdr:col>67</xdr:col>
      <xdr:colOff>101600</xdr:colOff>
      <xdr:row>76</xdr:row>
      <xdr:rowOff>66317</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2763500" y="12994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74</xdr:row>
      <xdr:rowOff>82844</xdr:rowOff>
    </xdr:from>
    <xdr:ext cx="59901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2514795" y="12770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a:extLst>
            <a:ext uri="{FF2B5EF4-FFF2-40B4-BE49-F238E27FC236}">
              <a16:creationId xmlns:a16="http://schemas.microsoft.com/office/drawing/2014/main" id="{00000000-0008-0000-0700-00008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a:extLst>
            <a:ext uri="{FF2B5EF4-FFF2-40B4-BE49-F238E27FC236}">
              <a16:creationId xmlns:a16="http://schemas.microsoft.com/office/drawing/2014/main" id="{00000000-0008-0000-0700-00008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a:extLst>
            <a:ext uri="{FF2B5EF4-FFF2-40B4-BE49-F238E27FC236}">
              <a16:creationId xmlns:a16="http://schemas.microsoft.com/office/drawing/2014/main" id="{00000000-0008-0000-0700-00008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a:extLst>
            <a:ext uri="{FF2B5EF4-FFF2-40B4-BE49-F238E27FC236}">
              <a16:creationId xmlns:a16="http://schemas.microsoft.com/office/drawing/2014/main" id="{00000000-0008-0000-0700-00009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25400</xdr:rowOff>
    </xdr:from>
    <xdr:to>
      <xdr:col>89</xdr:col>
      <xdr:colOff>177800</xdr:colOff>
      <xdr:row>98</xdr:row>
      <xdr:rowOff>25400</xdr:rowOff>
    </xdr:to>
    <xdr:cxnSp macro="">
      <xdr:nvCxnSpPr>
        <xdr:cNvPr id="661" name="直線コネクタ 660">
          <a:extLst>
            <a:ext uri="{FF2B5EF4-FFF2-40B4-BE49-F238E27FC236}">
              <a16:creationId xmlns:a16="http://schemas.microsoft.com/office/drawing/2014/main" id="{00000000-0008-0000-0700-000095020000}"/>
            </a:ext>
          </a:extLst>
        </xdr:cNvPr>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54627</xdr:rowOff>
    </xdr:from>
    <xdr:ext cx="248786"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197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3" name="直線コネクタ 662">
          <a:extLst>
            <a:ext uri="{FF2B5EF4-FFF2-40B4-BE49-F238E27FC236}">
              <a16:creationId xmlns:a16="http://schemas.microsoft.com/office/drawing/2014/main" id="{00000000-0008-0000-0700-000097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90</xdr:row>
      <xdr:rowOff>111777</xdr:rowOff>
    </xdr:from>
    <xdr:ext cx="59541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1850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9" name="公債費グラフ枠">
          <a:extLst>
            <a:ext uri="{FF2B5EF4-FFF2-40B4-BE49-F238E27FC236}">
              <a16:creationId xmlns:a16="http://schemas.microsoft.com/office/drawing/2014/main" id="{00000000-0008-0000-0700-00009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126178</xdr:rowOff>
    </xdr:from>
    <xdr:to>
      <xdr:col>85</xdr:col>
      <xdr:colOff>126364</xdr:colOff>
      <xdr:row>98</xdr:row>
      <xdr:rowOff>18599</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flipV="1">
          <a:off x="16317595" y="15556678"/>
          <a:ext cx="1269" cy="12640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22426</xdr:rowOff>
    </xdr:from>
    <xdr:ext cx="469744" cy="259045"/>
    <xdr:sp macro="" textlink="">
      <xdr:nvSpPr>
        <xdr:cNvPr id="671" name="公債費最小値テキスト">
          <a:extLst>
            <a:ext uri="{FF2B5EF4-FFF2-40B4-BE49-F238E27FC236}">
              <a16:creationId xmlns:a16="http://schemas.microsoft.com/office/drawing/2014/main" id="{00000000-0008-0000-0700-00009F020000}"/>
            </a:ext>
          </a:extLst>
        </xdr:cNvPr>
        <xdr:cNvSpPr txBox="1"/>
      </xdr:nvSpPr>
      <xdr:spPr>
        <a:xfrm>
          <a:off x="16370300" y="16824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18599</xdr:rowOff>
    </xdr:from>
    <xdr:to>
      <xdr:col>86</xdr:col>
      <xdr:colOff>25400</xdr:colOff>
      <xdr:row>98</xdr:row>
      <xdr:rowOff>18599</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6230600" y="16820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72855</xdr:rowOff>
    </xdr:from>
    <xdr:ext cx="599010" cy="259045"/>
    <xdr:sp macro="" textlink="">
      <xdr:nvSpPr>
        <xdr:cNvPr id="673" name="公債費最大値テキスト">
          <a:extLst>
            <a:ext uri="{FF2B5EF4-FFF2-40B4-BE49-F238E27FC236}">
              <a16:creationId xmlns:a16="http://schemas.microsoft.com/office/drawing/2014/main" id="{00000000-0008-0000-0700-0000A1020000}"/>
            </a:ext>
          </a:extLst>
        </xdr:cNvPr>
        <xdr:cNvSpPr txBox="1"/>
      </xdr:nvSpPr>
      <xdr:spPr>
        <a:xfrm>
          <a:off x="16370300" y="153319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222,366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126178</xdr:rowOff>
    </xdr:from>
    <xdr:to>
      <xdr:col>86</xdr:col>
      <xdr:colOff>25400</xdr:colOff>
      <xdr:row>90</xdr:row>
      <xdr:rowOff>126178</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6230600" y="155566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124847</xdr:rowOff>
    </xdr:from>
    <xdr:to>
      <xdr:col>85</xdr:col>
      <xdr:colOff>127000</xdr:colOff>
      <xdr:row>96</xdr:row>
      <xdr:rowOff>5928</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flipV="1">
          <a:off x="15481300" y="16412597"/>
          <a:ext cx="838200" cy="52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71314</xdr:rowOff>
    </xdr:from>
    <xdr:ext cx="534377" cy="259045"/>
    <xdr:sp macro="" textlink="">
      <xdr:nvSpPr>
        <xdr:cNvPr id="676" name="公債費平均値テキスト">
          <a:extLst>
            <a:ext uri="{FF2B5EF4-FFF2-40B4-BE49-F238E27FC236}">
              <a16:creationId xmlns:a16="http://schemas.microsoft.com/office/drawing/2014/main" id="{00000000-0008-0000-0700-0000A4020000}"/>
            </a:ext>
          </a:extLst>
        </xdr:cNvPr>
        <xdr:cNvSpPr txBox="1"/>
      </xdr:nvSpPr>
      <xdr:spPr>
        <a:xfrm>
          <a:off x="16370300" y="161876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48437</xdr:rowOff>
    </xdr:from>
    <xdr:to>
      <xdr:col>85</xdr:col>
      <xdr:colOff>177800</xdr:colOff>
      <xdr:row>95</xdr:row>
      <xdr:rowOff>150037</xdr:rowOff>
    </xdr:to>
    <xdr:sp macro="" textlink="">
      <xdr:nvSpPr>
        <xdr:cNvPr id="677" name="フローチャート: 判断 676">
          <a:extLst>
            <a:ext uri="{FF2B5EF4-FFF2-40B4-BE49-F238E27FC236}">
              <a16:creationId xmlns:a16="http://schemas.microsoft.com/office/drawing/2014/main" id="{00000000-0008-0000-0700-0000A5020000}"/>
            </a:ext>
          </a:extLst>
        </xdr:cNvPr>
        <xdr:cNvSpPr/>
      </xdr:nvSpPr>
      <xdr:spPr>
        <a:xfrm>
          <a:off x="16268700" y="16336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5928</xdr:rowOff>
    </xdr:from>
    <xdr:to>
      <xdr:col>81</xdr:col>
      <xdr:colOff>50800</xdr:colOff>
      <xdr:row>96</xdr:row>
      <xdr:rowOff>31486</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flipV="1">
          <a:off x="14592300" y="16465128"/>
          <a:ext cx="889000" cy="25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59810</xdr:rowOff>
    </xdr:from>
    <xdr:to>
      <xdr:col>81</xdr:col>
      <xdr:colOff>101600</xdr:colOff>
      <xdr:row>95</xdr:row>
      <xdr:rowOff>161410</xdr:rowOff>
    </xdr:to>
    <xdr:sp macro="" textlink="">
      <xdr:nvSpPr>
        <xdr:cNvPr id="679" name="フローチャート: 判断 678">
          <a:extLst>
            <a:ext uri="{FF2B5EF4-FFF2-40B4-BE49-F238E27FC236}">
              <a16:creationId xmlns:a16="http://schemas.microsoft.com/office/drawing/2014/main" id="{00000000-0008-0000-0700-0000A7020000}"/>
            </a:ext>
          </a:extLst>
        </xdr:cNvPr>
        <xdr:cNvSpPr/>
      </xdr:nvSpPr>
      <xdr:spPr>
        <a:xfrm>
          <a:off x="15430500" y="16347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6487</xdr:rowOff>
    </xdr:from>
    <xdr:ext cx="534377"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5214111" y="16122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20228</xdr:rowOff>
    </xdr:from>
    <xdr:to>
      <xdr:col>76</xdr:col>
      <xdr:colOff>114300</xdr:colOff>
      <xdr:row>96</xdr:row>
      <xdr:rowOff>31486</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3703300" y="16479428"/>
          <a:ext cx="889000" cy="11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95221</xdr:rowOff>
    </xdr:from>
    <xdr:to>
      <xdr:col>76</xdr:col>
      <xdr:colOff>165100</xdr:colOff>
      <xdr:row>96</xdr:row>
      <xdr:rowOff>25371</xdr:rowOff>
    </xdr:to>
    <xdr:sp macro="" textlink="">
      <xdr:nvSpPr>
        <xdr:cNvPr id="682" name="フローチャート: 判断 681">
          <a:extLst>
            <a:ext uri="{FF2B5EF4-FFF2-40B4-BE49-F238E27FC236}">
              <a16:creationId xmlns:a16="http://schemas.microsoft.com/office/drawing/2014/main" id="{00000000-0008-0000-0700-0000AA020000}"/>
            </a:ext>
          </a:extLst>
        </xdr:cNvPr>
        <xdr:cNvSpPr/>
      </xdr:nvSpPr>
      <xdr:spPr>
        <a:xfrm>
          <a:off x="14541500" y="16382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41898</xdr:rowOff>
    </xdr:from>
    <xdr:ext cx="534377"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4325111" y="16158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142306</xdr:rowOff>
    </xdr:from>
    <xdr:to>
      <xdr:col>71</xdr:col>
      <xdr:colOff>177800</xdr:colOff>
      <xdr:row>96</xdr:row>
      <xdr:rowOff>20228</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814300" y="16430056"/>
          <a:ext cx="889000" cy="49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88517</xdr:rowOff>
    </xdr:from>
    <xdr:to>
      <xdr:col>72</xdr:col>
      <xdr:colOff>38100</xdr:colOff>
      <xdr:row>96</xdr:row>
      <xdr:rowOff>18667</xdr:rowOff>
    </xdr:to>
    <xdr:sp macro="" textlink="">
      <xdr:nvSpPr>
        <xdr:cNvPr id="685" name="フローチャート: 判断 684">
          <a:extLst>
            <a:ext uri="{FF2B5EF4-FFF2-40B4-BE49-F238E27FC236}">
              <a16:creationId xmlns:a16="http://schemas.microsoft.com/office/drawing/2014/main" id="{00000000-0008-0000-0700-0000AD020000}"/>
            </a:ext>
          </a:extLst>
        </xdr:cNvPr>
        <xdr:cNvSpPr/>
      </xdr:nvSpPr>
      <xdr:spPr>
        <a:xfrm>
          <a:off x="13652500" y="16376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35194</xdr:rowOff>
    </xdr:from>
    <xdr:ext cx="534377"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3436111" y="16151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94455</xdr:rowOff>
    </xdr:from>
    <xdr:to>
      <xdr:col>67</xdr:col>
      <xdr:colOff>101600</xdr:colOff>
      <xdr:row>96</xdr:row>
      <xdr:rowOff>24605</xdr:rowOff>
    </xdr:to>
    <xdr:sp macro="" textlink="">
      <xdr:nvSpPr>
        <xdr:cNvPr id="687" name="フローチャート: 判断 686">
          <a:extLst>
            <a:ext uri="{FF2B5EF4-FFF2-40B4-BE49-F238E27FC236}">
              <a16:creationId xmlns:a16="http://schemas.microsoft.com/office/drawing/2014/main" id="{00000000-0008-0000-0700-0000AF020000}"/>
            </a:ext>
          </a:extLst>
        </xdr:cNvPr>
        <xdr:cNvSpPr/>
      </xdr:nvSpPr>
      <xdr:spPr>
        <a:xfrm>
          <a:off x="12763500" y="16382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15732</xdr:rowOff>
    </xdr:from>
    <xdr:ext cx="534377"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2547111" y="16474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74047</xdr:rowOff>
    </xdr:from>
    <xdr:to>
      <xdr:col>85</xdr:col>
      <xdr:colOff>177800</xdr:colOff>
      <xdr:row>96</xdr:row>
      <xdr:rowOff>4197</xdr:rowOff>
    </xdr:to>
    <xdr:sp macro="" textlink="">
      <xdr:nvSpPr>
        <xdr:cNvPr id="694" name="楕円 693">
          <a:extLst>
            <a:ext uri="{FF2B5EF4-FFF2-40B4-BE49-F238E27FC236}">
              <a16:creationId xmlns:a16="http://schemas.microsoft.com/office/drawing/2014/main" id="{00000000-0008-0000-0700-0000B6020000}"/>
            </a:ext>
          </a:extLst>
        </xdr:cNvPr>
        <xdr:cNvSpPr/>
      </xdr:nvSpPr>
      <xdr:spPr>
        <a:xfrm>
          <a:off x="16268700" y="16361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52474</xdr:rowOff>
    </xdr:from>
    <xdr:ext cx="534377" cy="259045"/>
    <xdr:sp macro="" textlink="">
      <xdr:nvSpPr>
        <xdr:cNvPr id="695" name="公債費該当値テキスト">
          <a:extLst>
            <a:ext uri="{FF2B5EF4-FFF2-40B4-BE49-F238E27FC236}">
              <a16:creationId xmlns:a16="http://schemas.microsoft.com/office/drawing/2014/main" id="{00000000-0008-0000-0700-0000B7020000}"/>
            </a:ext>
          </a:extLst>
        </xdr:cNvPr>
        <xdr:cNvSpPr txBox="1"/>
      </xdr:nvSpPr>
      <xdr:spPr>
        <a:xfrm>
          <a:off x="16370300" y="16340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126578</xdr:rowOff>
    </xdr:from>
    <xdr:to>
      <xdr:col>81</xdr:col>
      <xdr:colOff>101600</xdr:colOff>
      <xdr:row>96</xdr:row>
      <xdr:rowOff>56728</xdr:rowOff>
    </xdr:to>
    <xdr:sp macro="" textlink="">
      <xdr:nvSpPr>
        <xdr:cNvPr id="696" name="楕円 695">
          <a:extLst>
            <a:ext uri="{FF2B5EF4-FFF2-40B4-BE49-F238E27FC236}">
              <a16:creationId xmlns:a16="http://schemas.microsoft.com/office/drawing/2014/main" id="{00000000-0008-0000-0700-0000B8020000}"/>
            </a:ext>
          </a:extLst>
        </xdr:cNvPr>
        <xdr:cNvSpPr/>
      </xdr:nvSpPr>
      <xdr:spPr>
        <a:xfrm>
          <a:off x="15430500" y="16414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47855</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5214111" y="16507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152136</xdr:rowOff>
    </xdr:from>
    <xdr:to>
      <xdr:col>76</xdr:col>
      <xdr:colOff>165100</xdr:colOff>
      <xdr:row>96</xdr:row>
      <xdr:rowOff>82286</xdr:rowOff>
    </xdr:to>
    <xdr:sp macro="" textlink="">
      <xdr:nvSpPr>
        <xdr:cNvPr id="698" name="楕円 697">
          <a:extLst>
            <a:ext uri="{FF2B5EF4-FFF2-40B4-BE49-F238E27FC236}">
              <a16:creationId xmlns:a16="http://schemas.microsoft.com/office/drawing/2014/main" id="{00000000-0008-0000-0700-0000BA020000}"/>
            </a:ext>
          </a:extLst>
        </xdr:cNvPr>
        <xdr:cNvSpPr/>
      </xdr:nvSpPr>
      <xdr:spPr>
        <a:xfrm>
          <a:off x="14541500" y="16439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73413</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4325111" y="16532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140878</xdr:rowOff>
    </xdr:from>
    <xdr:to>
      <xdr:col>72</xdr:col>
      <xdr:colOff>38100</xdr:colOff>
      <xdr:row>96</xdr:row>
      <xdr:rowOff>71028</xdr:rowOff>
    </xdr:to>
    <xdr:sp macro="" textlink="">
      <xdr:nvSpPr>
        <xdr:cNvPr id="700" name="楕円 699">
          <a:extLst>
            <a:ext uri="{FF2B5EF4-FFF2-40B4-BE49-F238E27FC236}">
              <a16:creationId xmlns:a16="http://schemas.microsoft.com/office/drawing/2014/main" id="{00000000-0008-0000-0700-0000BC020000}"/>
            </a:ext>
          </a:extLst>
        </xdr:cNvPr>
        <xdr:cNvSpPr/>
      </xdr:nvSpPr>
      <xdr:spPr>
        <a:xfrm>
          <a:off x="13652500" y="16428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62155</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3436111" y="16521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91506</xdr:rowOff>
    </xdr:from>
    <xdr:to>
      <xdr:col>67</xdr:col>
      <xdr:colOff>101600</xdr:colOff>
      <xdr:row>96</xdr:row>
      <xdr:rowOff>21656</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2763500" y="16379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38183</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2547111" y="16154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4" name="正方形/長方形 703">
          <a:extLst>
            <a:ext uri="{FF2B5EF4-FFF2-40B4-BE49-F238E27FC236}">
              <a16:creationId xmlns:a16="http://schemas.microsoft.com/office/drawing/2014/main" id="{00000000-0008-0000-0700-0000C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5" name="正方形/長方形 704">
          <a:extLst>
            <a:ext uri="{FF2B5EF4-FFF2-40B4-BE49-F238E27FC236}">
              <a16:creationId xmlns:a16="http://schemas.microsoft.com/office/drawing/2014/main" id="{00000000-0008-0000-0700-0000C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6" name="正方形/長方形 705">
          <a:extLst>
            <a:ext uri="{FF2B5EF4-FFF2-40B4-BE49-F238E27FC236}">
              <a16:creationId xmlns:a16="http://schemas.microsoft.com/office/drawing/2014/main" id="{00000000-0008-0000-0700-0000C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7" name="正方形/長方形 706">
          <a:extLst>
            <a:ext uri="{FF2B5EF4-FFF2-40B4-BE49-F238E27FC236}">
              <a16:creationId xmlns:a16="http://schemas.microsoft.com/office/drawing/2014/main" id="{00000000-0008-0000-0700-0000C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8" name="正方形/長方形 707">
          <a:extLst>
            <a:ext uri="{FF2B5EF4-FFF2-40B4-BE49-F238E27FC236}">
              <a16:creationId xmlns:a16="http://schemas.microsoft.com/office/drawing/2014/main" id="{00000000-0008-0000-0700-0000C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700-0000C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3" name="直線コネクタ 712">
          <a:extLst>
            <a:ext uri="{FF2B5EF4-FFF2-40B4-BE49-F238E27FC236}">
              <a16:creationId xmlns:a16="http://schemas.microsoft.com/office/drawing/2014/main" id="{00000000-0008-0000-0700-0000C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4" name="直線コネクタ 713">
          <a:extLst>
            <a:ext uri="{FF2B5EF4-FFF2-40B4-BE49-F238E27FC236}">
              <a16:creationId xmlns:a16="http://schemas.microsoft.com/office/drawing/2014/main" id="{00000000-0008-0000-0700-0000CA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16" name="直線コネクタ 715">
          <a:extLst>
            <a:ext uri="{FF2B5EF4-FFF2-40B4-BE49-F238E27FC236}">
              <a16:creationId xmlns:a16="http://schemas.microsoft.com/office/drawing/2014/main" id="{00000000-0008-0000-0700-0000CC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18" name="直線コネクタ 717">
          <a:extLst>
            <a:ext uri="{FF2B5EF4-FFF2-40B4-BE49-F238E27FC236}">
              <a16:creationId xmlns:a16="http://schemas.microsoft.com/office/drawing/2014/main" id="{00000000-0008-0000-0700-0000CE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8" name="諸支出金グラフ枠">
          <a:extLst>
            <a:ext uri="{FF2B5EF4-FFF2-40B4-BE49-F238E27FC236}">
              <a16:creationId xmlns:a16="http://schemas.microsoft.com/office/drawing/2014/main" id="{00000000-0008-0000-0700-0000D8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48097</xdr:rowOff>
    </xdr:from>
    <xdr:to>
      <xdr:col>116</xdr:col>
      <xdr:colOff>62864</xdr:colOff>
      <xdr:row>39</xdr:row>
      <xdr:rowOff>98878</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flipV="1">
          <a:off x="22159595" y="5363047"/>
          <a:ext cx="1269" cy="14223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0" name="諸支出金最小値テキスト">
          <a:extLst>
            <a:ext uri="{FF2B5EF4-FFF2-40B4-BE49-F238E27FC236}">
              <a16:creationId xmlns:a16="http://schemas.microsoft.com/office/drawing/2014/main" id="{00000000-0008-0000-0700-0000DA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166224</xdr:rowOff>
    </xdr:from>
    <xdr:ext cx="469744" cy="259045"/>
    <xdr:sp macro="" textlink="">
      <xdr:nvSpPr>
        <xdr:cNvPr id="732" name="諸支出金最大値テキスト">
          <a:extLst>
            <a:ext uri="{FF2B5EF4-FFF2-40B4-BE49-F238E27FC236}">
              <a16:creationId xmlns:a16="http://schemas.microsoft.com/office/drawing/2014/main" id="{00000000-0008-0000-0700-0000DC020000}"/>
            </a:ext>
          </a:extLst>
        </xdr:cNvPr>
        <xdr:cNvSpPr txBox="1"/>
      </xdr:nvSpPr>
      <xdr:spPr>
        <a:xfrm>
          <a:off x="22212300" y="5138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8,711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48097</xdr:rowOff>
    </xdr:from>
    <xdr:to>
      <xdr:col>116</xdr:col>
      <xdr:colOff>152400</xdr:colOff>
      <xdr:row>31</xdr:row>
      <xdr:rowOff>48097</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22072600" y="53630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10866</xdr:rowOff>
    </xdr:from>
    <xdr:ext cx="378565" cy="259045"/>
    <xdr:sp macro="" textlink="">
      <xdr:nvSpPr>
        <xdr:cNvPr id="735" name="諸支出金平均値テキスト">
          <a:extLst>
            <a:ext uri="{FF2B5EF4-FFF2-40B4-BE49-F238E27FC236}">
              <a16:creationId xmlns:a16="http://schemas.microsoft.com/office/drawing/2014/main" id="{00000000-0008-0000-0700-0000DF020000}"/>
            </a:ext>
          </a:extLst>
        </xdr:cNvPr>
        <xdr:cNvSpPr txBox="1"/>
      </xdr:nvSpPr>
      <xdr:spPr>
        <a:xfrm>
          <a:off x="22212300" y="652596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159439</xdr:rowOff>
    </xdr:from>
    <xdr:to>
      <xdr:col>116</xdr:col>
      <xdr:colOff>114300</xdr:colOff>
      <xdr:row>39</xdr:row>
      <xdr:rowOff>89589</xdr:rowOff>
    </xdr:to>
    <xdr:sp macro="" textlink="">
      <xdr:nvSpPr>
        <xdr:cNvPr id="736" name="フローチャート: 判断 735">
          <a:extLst>
            <a:ext uri="{FF2B5EF4-FFF2-40B4-BE49-F238E27FC236}">
              <a16:creationId xmlns:a16="http://schemas.microsoft.com/office/drawing/2014/main" id="{00000000-0008-0000-0700-0000E0020000}"/>
            </a:ext>
          </a:extLst>
        </xdr:cNvPr>
        <xdr:cNvSpPr/>
      </xdr:nvSpPr>
      <xdr:spPr>
        <a:xfrm>
          <a:off x="22110700" y="6674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12646</xdr:rowOff>
    </xdr:from>
    <xdr:to>
      <xdr:col>112</xdr:col>
      <xdr:colOff>38100</xdr:colOff>
      <xdr:row>39</xdr:row>
      <xdr:rowOff>114246</xdr:rowOff>
    </xdr:to>
    <xdr:sp macro="" textlink="">
      <xdr:nvSpPr>
        <xdr:cNvPr id="738" name="フローチャート: 判断 737">
          <a:extLst>
            <a:ext uri="{FF2B5EF4-FFF2-40B4-BE49-F238E27FC236}">
              <a16:creationId xmlns:a16="http://schemas.microsoft.com/office/drawing/2014/main" id="{00000000-0008-0000-0700-0000E2020000}"/>
            </a:ext>
          </a:extLst>
        </xdr:cNvPr>
        <xdr:cNvSpPr/>
      </xdr:nvSpPr>
      <xdr:spPr>
        <a:xfrm>
          <a:off x="21272500" y="669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130773</xdr:rowOff>
    </xdr:from>
    <xdr:ext cx="378565"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21134017" y="64744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8563</xdr:rowOff>
    </xdr:from>
    <xdr:to>
      <xdr:col>107</xdr:col>
      <xdr:colOff>101600</xdr:colOff>
      <xdr:row>39</xdr:row>
      <xdr:rowOff>110163</xdr:rowOff>
    </xdr:to>
    <xdr:sp macro="" textlink="">
      <xdr:nvSpPr>
        <xdr:cNvPr id="741" name="フローチャート: 判断 740">
          <a:extLst>
            <a:ext uri="{FF2B5EF4-FFF2-40B4-BE49-F238E27FC236}">
              <a16:creationId xmlns:a16="http://schemas.microsoft.com/office/drawing/2014/main" id="{00000000-0008-0000-0700-0000E5020000}"/>
            </a:ext>
          </a:extLst>
        </xdr:cNvPr>
        <xdr:cNvSpPr/>
      </xdr:nvSpPr>
      <xdr:spPr>
        <a:xfrm>
          <a:off x="20383500" y="6695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126690</xdr:rowOff>
    </xdr:from>
    <xdr:ext cx="378565"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20245017" y="64703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15585</xdr:rowOff>
    </xdr:from>
    <xdr:to>
      <xdr:col>102</xdr:col>
      <xdr:colOff>165100</xdr:colOff>
      <xdr:row>39</xdr:row>
      <xdr:rowOff>117185</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19494500" y="6702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133712</xdr:rowOff>
    </xdr:from>
    <xdr:ext cx="378565"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9356017" y="64773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21953</xdr:rowOff>
    </xdr:from>
    <xdr:to>
      <xdr:col>98</xdr:col>
      <xdr:colOff>38100</xdr:colOff>
      <xdr:row>39</xdr:row>
      <xdr:rowOff>123553</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18605500" y="6708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140080</xdr:rowOff>
    </xdr:from>
    <xdr:ext cx="378565"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8467017" y="64837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53" name="楕円 752">
          <a:extLst>
            <a:ext uri="{FF2B5EF4-FFF2-40B4-BE49-F238E27FC236}">
              <a16:creationId xmlns:a16="http://schemas.microsoft.com/office/drawing/2014/main" id="{00000000-0008-0000-0700-0000F1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137866</xdr:rowOff>
    </xdr:from>
    <xdr:ext cx="249299" cy="259045"/>
    <xdr:sp macro="" textlink="">
      <xdr:nvSpPr>
        <xdr:cNvPr id="754" name="諸支出金該当値テキスト">
          <a:extLst>
            <a:ext uri="{FF2B5EF4-FFF2-40B4-BE49-F238E27FC236}">
              <a16:creationId xmlns:a16="http://schemas.microsoft.com/office/drawing/2014/main" id="{00000000-0008-0000-0700-0000F2020000}"/>
            </a:ext>
          </a:extLst>
        </xdr:cNvPr>
        <xdr:cNvSpPr txBox="1"/>
      </xdr:nvSpPr>
      <xdr:spPr>
        <a:xfrm>
          <a:off x="22212300" y="665296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55" name="楕円 754">
          <a:extLst>
            <a:ext uri="{FF2B5EF4-FFF2-40B4-BE49-F238E27FC236}">
              <a16:creationId xmlns:a16="http://schemas.microsoft.com/office/drawing/2014/main" id="{00000000-0008-0000-0700-0000F3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57" name="楕円 756">
          <a:extLst>
            <a:ext uri="{FF2B5EF4-FFF2-40B4-BE49-F238E27FC236}">
              <a16:creationId xmlns:a16="http://schemas.microsoft.com/office/drawing/2014/main" id="{00000000-0008-0000-0700-0000F5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3" name="正方形/長方形 762">
          <a:extLst>
            <a:ext uri="{FF2B5EF4-FFF2-40B4-BE49-F238E27FC236}">
              <a16:creationId xmlns:a16="http://schemas.microsoft.com/office/drawing/2014/main" id="{00000000-0008-0000-0700-0000FB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4" name="正方形/長方形 763">
          <a:extLst>
            <a:ext uri="{FF2B5EF4-FFF2-40B4-BE49-F238E27FC236}">
              <a16:creationId xmlns:a16="http://schemas.microsoft.com/office/drawing/2014/main" id="{00000000-0008-0000-0700-0000FC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5" name="正方形/長方形 764">
          <a:extLst>
            <a:ext uri="{FF2B5EF4-FFF2-40B4-BE49-F238E27FC236}">
              <a16:creationId xmlns:a16="http://schemas.microsoft.com/office/drawing/2014/main" id="{00000000-0008-0000-0700-0000FD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700-0000FE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2" name="直線コネクタ 771">
          <a:extLst>
            <a:ext uri="{FF2B5EF4-FFF2-40B4-BE49-F238E27FC236}">
              <a16:creationId xmlns:a16="http://schemas.microsoft.com/office/drawing/2014/main" id="{00000000-0008-0000-0700-000004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3" name="直線コネクタ 772">
          <a:extLst>
            <a:ext uri="{FF2B5EF4-FFF2-40B4-BE49-F238E27FC236}">
              <a16:creationId xmlns:a16="http://schemas.microsoft.com/office/drawing/2014/main" id="{00000000-0008-0000-0700-000005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5" name="直線コネクタ 774">
          <a:extLst>
            <a:ext uri="{FF2B5EF4-FFF2-40B4-BE49-F238E27FC236}">
              <a16:creationId xmlns:a16="http://schemas.microsoft.com/office/drawing/2014/main" id="{00000000-0008-0000-0700-00000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7" name="前年度繰上充用金グラフ枠">
          <a:extLst>
            <a:ext uri="{FF2B5EF4-FFF2-40B4-BE49-F238E27FC236}">
              <a16:creationId xmlns:a16="http://schemas.microsoft.com/office/drawing/2014/main" id="{00000000-0008-0000-0700-00000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79" name="前年度繰上充用金最小値テキスト">
          <a:extLst>
            <a:ext uri="{FF2B5EF4-FFF2-40B4-BE49-F238E27FC236}">
              <a16:creationId xmlns:a16="http://schemas.microsoft.com/office/drawing/2014/main" id="{00000000-0008-0000-0700-00000B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1" name="前年度繰上充用金最大値テキスト">
          <a:extLst>
            <a:ext uri="{FF2B5EF4-FFF2-40B4-BE49-F238E27FC236}">
              <a16:creationId xmlns:a16="http://schemas.microsoft.com/office/drawing/2014/main" id="{00000000-0008-0000-0700-00000D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4" name="前年度繰上充用金平均値テキスト">
          <a:extLst>
            <a:ext uri="{FF2B5EF4-FFF2-40B4-BE49-F238E27FC236}">
              <a16:creationId xmlns:a16="http://schemas.microsoft.com/office/drawing/2014/main" id="{00000000-0008-0000-0700-000010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5" name="フローチャート: 判断 784">
          <a:extLst>
            <a:ext uri="{FF2B5EF4-FFF2-40B4-BE49-F238E27FC236}">
              <a16:creationId xmlns:a16="http://schemas.microsoft.com/office/drawing/2014/main" id="{00000000-0008-0000-0700-000011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87" name="フローチャート: 判断 786">
          <a:extLst>
            <a:ext uri="{FF2B5EF4-FFF2-40B4-BE49-F238E27FC236}">
              <a16:creationId xmlns:a16="http://schemas.microsoft.com/office/drawing/2014/main" id="{00000000-0008-0000-0700-000013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0" name="フローチャート: 判断 789">
          <a:extLst>
            <a:ext uri="{FF2B5EF4-FFF2-40B4-BE49-F238E27FC236}">
              <a16:creationId xmlns:a16="http://schemas.microsoft.com/office/drawing/2014/main" id="{00000000-0008-0000-0700-000016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2" name="楕円 801">
          <a:extLst>
            <a:ext uri="{FF2B5EF4-FFF2-40B4-BE49-F238E27FC236}">
              <a16:creationId xmlns:a16="http://schemas.microsoft.com/office/drawing/2014/main" id="{00000000-0008-0000-0700-000022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3" name="前年度繰上充用金該当値テキスト">
          <a:extLst>
            <a:ext uri="{FF2B5EF4-FFF2-40B4-BE49-F238E27FC236}">
              <a16:creationId xmlns:a16="http://schemas.microsoft.com/office/drawing/2014/main" id="{00000000-0008-0000-0700-000023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4" name="楕円 803">
          <a:extLst>
            <a:ext uri="{FF2B5EF4-FFF2-40B4-BE49-F238E27FC236}">
              <a16:creationId xmlns:a16="http://schemas.microsoft.com/office/drawing/2014/main" id="{00000000-0008-0000-0700-000024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6" name="楕円 805">
          <a:extLst>
            <a:ext uri="{FF2B5EF4-FFF2-40B4-BE49-F238E27FC236}">
              <a16:creationId xmlns:a16="http://schemas.microsoft.com/office/drawing/2014/main" id="{00000000-0008-0000-0700-000026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08" name="楕円 807">
          <a:extLst>
            <a:ext uri="{FF2B5EF4-FFF2-40B4-BE49-F238E27FC236}">
              <a16:creationId xmlns:a16="http://schemas.microsoft.com/office/drawing/2014/main" id="{00000000-0008-0000-0700-000028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2" name="正方形/長方形 811">
          <a:extLst>
            <a:ext uri="{FF2B5EF4-FFF2-40B4-BE49-F238E27FC236}">
              <a16:creationId xmlns:a16="http://schemas.microsoft.com/office/drawing/2014/main" id="{00000000-0008-0000-0700-00002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3" name="正方形/長方形 812">
          <a:extLst>
            <a:ext uri="{FF2B5EF4-FFF2-40B4-BE49-F238E27FC236}">
              <a16:creationId xmlns:a16="http://schemas.microsoft.com/office/drawing/2014/main" id="{00000000-0008-0000-0700-00002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・民生費、災害復旧費が増加した。除染作業の完了に伴う仮置場の原状復旧事業や台風</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号関係復旧事業</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、福島県沖地震災害復旧事業等</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が大きく増加したことが主な要因である。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総務費、教育費が大きく増加した。主な要因としては地方創生臨時交付金事業によるもの。総務費に関しては特別定額給付金が新たに増えたこと主な要因である。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・ため池放射性物質対策事業終了に伴い、</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農林水産</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業費が大きく減少した。</a:t>
          </a:r>
          <a:endParaRPr lang="ja-JP" altLang="ja-JP" sz="1300">
            <a:effectLst/>
            <a:latin typeface="ＭＳ ゴシック" panose="020B0609070205080204" pitchFamily="49" charset="-128"/>
            <a:ea typeface="ＭＳ ゴシック" panose="020B0609070205080204" pitchFamily="49" charset="-128"/>
          </a:endParaRPr>
        </a:p>
        <a:p>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福島県国見町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財政調整基金残高割合は、</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特別定額給付金補助金や地方創生臨時交付金</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、除染対策事業交付金の増加等により、増加となった。</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今後も</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地方創生事業や新型感染症対策</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など主要事業が控えていることから、さらなる財源の確保と徹底した歳出削減に取り組むなど安定した財政運営に努める必要がある。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福島県国見町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すべての会計において黒字となっており、連結実質赤字比率は算出されていない。黒字の比率においても突出したものはなく、健全な財政状況にあると判断できる。引き続き行財政改革を推進するなど、事業の精査や効率化を図るとともに、料金収入等の確保に努め、今後においても黒字の維持に努める。</a:t>
          </a:r>
          <a:endParaRPr kumimoji="1" lang="ja-JP" altLang="en-US" sz="13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opLeftCell="A31" workbookViewId="0"/>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441" t="s">
        <v>79</v>
      </c>
      <c r="C1" s="441"/>
      <c r="D1" s="441"/>
      <c r="E1" s="441"/>
      <c r="F1" s="441"/>
      <c r="G1" s="441"/>
      <c r="H1" s="441"/>
      <c r="I1" s="441"/>
      <c r="J1" s="441"/>
      <c r="K1" s="441"/>
      <c r="L1" s="441"/>
      <c r="M1" s="441"/>
      <c r="N1" s="441"/>
      <c r="O1" s="441"/>
      <c r="P1" s="441"/>
      <c r="Q1" s="441"/>
      <c r="R1" s="441"/>
      <c r="S1" s="441"/>
      <c r="T1" s="441"/>
      <c r="U1" s="441"/>
      <c r="V1" s="441"/>
      <c r="W1" s="441"/>
      <c r="X1" s="441"/>
      <c r="Y1" s="441"/>
      <c r="Z1" s="441"/>
      <c r="AA1" s="441"/>
      <c r="AB1" s="441"/>
      <c r="AC1" s="441"/>
      <c r="AD1" s="441"/>
      <c r="AE1" s="441"/>
      <c r="AF1" s="441"/>
      <c r="AG1" s="441"/>
      <c r="AH1" s="441"/>
      <c r="AI1" s="441"/>
      <c r="AJ1" s="441"/>
      <c r="AK1" s="441"/>
      <c r="AL1" s="441"/>
      <c r="AM1" s="441"/>
      <c r="AN1" s="441"/>
      <c r="AO1" s="441"/>
      <c r="AP1" s="441"/>
      <c r="AQ1" s="441"/>
      <c r="AR1" s="441"/>
      <c r="AS1" s="441"/>
      <c r="AT1" s="441"/>
      <c r="AU1" s="441"/>
      <c r="AV1" s="441"/>
      <c r="AW1" s="441"/>
      <c r="AX1" s="441"/>
      <c r="AY1" s="441"/>
      <c r="AZ1" s="441"/>
      <c r="BA1" s="441"/>
      <c r="BB1" s="441"/>
      <c r="BC1" s="441"/>
      <c r="BD1" s="441"/>
      <c r="BE1" s="441"/>
      <c r="BF1" s="441"/>
      <c r="BG1" s="441"/>
      <c r="BH1" s="441"/>
      <c r="BI1" s="441"/>
      <c r="BJ1" s="441"/>
      <c r="BK1" s="441"/>
      <c r="BL1" s="441"/>
      <c r="BM1" s="441"/>
      <c r="BN1" s="441"/>
      <c r="BO1" s="441"/>
      <c r="BP1" s="441"/>
      <c r="BQ1" s="441"/>
      <c r="BR1" s="441"/>
      <c r="BS1" s="441"/>
      <c r="BT1" s="441"/>
      <c r="BU1" s="441"/>
      <c r="BV1" s="441"/>
      <c r="BW1" s="441"/>
      <c r="BX1" s="441"/>
      <c r="BY1" s="441"/>
      <c r="BZ1" s="441"/>
      <c r="CA1" s="441"/>
      <c r="CB1" s="441"/>
      <c r="CC1" s="441"/>
      <c r="CD1" s="441"/>
      <c r="CE1" s="441"/>
      <c r="CF1" s="441"/>
      <c r="CG1" s="441"/>
      <c r="CH1" s="441"/>
      <c r="CI1" s="441"/>
      <c r="CJ1" s="441"/>
      <c r="CK1" s="441"/>
      <c r="CL1" s="441"/>
      <c r="CM1" s="441"/>
      <c r="CN1" s="441"/>
      <c r="CO1" s="441"/>
      <c r="CP1" s="441"/>
      <c r="CQ1" s="441"/>
      <c r="CR1" s="441"/>
      <c r="CS1" s="441"/>
      <c r="CT1" s="441"/>
      <c r="CU1" s="441"/>
      <c r="CV1" s="441"/>
      <c r="CW1" s="441"/>
      <c r="CX1" s="441"/>
      <c r="CY1" s="441"/>
      <c r="CZ1" s="441"/>
      <c r="DA1" s="441"/>
      <c r="DB1" s="441"/>
      <c r="DC1" s="441"/>
      <c r="DD1" s="441"/>
      <c r="DE1" s="441"/>
      <c r="DF1" s="441"/>
      <c r="DG1" s="441"/>
      <c r="DH1" s="441"/>
      <c r="DI1" s="441"/>
      <c r="DJ1" s="187"/>
      <c r="DK1" s="187"/>
      <c r="DL1" s="187"/>
      <c r="DM1" s="187"/>
      <c r="DN1" s="187"/>
      <c r="DO1" s="187"/>
    </row>
    <row r="2" spans="1:119" ht="24.75" thickBot="1" x14ac:dyDescent="0.2">
      <c r="A2" s="186"/>
      <c r="B2" s="189" t="s">
        <v>80</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442" t="s">
        <v>81</v>
      </c>
      <c r="C3" s="443"/>
      <c r="D3" s="443"/>
      <c r="E3" s="444"/>
      <c r="F3" s="444"/>
      <c r="G3" s="444"/>
      <c r="H3" s="444"/>
      <c r="I3" s="444"/>
      <c r="J3" s="444"/>
      <c r="K3" s="444"/>
      <c r="L3" s="444" t="s">
        <v>82</v>
      </c>
      <c r="M3" s="444"/>
      <c r="N3" s="444"/>
      <c r="O3" s="444"/>
      <c r="P3" s="444"/>
      <c r="Q3" s="444"/>
      <c r="R3" s="451"/>
      <c r="S3" s="451"/>
      <c r="T3" s="451"/>
      <c r="U3" s="451"/>
      <c r="V3" s="452"/>
      <c r="W3" s="426" t="s">
        <v>83</v>
      </c>
      <c r="X3" s="427"/>
      <c r="Y3" s="427"/>
      <c r="Z3" s="427"/>
      <c r="AA3" s="427"/>
      <c r="AB3" s="443"/>
      <c r="AC3" s="451" t="s">
        <v>84</v>
      </c>
      <c r="AD3" s="427"/>
      <c r="AE3" s="427"/>
      <c r="AF3" s="427"/>
      <c r="AG3" s="427"/>
      <c r="AH3" s="427"/>
      <c r="AI3" s="427"/>
      <c r="AJ3" s="427"/>
      <c r="AK3" s="427"/>
      <c r="AL3" s="428"/>
      <c r="AM3" s="426" t="s">
        <v>85</v>
      </c>
      <c r="AN3" s="427"/>
      <c r="AO3" s="427"/>
      <c r="AP3" s="427"/>
      <c r="AQ3" s="427"/>
      <c r="AR3" s="427"/>
      <c r="AS3" s="427"/>
      <c r="AT3" s="427"/>
      <c r="AU3" s="427"/>
      <c r="AV3" s="427"/>
      <c r="AW3" s="427"/>
      <c r="AX3" s="428"/>
      <c r="AY3" s="463" t="s">
        <v>1</v>
      </c>
      <c r="AZ3" s="464"/>
      <c r="BA3" s="464"/>
      <c r="BB3" s="464"/>
      <c r="BC3" s="464"/>
      <c r="BD3" s="464"/>
      <c r="BE3" s="464"/>
      <c r="BF3" s="464"/>
      <c r="BG3" s="464"/>
      <c r="BH3" s="464"/>
      <c r="BI3" s="464"/>
      <c r="BJ3" s="464"/>
      <c r="BK3" s="464"/>
      <c r="BL3" s="464"/>
      <c r="BM3" s="465"/>
      <c r="BN3" s="426" t="s">
        <v>86</v>
      </c>
      <c r="BO3" s="427"/>
      <c r="BP3" s="427"/>
      <c r="BQ3" s="427"/>
      <c r="BR3" s="427"/>
      <c r="BS3" s="427"/>
      <c r="BT3" s="427"/>
      <c r="BU3" s="428"/>
      <c r="BV3" s="426" t="s">
        <v>87</v>
      </c>
      <c r="BW3" s="427"/>
      <c r="BX3" s="427"/>
      <c r="BY3" s="427"/>
      <c r="BZ3" s="427"/>
      <c r="CA3" s="427"/>
      <c r="CB3" s="427"/>
      <c r="CC3" s="428"/>
      <c r="CD3" s="463" t="s">
        <v>1</v>
      </c>
      <c r="CE3" s="464"/>
      <c r="CF3" s="464"/>
      <c r="CG3" s="464"/>
      <c r="CH3" s="464"/>
      <c r="CI3" s="464"/>
      <c r="CJ3" s="464"/>
      <c r="CK3" s="464"/>
      <c r="CL3" s="464"/>
      <c r="CM3" s="464"/>
      <c r="CN3" s="464"/>
      <c r="CO3" s="464"/>
      <c r="CP3" s="464"/>
      <c r="CQ3" s="464"/>
      <c r="CR3" s="464"/>
      <c r="CS3" s="465"/>
      <c r="CT3" s="426" t="s">
        <v>88</v>
      </c>
      <c r="CU3" s="427"/>
      <c r="CV3" s="427"/>
      <c r="CW3" s="427"/>
      <c r="CX3" s="427"/>
      <c r="CY3" s="427"/>
      <c r="CZ3" s="427"/>
      <c r="DA3" s="428"/>
      <c r="DB3" s="426" t="s">
        <v>89</v>
      </c>
      <c r="DC3" s="427"/>
      <c r="DD3" s="427"/>
      <c r="DE3" s="427"/>
      <c r="DF3" s="427"/>
      <c r="DG3" s="427"/>
      <c r="DH3" s="427"/>
      <c r="DI3" s="428"/>
      <c r="DJ3" s="186"/>
      <c r="DK3" s="186"/>
      <c r="DL3" s="186"/>
      <c r="DM3" s="186"/>
      <c r="DN3" s="186"/>
      <c r="DO3" s="186"/>
    </row>
    <row r="4" spans="1:119" ht="18.75" customHeight="1" x14ac:dyDescent="0.15">
      <c r="A4" s="187"/>
      <c r="B4" s="445"/>
      <c r="C4" s="446"/>
      <c r="D4" s="446"/>
      <c r="E4" s="447"/>
      <c r="F4" s="447"/>
      <c r="G4" s="447"/>
      <c r="H4" s="447"/>
      <c r="I4" s="447"/>
      <c r="J4" s="447"/>
      <c r="K4" s="447"/>
      <c r="L4" s="447"/>
      <c r="M4" s="447"/>
      <c r="N4" s="447"/>
      <c r="O4" s="447"/>
      <c r="P4" s="447"/>
      <c r="Q4" s="447"/>
      <c r="R4" s="453"/>
      <c r="S4" s="453"/>
      <c r="T4" s="453"/>
      <c r="U4" s="453"/>
      <c r="V4" s="454"/>
      <c r="W4" s="457"/>
      <c r="X4" s="458"/>
      <c r="Y4" s="458"/>
      <c r="Z4" s="458"/>
      <c r="AA4" s="458"/>
      <c r="AB4" s="446"/>
      <c r="AC4" s="453"/>
      <c r="AD4" s="458"/>
      <c r="AE4" s="458"/>
      <c r="AF4" s="458"/>
      <c r="AG4" s="458"/>
      <c r="AH4" s="458"/>
      <c r="AI4" s="458"/>
      <c r="AJ4" s="458"/>
      <c r="AK4" s="458"/>
      <c r="AL4" s="461"/>
      <c r="AM4" s="459"/>
      <c r="AN4" s="460"/>
      <c r="AO4" s="460"/>
      <c r="AP4" s="460"/>
      <c r="AQ4" s="460"/>
      <c r="AR4" s="460"/>
      <c r="AS4" s="460"/>
      <c r="AT4" s="460"/>
      <c r="AU4" s="460"/>
      <c r="AV4" s="460"/>
      <c r="AW4" s="460"/>
      <c r="AX4" s="462"/>
      <c r="AY4" s="429" t="s">
        <v>90</v>
      </c>
      <c r="AZ4" s="430"/>
      <c r="BA4" s="430"/>
      <c r="BB4" s="430"/>
      <c r="BC4" s="430"/>
      <c r="BD4" s="430"/>
      <c r="BE4" s="430"/>
      <c r="BF4" s="430"/>
      <c r="BG4" s="430"/>
      <c r="BH4" s="430"/>
      <c r="BI4" s="430"/>
      <c r="BJ4" s="430"/>
      <c r="BK4" s="430"/>
      <c r="BL4" s="430"/>
      <c r="BM4" s="431"/>
      <c r="BN4" s="432">
        <v>8131665</v>
      </c>
      <c r="BO4" s="433"/>
      <c r="BP4" s="433"/>
      <c r="BQ4" s="433"/>
      <c r="BR4" s="433"/>
      <c r="BS4" s="433"/>
      <c r="BT4" s="433"/>
      <c r="BU4" s="434"/>
      <c r="BV4" s="432">
        <v>6863440</v>
      </c>
      <c r="BW4" s="433"/>
      <c r="BX4" s="433"/>
      <c r="BY4" s="433"/>
      <c r="BZ4" s="433"/>
      <c r="CA4" s="433"/>
      <c r="CB4" s="433"/>
      <c r="CC4" s="434"/>
      <c r="CD4" s="435" t="s">
        <v>91</v>
      </c>
      <c r="CE4" s="436"/>
      <c r="CF4" s="436"/>
      <c r="CG4" s="436"/>
      <c r="CH4" s="436"/>
      <c r="CI4" s="436"/>
      <c r="CJ4" s="436"/>
      <c r="CK4" s="436"/>
      <c r="CL4" s="436"/>
      <c r="CM4" s="436"/>
      <c r="CN4" s="436"/>
      <c r="CO4" s="436"/>
      <c r="CP4" s="436"/>
      <c r="CQ4" s="436"/>
      <c r="CR4" s="436"/>
      <c r="CS4" s="437"/>
      <c r="CT4" s="438">
        <v>17</v>
      </c>
      <c r="CU4" s="439"/>
      <c r="CV4" s="439"/>
      <c r="CW4" s="439"/>
      <c r="CX4" s="439"/>
      <c r="CY4" s="439"/>
      <c r="CZ4" s="439"/>
      <c r="DA4" s="440"/>
      <c r="DB4" s="438">
        <v>21.7</v>
      </c>
      <c r="DC4" s="439"/>
      <c r="DD4" s="439"/>
      <c r="DE4" s="439"/>
      <c r="DF4" s="439"/>
      <c r="DG4" s="439"/>
      <c r="DH4" s="439"/>
      <c r="DI4" s="440"/>
      <c r="DJ4" s="186"/>
      <c r="DK4" s="186"/>
      <c r="DL4" s="186"/>
      <c r="DM4" s="186"/>
      <c r="DN4" s="186"/>
      <c r="DO4" s="186"/>
    </row>
    <row r="5" spans="1:119" ht="18.75" customHeight="1" x14ac:dyDescent="0.15">
      <c r="A5" s="187"/>
      <c r="B5" s="448"/>
      <c r="C5" s="449"/>
      <c r="D5" s="449"/>
      <c r="E5" s="450"/>
      <c r="F5" s="450"/>
      <c r="G5" s="450"/>
      <c r="H5" s="450"/>
      <c r="I5" s="450"/>
      <c r="J5" s="450"/>
      <c r="K5" s="450"/>
      <c r="L5" s="450"/>
      <c r="M5" s="450"/>
      <c r="N5" s="450"/>
      <c r="O5" s="450"/>
      <c r="P5" s="450"/>
      <c r="Q5" s="450"/>
      <c r="R5" s="455"/>
      <c r="S5" s="455"/>
      <c r="T5" s="455"/>
      <c r="U5" s="455"/>
      <c r="V5" s="456"/>
      <c r="W5" s="459"/>
      <c r="X5" s="460"/>
      <c r="Y5" s="460"/>
      <c r="Z5" s="460"/>
      <c r="AA5" s="460"/>
      <c r="AB5" s="449"/>
      <c r="AC5" s="455"/>
      <c r="AD5" s="460"/>
      <c r="AE5" s="460"/>
      <c r="AF5" s="460"/>
      <c r="AG5" s="460"/>
      <c r="AH5" s="460"/>
      <c r="AI5" s="460"/>
      <c r="AJ5" s="460"/>
      <c r="AK5" s="460"/>
      <c r="AL5" s="462"/>
      <c r="AM5" s="498" t="s">
        <v>92</v>
      </c>
      <c r="AN5" s="499"/>
      <c r="AO5" s="499"/>
      <c r="AP5" s="499"/>
      <c r="AQ5" s="499"/>
      <c r="AR5" s="499"/>
      <c r="AS5" s="499"/>
      <c r="AT5" s="500"/>
      <c r="AU5" s="501" t="s">
        <v>93</v>
      </c>
      <c r="AV5" s="502"/>
      <c r="AW5" s="502"/>
      <c r="AX5" s="502"/>
      <c r="AY5" s="503" t="s">
        <v>94</v>
      </c>
      <c r="AZ5" s="504"/>
      <c r="BA5" s="504"/>
      <c r="BB5" s="504"/>
      <c r="BC5" s="504"/>
      <c r="BD5" s="504"/>
      <c r="BE5" s="504"/>
      <c r="BF5" s="504"/>
      <c r="BG5" s="504"/>
      <c r="BH5" s="504"/>
      <c r="BI5" s="504"/>
      <c r="BJ5" s="504"/>
      <c r="BK5" s="504"/>
      <c r="BL5" s="504"/>
      <c r="BM5" s="505"/>
      <c r="BN5" s="469">
        <v>7454547</v>
      </c>
      <c r="BO5" s="470"/>
      <c r="BP5" s="470"/>
      <c r="BQ5" s="470"/>
      <c r="BR5" s="470"/>
      <c r="BS5" s="470"/>
      <c r="BT5" s="470"/>
      <c r="BU5" s="471"/>
      <c r="BV5" s="469">
        <v>6090195</v>
      </c>
      <c r="BW5" s="470"/>
      <c r="BX5" s="470"/>
      <c r="BY5" s="470"/>
      <c r="BZ5" s="470"/>
      <c r="CA5" s="470"/>
      <c r="CB5" s="470"/>
      <c r="CC5" s="471"/>
      <c r="CD5" s="472" t="s">
        <v>95</v>
      </c>
      <c r="CE5" s="473"/>
      <c r="CF5" s="473"/>
      <c r="CG5" s="473"/>
      <c r="CH5" s="473"/>
      <c r="CI5" s="473"/>
      <c r="CJ5" s="473"/>
      <c r="CK5" s="473"/>
      <c r="CL5" s="473"/>
      <c r="CM5" s="473"/>
      <c r="CN5" s="473"/>
      <c r="CO5" s="473"/>
      <c r="CP5" s="473"/>
      <c r="CQ5" s="473"/>
      <c r="CR5" s="473"/>
      <c r="CS5" s="474"/>
      <c r="CT5" s="466">
        <v>86.4</v>
      </c>
      <c r="CU5" s="467"/>
      <c r="CV5" s="467"/>
      <c r="CW5" s="467"/>
      <c r="CX5" s="467"/>
      <c r="CY5" s="467"/>
      <c r="CZ5" s="467"/>
      <c r="DA5" s="468"/>
      <c r="DB5" s="466">
        <v>88.8</v>
      </c>
      <c r="DC5" s="467"/>
      <c r="DD5" s="467"/>
      <c r="DE5" s="467"/>
      <c r="DF5" s="467"/>
      <c r="DG5" s="467"/>
      <c r="DH5" s="467"/>
      <c r="DI5" s="468"/>
      <c r="DJ5" s="186"/>
      <c r="DK5" s="186"/>
      <c r="DL5" s="186"/>
      <c r="DM5" s="186"/>
      <c r="DN5" s="186"/>
      <c r="DO5" s="186"/>
    </row>
    <row r="6" spans="1:119" ht="18.75" customHeight="1" x14ac:dyDescent="0.15">
      <c r="A6" s="187"/>
      <c r="B6" s="475" t="s">
        <v>96</v>
      </c>
      <c r="C6" s="476"/>
      <c r="D6" s="476"/>
      <c r="E6" s="477"/>
      <c r="F6" s="477"/>
      <c r="G6" s="477"/>
      <c r="H6" s="477"/>
      <c r="I6" s="477"/>
      <c r="J6" s="477"/>
      <c r="K6" s="477"/>
      <c r="L6" s="477" t="s">
        <v>97</v>
      </c>
      <c r="M6" s="477"/>
      <c r="N6" s="477"/>
      <c r="O6" s="477"/>
      <c r="P6" s="477"/>
      <c r="Q6" s="477"/>
      <c r="R6" s="481"/>
      <c r="S6" s="481"/>
      <c r="T6" s="481"/>
      <c r="U6" s="481"/>
      <c r="V6" s="482"/>
      <c r="W6" s="485" t="s">
        <v>98</v>
      </c>
      <c r="X6" s="486"/>
      <c r="Y6" s="486"/>
      <c r="Z6" s="486"/>
      <c r="AA6" s="486"/>
      <c r="AB6" s="476"/>
      <c r="AC6" s="489" t="s">
        <v>99</v>
      </c>
      <c r="AD6" s="490"/>
      <c r="AE6" s="490"/>
      <c r="AF6" s="490"/>
      <c r="AG6" s="490"/>
      <c r="AH6" s="490"/>
      <c r="AI6" s="490"/>
      <c r="AJ6" s="490"/>
      <c r="AK6" s="490"/>
      <c r="AL6" s="491"/>
      <c r="AM6" s="498" t="s">
        <v>100</v>
      </c>
      <c r="AN6" s="499"/>
      <c r="AO6" s="499"/>
      <c r="AP6" s="499"/>
      <c r="AQ6" s="499"/>
      <c r="AR6" s="499"/>
      <c r="AS6" s="499"/>
      <c r="AT6" s="500"/>
      <c r="AU6" s="501" t="s">
        <v>93</v>
      </c>
      <c r="AV6" s="502"/>
      <c r="AW6" s="502"/>
      <c r="AX6" s="502"/>
      <c r="AY6" s="503" t="s">
        <v>101</v>
      </c>
      <c r="AZ6" s="504"/>
      <c r="BA6" s="504"/>
      <c r="BB6" s="504"/>
      <c r="BC6" s="504"/>
      <c r="BD6" s="504"/>
      <c r="BE6" s="504"/>
      <c r="BF6" s="504"/>
      <c r="BG6" s="504"/>
      <c r="BH6" s="504"/>
      <c r="BI6" s="504"/>
      <c r="BJ6" s="504"/>
      <c r="BK6" s="504"/>
      <c r="BL6" s="504"/>
      <c r="BM6" s="505"/>
      <c r="BN6" s="469">
        <v>677118</v>
      </c>
      <c r="BO6" s="470"/>
      <c r="BP6" s="470"/>
      <c r="BQ6" s="470"/>
      <c r="BR6" s="470"/>
      <c r="BS6" s="470"/>
      <c r="BT6" s="470"/>
      <c r="BU6" s="471"/>
      <c r="BV6" s="469">
        <v>773245</v>
      </c>
      <c r="BW6" s="470"/>
      <c r="BX6" s="470"/>
      <c r="BY6" s="470"/>
      <c r="BZ6" s="470"/>
      <c r="CA6" s="470"/>
      <c r="CB6" s="470"/>
      <c r="CC6" s="471"/>
      <c r="CD6" s="472" t="s">
        <v>102</v>
      </c>
      <c r="CE6" s="473"/>
      <c r="CF6" s="473"/>
      <c r="CG6" s="473"/>
      <c r="CH6" s="473"/>
      <c r="CI6" s="473"/>
      <c r="CJ6" s="473"/>
      <c r="CK6" s="473"/>
      <c r="CL6" s="473"/>
      <c r="CM6" s="473"/>
      <c r="CN6" s="473"/>
      <c r="CO6" s="473"/>
      <c r="CP6" s="473"/>
      <c r="CQ6" s="473"/>
      <c r="CR6" s="473"/>
      <c r="CS6" s="474"/>
      <c r="CT6" s="506">
        <v>89.4</v>
      </c>
      <c r="CU6" s="507"/>
      <c r="CV6" s="507"/>
      <c r="CW6" s="507"/>
      <c r="CX6" s="507"/>
      <c r="CY6" s="507"/>
      <c r="CZ6" s="507"/>
      <c r="DA6" s="508"/>
      <c r="DB6" s="506">
        <v>91.8</v>
      </c>
      <c r="DC6" s="507"/>
      <c r="DD6" s="507"/>
      <c r="DE6" s="507"/>
      <c r="DF6" s="507"/>
      <c r="DG6" s="507"/>
      <c r="DH6" s="507"/>
      <c r="DI6" s="508"/>
      <c r="DJ6" s="186"/>
      <c r="DK6" s="186"/>
      <c r="DL6" s="186"/>
      <c r="DM6" s="186"/>
      <c r="DN6" s="186"/>
      <c r="DO6" s="186"/>
    </row>
    <row r="7" spans="1:119" ht="18.75" customHeight="1" x14ac:dyDescent="0.15">
      <c r="A7" s="187"/>
      <c r="B7" s="445"/>
      <c r="C7" s="446"/>
      <c r="D7" s="446"/>
      <c r="E7" s="447"/>
      <c r="F7" s="447"/>
      <c r="G7" s="447"/>
      <c r="H7" s="447"/>
      <c r="I7" s="447"/>
      <c r="J7" s="447"/>
      <c r="K7" s="447"/>
      <c r="L7" s="447"/>
      <c r="M7" s="447"/>
      <c r="N7" s="447"/>
      <c r="O7" s="447"/>
      <c r="P7" s="447"/>
      <c r="Q7" s="447"/>
      <c r="R7" s="453"/>
      <c r="S7" s="453"/>
      <c r="T7" s="453"/>
      <c r="U7" s="453"/>
      <c r="V7" s="454"/>
      <c r="W7" s="457"/>
      <c r="X7" s="458"/>
      <c r="Y7" s="458"/>
      <c r="Z7" s="458"/>
      <c r="AA7" s="458"/>
      <c r="AB7" s="446"/>
      <c r="AC7" s="492"/>
      <c r="AD7" s="493"/>
      <c r="AE7" s="493"/>
      <c r="AF7" s="493"/>
      <c r="AG7" s="493"/>
      <c r="AH7" s="493"/>
      <c r="AI7" s="493"/>
      <c r="AJ7" s="493"/>
      <c r="AK7" s="493"/>
      <c r="AL7" s="494"/>
      <c r="AM7" s="498" t="s">
        <v>103</v>
      </c>
      <c r="AN7" s="499"/>
      <c r="AO7" s="499"/>
      <c r="AP7" s="499"/>
      <c r="AQ7" s="499"/>
      <c r="AR7" s="499"/>
      <c r="AS7" s="499"/>
      <c r="AT7" s="500"/>
      <c r="AU7" s="501" t="s">
        <v>104</v>
      </c>
      <c r="AV7" s="502"/>
      <c r="AW7" s="502"/>
      <c r="AX7" s="502"/>
      <c r="AY7" s="503" t="s">
        <v>105</v>
      </c>
      <c r="AZ7" s="504"/>
      <c r="BA7" s="504"/>
      <c r="BB7" s="504"/>
      <c r="BC7" s="504"/>
      <c r="BD7" s="504"/>
      <c r="BE7" s="504"/>
      <c r="BF7" s="504"/>
      <c r="BG7" s="504"/>
      <c r="BH7" s="504"/>
      <c r="BI7" s="504"/>
      <c r="BJ7" s="504"/>
      <c r="BK7" s="504"/>
      <c r="BL7" s="504"/>
      <c r="BM7" s="505"/>
      <c r="BN7" s="469">
        <v>79962</v>
      </c>
      <c r="BO7" s="470"/>
      <c r="BP7" s="470"/>
      <c r="BQ7" s="470"/>
      <c r="BR7" s="470"/>
      <c r="BS7" s="470"/>
      <c r="BT7" s="470"/>
      <c r="BU7" s="471"/>
      <c r="BV7" s="469">
        <v>35465</v>
      </c>
      <c r="BW7" s="470"/>
      <c r="BX7" s="470"/>
      <c r="BY7" s="470"/>
      <c r="BZ7" s="470"/>
      <c r="CA7" s="470"/>
      <c r="CB7" s="470"/>
      <c r="CC7" s="471"/>
      <c r="CD7" s="472" t="s">
        <v>106</v>
      </c>
      <c r="CE7" s="473"/>
      <c r="CF7" s="473"/>
      <c r="CG7" s="473"/>
      <c r="CH7" s="473"/>
      <c r="CI7" s="473"/>
      <c r="CJ7" s="473"/>
      <c r="CK7" s="473"/>
      <c r="CL7" s="473"/>
      <c r="CM7" s="473"/>
      <c r="CN7" s="473"/>
      <c r="CO7" s="473"/>
      <c r="CP7" s="473"/>
      <c r="CQ7" s="473"/>
      <c r="CR7" s="473"/>
      <c r="CS7" s="474"/>
      <c r="CT7" s="469">
        <v>3513768</v>
      </c>
      <c r="CU7" s="470"/>
      <c r="CV7" s="470"/>
      <c r="CW7" s="470"/>
      <c r="CX7" s="470"/>
      <c r="CY7" s="470"/>
      <c r="CZ7" s="470"/>
      <c r="DA7" s="471"/>
      <c r="DB7" s="469">
        <v>3398958</v>
      </c>
      <c r="DC7" s="470"/>
      <c r="DD7" s="470"/>
      <c r="DE7" s="470"/>
      <c r="DF7" s="470"/>
      <c r="DG7" s="470"/>
      <c r="DH7" s="470"/>
      <c r="DI7" s="471"/>
      <c r="DJ7" s="186"/>
      <c r="DK7" s="186"/>
      <c r="DL7" s="186"/>
      <c r="DM7" s="186"/>
      <c r="DN7" s="186"/>
      <c r="DO7" s="186"/>
    </row>
    <row r="8" spans="1:119" ht="18.75" customHeight="1" thickBot="1" x14ac:dyDescent="0.2">
      <c r="A8" s="187"/>
      <c r="B8" s="478"/>
      <c r="C8" s="479"/>
      <c r="D8" s="479"/>
      <c r="E8" s="480"/>
      <c r="F8" s="480"/>
      <c r="G8" s="480"/>
      <c r="H8" s="480"/>
      <c r="I8" s="480"/>
      <c r="J8" s="480"/>
      <c r="K8" s="480"/>
      <c r="L8" s="480"/>
      <c r="M8" s="480"/>
      <c r="N8" s="480"/>
      <c r="O8" s="480"/>
      <c r="P8" s="480"/>
      <c r="Q8" s="480"/>
      <c r="R8" s="483"/>
      <c r="S8" s="483"/>
      <c r="T8" s="483"/>
      <c r="U8" s="483"/>
      <c r="V8" s="484"/>
      <c r="W8" s="487"/>
      <c r="X8" s="488"/>
      <c r="Y8" s="488"/>
      <c r="Z8" s="488"/>
      <c r="AA8" s="488"/>
      <c r="AB8" s="479"/>
      <c r="AC8" s="495"/>
      <c r="AD8" s="496"/>
      <c r="AE8" s="496"/>
      <c r="AF8" s="496"/>
      <c r="AG8" s="496"/>
      <c r="AH8" s="496"/>
      <c r="AI8" s="496"/>
      <c r="AJ8" s="496"/>
      <c r="AK8" s="496"/>
      <c r="AL8" s="497"/>
      <c r="AM8" s="498" t="s">
        <v>107</v>
      </c>
      <c r="AN8" s="499"/>
      <c r="AO8" s="499"/>
      <c r="AP8" s="499"/>
      <c r="AQ8" s="499"/>
      <c r="AR8" s="499"/>
      <c r="AS8" s="499"/>
      <c r="AT8" s="500"/>
      <c r="AU8" s="501" t="s">
        <v>108</v>
      </c>
      <c r="AV8" s="502"/>
      <c r="AW8" s="502"/>
      <c r="AX8" s="502"/>
      <c r="AY8" s="503" t="s">
        <v>109</v>
      </c>
      <c r="AZ8" s="504"/>
      <c r="BA8" s="504"/>
      <c r="BB8" s="504"/>
      <c r="BC8" s="504"/>
      <c r="BD8" s="504"/>
      <c r="BE8" s="504"/>
      <c r="BF8" s="504"/>
      <c r="BG8" s="504"/>
      <c r="BH8" s="504"/>
      <c r="BI8" s="504"/>
      <c r="BJ8" s="504"/>
      <c r="BK8" s="504"/>
      <c r="BL8" s="504"/>
      <c r="BM8" s="505"/>
      <c r="BN8" s="469">
        <v>597156</v>
      </c>
      <c r="BO8" s="470"/>
      <c r="BP8" s="470"/>
      <c r="BQ8" s="470"/>
      <c r="BR8" s="470"/>
      <c r="BS8" s="470"/>
      <c r="BT8" s="470"/>
      <c r="BU8" s="471"/>
      <c r="BV8" s="469">
        <v>737780</v>
      </c>
      <c r="BW8" s="470"/>
      <c r="BX8" s="470"/>
      <c r="BY8" s="470"/>
      <c r="BZ8" s="470"/>
      <c r="CA8" s="470"/>
      <c r="CB8" s="470"/>
      <c r="CC8" s="471"/>
      <c r="CD8" s="472" t="s">
        <v>110</v>
      </c>
      <c r="CE8" s="473"/>
      <c r="CF8" s="473"/>
      <c r="CG8" s="473"/>
      <c r="CH8" s="473"/>
      <c r="CI8" s="473"/>
      <c r="CJ8" s="473"/>
      <c r="CK8" s="473"/>
      <c r="CL8" s="473"/>
      <c r="CM8" s="473"/>
      <c r="CN8" s="473"/>
      <c r="CO8" s="473"/>
      <c r="CP8" s="473"/>
      <c r="CQ8" s="473"/>
      <c r="CR8" s="473"/>
      <c r="CS8" s="474"/>
      <c r="CT8" s="509">
        <v>0.33</v>
      </c>
      <c r="CU8" s="510"/>
      <c r="CV8" s="510"/>
      <c r="CW8" s="510"/>
      <c r="CX8" s="510"/>
      <c r="CY8" s="510"/>
      <c r="CZ8" s="510"/>
      <c r="DA8" s="511"/>
      <c r="DB8" s="509">
        <v>0.33</v>
      </c>
      <c r="DC8" s="510"/>
      <c r="DD8" s="510"/>
      <c r="DE8" s="510"/>
      <c r="DF8" s="510"/>
      <c r="DG8" s="510"/>
      <c r="DH8" s="510"/>
      <c r="DI8" s="511"/>
      <c r="DJ8" s="186"/>
      <c r="DK8" s="186"/>
      <c r="DL8" s="186"/>
      <c r="DM8" s="186"/>
      <c r="DN8" s="186"/>
      <c r="DO8" s="186"/>
    </row>
    <row r="9" spans="1:119" ht="18.75" customHeight="1" thickBot="1" x14ac:dyDescent="0.2">
      <c r="A9" s="187"/>
      <c r="B9" s="463" t="s">
        <v>111</v>
      </c>
      <c r="C9" s="464"/>
      <c r="D9" s="464"/>
      <c r="E9" s="464"/>
      <c r="F9" s="464"/>
      <c r="G9" s="464"/>
      <c r="H9" s="464"/>
      <c r="I9" s="464"/>
      <c r="J9" s="464"/>
      <c r="K9" s="512"/>
      <c r="L9" s="513" t="s">
        <v>112</v>
      </c>
      <c r="M9" s="514"/>
      <c r="N9" s="514"/>
      <c r="O9" s="514"/>
      <c r="P9" s="514"/>
      <c r="Q9" s="515"/>
      <c r="R9" s="516">
        <v>8639</v>
      </c>
      <c r="S9" s="517"/>
      <c r="T9" s="517"/>
      <c r="U9" s="517"/>
      <c r="V9" s="518"/>
      <c r="W9" s="426" t="s">
        <v>113</v>
      </c>
      <c r="X9" s="427"/>
      <c r="Y9" s="427"/>
      <c r="Z9" s="427"/>
      <c r="AA9" s="427"/>
      <c r="AB9" s="427"/>
      <c r="AC9" s="427"/>
      <c r="AD9" s="427"/>
      <c r="AE9" s="427"/>
      <c r="AF9" s="427"/>
      <c r="AG9" s="427"/>
      <c r="AH9" s="427"/>
      <c r="AI9" s="427"/>
      <c r="AJ9" s="427"/>
      <c r="AK9" s="427"/>
      <c r="AL9" s="428"/>
      <c r="AM9" s="498" t="s">
        <v>114</v>
      </c>
      <c r="AN9" s="499"/>
      <c r="AO9" s="499"/>
      <c r="AP9" s="499"/>
      <c r="AQ9" s="499"/>
      <c r="AR9" s="499"/>
      <c r="AS9" s="499"/>
      <c r="AT9" s="500"/>
      <c r="AU9" s="501" t="s">
        <v>104</v>
      </c>
      <c r="AV9" s="502"/>
      <c r="AW9" s="502"/>
      <c r="AX9" s="502"/>
      <c r="AY9" s="503" t="s">
        <v>115</v>
      </c>
      <c r="AZ9" s="504"/>
      <c r="BA9" s="504"/>
      <c r="BB9" s="504"/>
      <c r="BC9" s="504"/>
      <c r="BD9" s="504"/>
      <c r="BE9" s="504"/>
      <c r="BF9" s="504"/>
      <c r="BG9" s="504"/>
      <c r="BH9" s="504"/>
      <c r="BI9" s="504"/>
      <c r="BJ9" s="504"/>
      <c r="BK9" s="504"/>
      <c r="BL9" s="504"/>
      <c r="BM9" s="505"/>
      <c r="BN9" s="469">
        <v>-140624</v>
      </c>
      <c r="BO9" s="470"/>
      <c r="BP9" s="470"/>
      <c r="BQ9" s="470"/>
      <c r="BR9" s="470"/>
      <c r="BS9" s="470"/>
      <c r="BT9" s="470"/>
      <c r="BU9" s="471"/>
      <c r="BV9" s="469">
        <v>265787</v>
      </c>
      <c r="BW9" s="470"/>
      <c r="BX9" s="470"/>
      <c r="BY9" s="470"/>
      <c r="BZ9" s="470"/>
      <c r="CA9" s="470"/>
      <c r="CB9" s="470"/>
      <c r="CC9" s="471"/>
      <c r="CD9" s="472" t="s">
        <v>116</v>
      </c>
      <c r="CE9" s="473"/>
      <c r="CF9" s="473"/>
      <c r="CG9" s="473"/>
      <c r="CH9" s="473"/>
      <c r="CI9" s="473"/>
      <c r="CJ9" s="473"/>
      <c r="CK9" s="473"/>
      <c r="CL9" s="473"/>
      <c r="CM9" s="473"/>
      <c r="CN9" s="473"/>
      <c r="CO9" s="473"/>
      <c r="CP9" s="473"/>
      <c r="CQ9" s="473"/>
      <c r="CR9" s="473"/>
      <c r="CS9" s="474"/>
      <c r="CT9" s="466">
        <v>12.3</v>
      </c>
      <c r="CU9" s="467"/>
      <c r="CV9" s="467"/>
      <c r="CW9" s="467"/>
      <c r="CX9" s="467"/>
      <c r="CY9" s="467"/>
      <c r="CZ9" s="467"/>
      <c r="DA9" s="468"/>
      <c r="DB9" s="466">
        <v>11.5</v>
      </c>
      <c r="DC9" s="467"/>
      <c r="DD9" s="467"/>
      <c r="DE9" s="467"/>
      <c r="DF9" s="467"/>
      <c r="DG9" s="467"/>
      <c r="DH9" s="467"/>
      <c r="DI9" s="468"/>
      <c r="DJ9" s="186"/>
      <c r="DK9" s="186"/>
      <c r="DL9" s="186"/>
      <c r="DM9" s="186"/>
      <c r="DN9" s="186"/>
      <c r="DO9" s="186"/>
    </row>
    <row r="10" spans="1:119" ht="18.75" customHeight="1" thickBot="1" x14ac:dyDescent="0.2">
      <c r="A10" s="187"/>
      <c r="B10" s="463"/>
      <c r="C10" s="464"/>
      <c r="D10" s="464"/>
      <c r="E10" s="464"/>
      <c r="F10" s="464"/>
      <c r="G10" s="464"/>
      <c r="H10" s="464"/>
      <c r="I10" s="464"/>
      <c r="J10" s="464"/>
      <c r="K10" s="512"/>
      <c r="L10" s="519" t="s">
        <v>117</v>
      </c>
      <c r="M10" s="499"/>
      <c r="N10" s="499"/>
      <c r="O10" s="499"/>
      <c r="P10" s="499"/>
      <c r="Q10" s="500"/>
      <c r="R10" s="520">
        <v>9512</v>
      </c>
      <c r="S10" s="521"/>
      <c r="T10" s="521"/>
      <c r="U10" s="521"/>
      <c r="V10" s="522"/>
      <c r="W10" s="457"/>
      <c r="X10" s="458"/>
      <c r="Y10" s="458"/>
      <c r="Z10" s="458"/>
      <c r="AA10" s="458"/>
      <c r="AB10" s="458"/>
      <c r="AC10" s="458"/>
      <c r="AD10" s="458"/>
      <c r="AE10" s="458"/>
      <c r="AF10" s="458"/>
      <c r="AG10" s="458"/>
      <c r="AH10" s="458"/>
      <c r="AI10" s="458"/>
      <c r="AJ10" s="458"/>
      <c r="AK10" s="458"/>
      <c r="AL10" s="461"/>
      <c r="AM10" s="498" t="s">
        <v>118</v>
      </c>
      <c r="AN10" s="499"/>
      <c r="AO10" s="499"/>
      <c r="AP10" s="499"/>
      <c r="AQ10" s="499"/>
      <c r="AR10" s="499"/>
      <c r="AS10" s="499"/>
      <c r="AT10" s="500"/>
      <c r="AU10" s="501" t="s">
        <v>119</v>
      </c>
      <c r="AV10" s="502"/>
      <c r="AW10" s="502"/>
      <c r="AX10" s="502"/>
      <c r="AY10" s="503" t="s">
        <v>120</v>
      </c>
      <c r="AZ10" s="504"/>
      <c r="BA10" s="504"/>
      <c r="BB10" s="504"/>
      <c r="BC10" s="504"/>
      <c r="BD10" s="504"/>
      <c r="BE10" s="504"/>
      <c r="BF10" s="504"/>
      <c r="BG10" s="504"/>
      <c r="BH10" s="504"/>
      <c r="BI10" s="504"/>
      <c r="BJ10" s="504"/>
      <c r="BK10" s="504"/>
      <c r="BL10" s="504"/>
      <c r="BM10" s="505"/>
      <c r="BN10" s="469">
        <v>40660</v>
      </c>
      <c r="BO10" s="470"/>
      <c r="BP10" s="470"/>
      <c r="BQ10" s="470"/>
      <c r="BR10" s="470"/>
      <c r="BS10" s="470"/>
      <c r="BT10" s="470"/>
      <c r="BU10" s="471"/>
      <c r="BV10" s="469">
        <v>341</v>
      </c>
      <c r="BW10" s="470"/>
      <c r="BX10" s="470"/>
      <c r="BY10" s="470"/>
      <c r="BZ10" s="470"/>
      <c r="CA10" s="470"/>
      <c r="CB10" s="470"/>
      <c r="CC10" s="471"/>
      <c r="CD10" s="191" t="s">
        <v>121</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463"/>
      <c r="C11" s="464"/>
      <c r="D11" s="464"/>
      <c r="E11" s="464"/>
      <c r="F11" s="464"/>
      <c r="G11" s="464"/>
      <c r="H11" s="464"/>
      <c r="I11" s="464"/>
      <c r="J11" s="464"/>
      <c r="K11" s="512"/>
      <c r="L11" s="523" t="s">
        <v>122</v>
      </c>
      <c r="M11" s="524"/>
      <c r="N11" s="524"/>
      <c r="O11" s="524"/>
      <c r="P11" s="524"/>
      <c r="Q11" s="525"/>
      <c r="R11" s="526" t="s">
        <v>123</v>
      </c>
      <c r="S11" s="527"/>
      <c r="T11" s="527"/>
      <c r="U11" s="527"/>
      <c r="V11" s="528"/>
      <c r="W11" s="457"/>
      <c r="X11" s="458"/>
      <c r="Y11" s="458"/>
      <c r="Z11" s="458"/>
      <c r="AA11" s="458"/>
      <c r="AB11" s="458"/>
      <c r="AC11" s="458"/>
      <c r="AD11" s="458"/>
      <c r="AE11" s="458"/>
      <c r="AF11" s="458"/>
      <c r="AG11" s="458"/>
      <c r="AH11" s="458"/>
      <c r="AI11" s="458"/>
      <c r="AJ11" s="458"/>
      <c r="AK11" s="458"/>
      <c r="AL11" s="461"/>
      <c r="AM11" s="498" t="s">
        <v>124</v>
      </c>
      <c r="AN11" s="499"/>
      <c r="AO11" s="499"/>
      <c r="AP11" s="499"/>
      <c r="AQ11" s="499"/>
      <c r="AR11" s="499"/>
      <c r="AS11" s="499"/>
      <c r="AT11" s="500"/>
      <c r="AU11" s="501" t="s">
        <v>93</v>
      </c>
      <c r="AV11" s="502"/>
      <c r="AW11" s="502"/>
      <c r="AX11" s="502"/>
      <c r="AY11" s="503" t="s">
        <v>125</v>
      </c>
      <c r="AZ11" s="504"/>
      <c r="BA11" s="504"/>
      <c r="BB11" s="504"/>
      <c r="BC11" s="504"/>
      <c r="BD11" s="504"/>
      <c r="BE11" s="504"/>
      <c r="BF11" s="504"/>
      <c r="BG11" s="504"/>
      <c r="BH11" s="504"/>
      <c r="BI11" s="504"/>
      <c r="BJ11" s="504"/>
      <c r="BK11" s="504"/>
      <c r="BL11" s="504"/>
      <c r="BM11" s="505"/>
      <c r="BN11" s="469">
        <v>367554</v>
      </c>
      <c r="BO11" s="470"/>
      <c r="BP11" s="470"/>
      <c r="BQ11" s="470"/>
      <c r="BR11" s="470"/>
      <c r="BS11" s="470"/>
      <c r="BT11" s="470"/>
      <c r="BU11" s="471"/>
      <c r="BV11" s="469">
        <v>267509</v>
      </c>
      <c r="BW11" s="470"/>
      <c r="BX11" s="470"/>
      <c r="BY11" s="470"/>
      <c r="BZ11" s="470"/>
      <c r="CA11" s="470"/>
      <c r="CB11" s="470"/>
      <c r="CC11" s="471"/>
      <c r="CD11" s="472" t="s">
        <v>126</v>
      </c>
      <c r="CE11" s="473"/>
      <c r="CF11" s="473"/>
      <c r="CG11" s="473"/>
      <c r="CH11" s="473"/>
      <c r="CI11" s="473"/>
      <c r="CJ11" s="473"/>
      <c r="CK11" s="473"/>
      <c r="CL11" s="473"/>
      <c r="CM11" s="473"/>
      <c r="CN11" s="473"/>
      <c r="CO11" s="473"/>
      <c r="CP11" s="473"/>
      <c r="CQ11" s="473"/>
      <c r="CR11" s="473"/>
      <c r="CS11" s="474"/>
      <c r="CT11" s="509" t="s">
        <v>127</v>
      </c>
      <c r="CU11" s="510"/>
      <c r="CV11" s="510"/>
      <c r="CW11" s="510"/>
      <c r="CX11" s="510"/>
      <c r="CY11" s="510"/>
      <c r="CZ11" s="510"/>
      <c r="DA11" s="511"/>
      <c r="DB11" s="509" t="s">
        <v>127</v>
      </c>
      <c r="DC11" s="510"/>
      <c r="DD11" s="510"/>
      <c r="DE11" s="510"/>
      <c r="DF11" s="510"/>
      <c r="DG11" s="510"/>
      <c r="DH11" s="510"/>
      <c r="DI11" s="511"/>
      <c r="DJ11" s="186"/>
      <c r="DK11" s="186"/>
      <c r="DL11" s="186"/>
      <c r="DM11" s="186"/>
      <c r="DN11" s="186"/>
      <c r="DO11" s="186"/>
    </row>
    <row r="12" spans="1:119" ht="18.75" customHeight="1" x14ac:dyDescent="0.15">
      <c r="A12" s="187"/>
      <c r="B12" s="529" t="s">
        <v>128</v>
      </c>
      <c r="C12" s="530"/>
      <c r="D12" s="530"/>
      <c r="E12" s="530"/>
      <c r="F12" s="530"/>
      <c r="G12" s="530"/>
      <c r="H12" s="530"/>
      <c r="I12" s="530"/>
      <c r="J12" s="530"/>
      <c r="K12" s="531"/>
      <c r="L12" s="538" t="s">
        <v>129</v>
      </c>
      <c r="M12" s="539"/>
      <c r="N12" s="539"/>
      <c r="O12" s="539"/>
      <c r="P12" s="539"/>
      <c r="Q12" s="540"/>
      <c r="R12" s="541">
        <v>8816</v>
      </c>
      <c r="S12" s="542"/>
      <c r="T12" s="542"/>
      <c r="U12" s="542"/>
      <c r="V12" s="543"/>
      <c r="W12" s="544" t="s">
        <v>1</v>
      </c>
      <c r="X12" s="502"/>
      <c r="Y12" s="502"/>
      <c r="Z12" s="502"/>
      <c r="AA12" s="502"/>
      <c r="AB12" s="545"/>
      <c r="AC12" s="546" t="s">
        <v>130</v>
      </c>
      <c r="AD12" s="547"/>
      <c r="AE12" s="547"/>
      <c r="AF12" s="547"/>
      <c r="AG12" s="548"/>
      <c r="AH12" s="546" t="s">
        <v>131</v>
      </c>
      <c r="AI12" s="547"/>
      <c r="AJ12" s="547"/>
      <c r="AK12" s="547"/>
      <c r="AL12" s="549"/>
      <c r="AM12" s="498" t="s">
        <v>132</v>
      </c>
      <c r="AN12" s="499"/>
      <c r="AO12" s="499"/>
      <c r="AP12" s="499"/>
      <c r="AQ12" s="499"/>
      <c r="AR12" s="499"/>
      <c r="AS12" s="499"/>
      <c r="AT12" s="500"/>
      <c r="AU12" s="501" t="s">
        <v>104</v>
      </c>
      <c r="AV12" s="502"/>
      <c r="AW12" s="502"/>
      <c r="AX12" s="502"/>
      <c r="AY12" s="503" t="s">
        <v>133</v>
      </c>
      <c r="AZ12" s="504"/>
      <c r="BA12" s="504"/>
      <c r="BB12" s="504"/>
      <c r="BC12" s="504"/>
      <c r="BD12" s="504"/>
      <c r="BE12" s="504"/>
      <c r="BF12" s="504"/>
      <c r="BG12" s="504"/>
      <c r="BH12" s="504"/>
      <c r="BI12" s="504"/>
      <c r="BJ12" s="504"/>
      <c r="BK12" s="504"/>
      <c r="BL12" s="504"/>
      <c r="BM12" s="505"/>
      <c r="BN12" s="469">
        <v>0</v>
      </c>
      <c r="BO12" s="470"/>
      <c r="BP12" s="470"/>
      <c r="BQ12" s="470"/>
      <c r="BR12" s="470"/>
      <c r="BS12" s="470"/>
      <c r="BT12" s="470"/>
      <c r="BU12" s="471"/>
      <c r="BV12" s="469">
        <v>0</v>
      </c>
      <c r="BW12" s="470"/>
      <c r="BX12" s="470"/>
      <c r="BY12" s="470"/>
      <c r="BZ12" s="470"/>
      <c r="CA12" s="470"/>
      <c r="CB12" s="470"/>
      <c r="CC12" s="471"/>
      <c r="CD12" s="472" t="s">
        <v>134</v>
      </c>
      <c r="CE12" s="473"/>
      <c r="CF12" s="473"/>
      <c r="CG12" s="473"/>
      <c r="CH12" s="473"/>
      <c r="CI12" s="473"/>
      <c r="CJ12" s="473"/>
      <c r="CK12" s="473"/>
      <c r="CL12" s="473"/>
      <c r="CM12" s="473"/>
      <c r="CN12" s="473"/>
      <c r="CO12" s="473"/>
      <c r="CP12" s="473"/>
      <c r="CQ12" s="473"/>
      <c r="CR12" s="473"/>
      <c r="CS12" s="474"/>
      <c r="CT12" s="509" t="s">
        <v>135</v>
      </c>
      <c r="CU12" s="510"/>
      <c r="CV12" s="510"/>
      <c r="CW12" s="510"/>
      <c r="CX12" s="510"/>
      <c r="CY12" s="510"/>
      <c r="CZ12" s="510"/>
      <c r="DA12" s="511"/>
      <c r="DB12" s="509" t="s">
        <v>135</v>
      </c>
      <c r="DC12" s="510"/>
      <c r="DD12" s="510"/>
      <c r="DE12" s="510"/>
      <c r="DF12" s="510"/>
      <c r="DG12" s="510"/>
      <c r="DH12" s="510"/>
      <c r="DI12" s="511"/>
      <c r="DJ12" s="186"/>
      <c r="DK12" s="186"/>
      <c r="DL12" s="186"/>
      <c r="DM12" s="186"/>
      <c r="DN12" s="186"/>
      <c r="DO12" s="186"/>
    </row>
    <row r="13" spans="1:119" ht="18.75" customHeight="1" x14ac:dyDescent="0.15">
      <c r="A13" s="187"/>
      <c r="B13" s="532"/>
      <c r="C13" s="533"/>
      <c r="D13" s="533"/>
      <c r="E13" s="533"/>
      <c r="F13" s="533"/>
      <c r="G13" s="533"/>
      <c r="H13" s="533"/>
      <c r="I13" s="533"/>
      <c r="J13" s="533"/>
      <c r="K13" s="534"/>
      <c r="L13" s="197"/>
      <c r="M13" s="560" t="s">
        <v>136</v>
      </c>
      <c r="N13" s="561"/>
      <c r="O13" s="561"/>
      <c r="P13" s="561"/>
      <c r="Q13" s="562"/>
      <c r="R13" s="553">
        <v>8749</v>
      </c>
      <c r="S13" s="554"/>
      <c r="T13" s="554"/>
      <c r="U13" s="554"/>
      <c r="V13" s="555"/>
      <c r="W13" s="485" t="s">
        <v>137</v>
      </c>
      <c r="X13" s="486"/>
      <c r="Y13" s="486"/>
      <c r="Z13" s="486"/>
      <c r="AA13" s="486"/>
      <c r="AB13" s="476"/>
      <c r="AC13" s="520">
        <v>796</v>
      </c>
      <c r="AD13" s="521"/>
      <c r="AE13" s="521"/>
      <c r="AF13" s="521"/>
      <c r="AG13" s="563"/>
      <c r="AH13" s="520">
        <v>877</v>
      </c>
      <c r="AI13" s="521"/>
      <c r="AJ13" s="521"/>
      <c r="AK13" s="521"/>
      <c r="AL13" s="522"/>
      <c r="AM13" s="498" t="s">
        <v>138</v>
      </c>
      <c r="AN13" s="499"/>
      <c r="AO13" s="499"/>
      <c r="AP13" s="499"/>
      <c r="AQ13" s="499"/>
      <c r="AR13" s="499"/>
      <c r="AS13" s="499"/>
      <c r="AT13" s="500"/>
      <c r="AU13" s="501" t="s">
        <v>139</v>
      </c>
      <c r="AV13" s="502"/>
      <c r="AW13" s="502"/>
      <c r="AX13" s="502"/>
      <c r="AY13" s="503" t="s">
        <v>140</v>
      </c>
      <c r="AZ13" s="504"/>
      <c r="BA13" s="504"/>
      <c r="BB13" s="504"/>
      <c r="BC13" s="504"/>
      <c r="BD13" s="504"/>
      <c r="BE13" s="504"/>
      <c r="BF13" s="504"/>
      <c r="BG13" s="504"/>
      <c r="BH13" s="504"/>
      <c r="BI13" s="504"/>
      <c r="BJ13" s="504"/>
      <c r="BK13" s="504"/>
      <c r="BL13" s="504"/>
      <c r="BM13" s="505"/>
      <c r="BN13" s="469">
        <v>267590</v>
      </c>
      <c r="BO13" s="470"/>
      <c r="BP13" s="470"/>
      <c r="BQ13" s="470"/>
      <c r="BR13" s="470"/>
      <c r="BS13" s="470"/>
      <c r="BT13" s="470"/>
      <c r="BU13" s="471"/>
      <c r="BV13" s="469">
        <v>533637</v>
      </c>
      <c r="BW13" s="470"/>
      <c r="BX13" s="470"/>
      <c r="BY13" s="470"/>
      <c r="BZ13" s="470"/>
      <c r="CA13" s="470"/>
      <c r="CB13" s="470"/>
      <c r="CC13" s="471"/>
      <c r="CD13" s="472" t="s">
        <v>141</v>
      </c>
      <c r="CE13" s="473"/>
      <c r="CF13" s="473"/>
      <c r="CG13" s="473"/>
      <c r="CH13" s="473"/>
      <c r="CI13" s="473"/>
      <c r="CJ13" s="473"/>
      <c r="CK13" s="473"/>
      <c r="CL13" s="473"/>
      <c r="CM13" s="473"/>
      <c r="CN13" s="473"/>
      <c r="CO13" s="473"/>
      <c r="CP13" s="473"/>
      <c r="CQ13" s="473"/>
      <c r="CR13" s="473"/>
      <c r="CS13" s="474"/>
      <c r="CT13" s="466">
        <v>4.3</v>
      </c>
      <c r="CU13" s="467"/>
      <c r="CV13" s="467"/>
      <c r="CW13" s="467"/>
      <c r="CX13" s="467"/>
      <c r="CY13" s="467"/>
      <c r="CZ13" s="467"/>
      <c r="DA13" s="468"/>
      <c r="DB13" s="466">
        <v>5.7</v>
      </c>
      <c r="DC13" s="467"/>
      <c r="DD13" s="467"/>
      <c r="DE13" s="467"/>
      <c r="DF13" s="467"/>
      <c r="DG13" s="467"/>
      <c r="DH13" s="467"/>
      <c r="DI13" s="468"/>
      <c r="DJ13" s="186"/>
      <c r="DK13" s="186"/>
      <c r="DL13" s="186"/>
      <c r="DM13" s="186"/>
      <c r="DN13" s="186"/>
      <c r="DO13" s="186"/>
    </row>
    <row r="14" spans="1:119" ht="18.75" customHeight="1" thickBot="1" x14ac:dyDescent="0.2">
      <c r="A14" s="187"/>
      <c r="B14" s="532"/>
      <c r="C14" s="533"/>
      <c r="D14" s="533"/>
      <c r="E14" s="533"/>
      <c r="F14" s="533"/>
      <c r="G14" s="533"/>
      <c r="H14" s="533"/>
      <c r="I14" s="533"/>
      <c r="J14" s="533"/>
      <c r="K14" s="534"/>
      <c r="L14" s="550" t="s">
        <v>142</v>
      </c>
      <c r="M14" s="551"/>
      <c r="N14" s="551"/>
      <c r="O14" s="551"/>
      <c r="P14" s="551"/>
      <c r="Q14" s="552"/>
      <c r="R14" s="553">
        <v>8980</v>
      </c>
      <c r="S14" s="554"/>
      <c r="T14" s="554"/>
      <c r="U14" s="554"/>
      <c r="V14" s="555"/>
      <c r="W14" s="459"/>
      <c r="X14" s="460"/>
      <c r="Y14" s="460"/>
      <c r="Z14" s="460"/>
      <c r="AA14" s="460"/>
      <c r="AB14" s="449"/>
      <c r="AC14" s="556">
        <v>16.7</v>
      </c>
      <c r="AD14" s="557"/>
      <c r="AE14" s="557"/>
      <c r="AF14" s="557"/>
      <c r="AG14" s="558"/>
      <c r="AH14" s="556">
        <v>18</v>
      </c>
      <c r="AI14" s="557"/>
      <c r="AJ14" s="557"/>
      <c r="AK14" s="557"/>
      <c r="AL14" s="559"/>
      <c r="AM14" s="498"/>
      <c r="AN14" s="499"/>
      <c r="AO14" s="499"/>
      <c r="AP14" s="499"/>
      <c r="AQ14" s="499"/>
      <c r="AR14" s="499"/>
      <c r="AS14" s="499"/>
      <c r="AT14" s="500"/>
      <c r="AU14" s="501"/>
      <c r="AV14" s="502"/>
      <c r="AW14" s="502"/>
      <c r="AX14" s="502"/>
      <c r="AY14" s="503"/>
      <c r="AZ14" s="504"/>
      <c r="BA14" s="504"/>
      <c r="BB14" s="504"/>
      <c r="BC14" s="504"/>
      <c r="BD14" s="504"/>
      <c r="BE14" s="504"/>
      <c r="BF14" s="504"/>
      <c r="BG14" s="504"/>
      <c r="BH14" s="504"/>
      <c r="BI14" s="504"/>
      <c r="BJ14" s="504"/>
      <c r="BK14" s="504"/>
      <c r="BL14" s="504"/>
      <c r="BM14" s="505"/>
      <c r="BN14" s="469"/>
      <c r="BO14" s="470"/>
      <c r="BP14" s="470"/>
      <c r="BQ14" s="470"/>
      <c r="BR14" s="470"/>
      <c r="BS14" s="470"/>
      <c r="BT14" s="470"/>
      <c r="BU14" s="471"/>
      <c r="BV14" s="469"/>
      <c r="BW14" s="470"/>
      <c r="BX14" s="470"/>
      <c r="BY14" s="470"/>
      <c r="BZ14" s="470"/>
      <c r="CA14" s="470"/>
      <c r="CB14" s="470"/>
      <c r="CC14" s="471"/>
      <c r="CD14" s="564" t="s">
        <v>143</v>
      </c>
      <c r="CE14" s="565"/>
      <c r="CF14" s="565"/>
      <c r="CG14" s="565"/>
      <c r="CH14" s="565"/>
      <c r="CI14" s="565"/>
      <c r="CJ14" s="565"/>
      <c r="CK14" s="565"/>
      <c r="CL14" s="565"/>
      <c r="CM14" s="565"/>
      <c r="CN14" s="565"/>
      <c r="CO14" s="565"/>
      <c r="CP14" s="565"/>
      <c r="CQ14" s="565"/>
      <c r="CR14" s="565"/>
      <c r="CS14" s="566"/>
      <c r="CT14" s="567">
        <v>23</v>
      </c>
      <c r="CU14" s="568"/>
      <c r="CV14" s="568"/>
      <c r="CW14" s="568"/>
      <c r="CX14" s="568"/>
      <c r="CY14" s="568"/>
      <c r="CZ14" s="568"/>
      <c r="DA14" s="569"/>
      <c r="DB14" s="567">
        <v>41.6</v>
      </c>
      <c r="DC14" s="568"/>
      <c r="DD14" s="568"/>
      <c r="DE14" s="568"/>
      <c r="DF14" s="568"/>
      <c r="DG14" s="568"/>
      <c r="DH14" s="568"/>
      <c r="DI14" s="569"/>
      <c r="DJ14" s="186"/>
      <c r="DK14" s="186"/>
      <c r="DL14" s="186"/>
      <c r="DM14" s="186"/>
      <c r="DN14" s="186"/>
      <c r="DO14" s="186"/>
    </row>
    <row r="15" spans="1:119" ht="18.75" customHeight="1" x14ac:dyDescent="0.15">
      <c r="A15" s="187"/>
      <c r="B15" s="532"/>
      <c r="C15" s="533"/>
      <c r="D15" s="533"/>
      <c r="E15" s="533"/>
      <c r="F15" s="533"/>
      <c r="G15" s="533"/>
      <c r="H15" s="533"/>
      <c r="I15" s="533"/>
      <c r="J15" s="533"/>
      <c r="K15" s="534"/>
      <c r="L15" s="197"/>
      <c r="M15" s="560" t="s">
        <v>136</v>
      </c>
      <c r="N15" s="561"/>
      <c r="O15" s="561"/>
      <c r="P15" s="561"/>
      <c r="Q15" s="562"/>
      <c r="R15" s="553">
        <v>8911</v>
      </c>
      <c r="S15" s="554"/>
      <c r="T15" s="554"/>
      <c r="U15" s="554"/>
      <c r="V15" s="555"/>
      <c r="W15" s="485" t="s">
        <v>144</v>
      </c>
      <c r="X15" s="486"/>
      <c r="Y15" s="486"/>
      <c r="Z15" s="486"/>
      <c r="AA15" s="486"/>
      <c r="AB15" s="476"/>
      <c r="AC15" s="520">
        <v>1302</v>
      </c>
      <c r="AD15" s="521"/>
      <c r="AE15" s="521"/>
      <c r="AF15" s="521"/>
      <c r="AG15" s="563"/>
      <c r="AH15" s="520">
        <v>1376</v>
      </c>
      <c r="AI15" s="521"/>
      <c r="AJ15" s="521"/>
      <c r="AK15" s="521"/>
      <c r="AL15" s="522"/>
      <c r="AM15" s="498"/>
      <c r="AN15" s="499"/>
      <c r="AO15" s="499"/>
      <c r="AP15" s="499"/>
      <c r="AQ15" s="499"/>
      <c r="AR15" s="499"/>
      <c r="AS15" s="499"/>
      <c r="AT15" s="500"/>
      <c r="AU15" s="501"/>
      <c r="AV15" s="502"/>
      <c r="AW15" s="502"/>
      <c r="AX15" s="502"/>
      <c r="AY15" s="429" t="s">
        <v>145</v>
      </c>
      <c r="AZ15" s="430"/>
      <c r="BA15" s="430"/>
      <c r="BB15" s="430"/>
      <c r="BC15" s="430"/>
      <c r="BD15" s="430"/>
      <c r="BE15" s="430"/>
      <c r="BF15" s="430"/>
      <c r="BG15" s="430"/>
      <c r="BH15" s="430"/>
      <c r="BI15" s="430"/>
      <c r="BJ15" s="430"/>
      <c r="BK15" s="430"/>
      <c r="BL15" s="430"/>
      <c r="BM15" s="431"/>
      <c r="BN15" s="432">
        <v>1017098</v>
      </c>
      <c r="BO15" s="433"/>
      <c r="BP15" s="433"/>
      <c r="BQ15" s="433"/>
      <c r="BR15" s="433"/>
      <c r="BS15" s="433"/>
      <c r="BT15" s="433"/>
      <c r="BU15" s="434"/>
      <c r="BV15" s="432">
        <v>991882</v>
      </c>
      <c r="BW15" s="433"/>
      <c r="BX15" s="433"/>
      <c r="BY15" s="433"/>
      <c r="BZ15" s="433"/>
      <c r="CA15" s="433"/>
      <c r="CB15" s="433"/>
      <c r="CC15" s="434"/>
      <c r="CD15" s="570" t="s">
        <v>146</v>
      </c>
      <c r="CE15" s="571"/>
      <c r="CF15" s="571"/>
      <c r="CG15" s="571"/>
      <c r="CH15" s="571"/>
      <c r="CI15" s="571"/>
      <c r="CJ15" s="571"/>
      <c r="CK15" s="571"/>
      <c r="CL15" s="571"/>
      <c r="CM15" s="571"/>
      <c r="CN15" s="571"/>
      <c r="CO15" s="571"/>
      <c r="CP15" s="571"/>
      <c r="CQ15" s="571"/>
      <c r="CR15" s="571"/>
      <c r="CS15" s="572"/>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532"/>
      <c r="C16" s="533"/>
      <c r="D16" s="533"/>
      <c r="E16" s="533"/>
      <c r="F16" s="533"/>
      <c r="G16" s="533"/>
      <c r="H16" s="533"/>
      <c r="I16" s="533"/>
      <c r="J16" s="533"/>
      <c r="K16" s="534"/>
      <c r="L16" s="550" t="s">
        <v>147</v>
      </c>
      <c r="M16" s="581"/>
      <c r="N16" s="581"/>
      <c r="O16" s="581"/>
      <c r="P16" s="581"/>
      <c r="Q16" s="582"/>
      <c r="R16" s="573" t="s">
        <v>148</v>
      </c>
      <c r="S16" s="574"/>
      <c r="T16" s="574"/>
      <c r="U16" s="574"/>
      <c r="V16" s="575"/>
      <c r="W16" s="459"/>
      <c r="X16" s="460"/>
      <c r="Y16" s="460"/>
      <c r="Z16" s="460"/>
      <c r="AA16" s="460"/>
      <c r="AB16" s="449"/>
      <c r="AC16" s="556">
        <v>27.4</v>
      </c>
      <c r="AD16" s="557"/>
      <c r="AE16" s="557"/>
      <c r="AF16" s="557"/>
      <c r="AG16" s="558"/>
      <c r="AH16" s="556">
        <v>28.2</v>
      </c>
      <c r="AI16" s="557"/>
      <c r="AJ16" s="557"/>
      <c r="AK16" s="557"/>
      <c r="AL16" s="559"/>
      <c r="AM16" s="498"/>
      <c r="AN16" s="499"/>
      <c r="AO16" s="499"/>
      <c r="AP16" s="499"/>
      <c r="AQ16" s="499"/>
      <c r="AR16" s="499"/>
      <c r="AS16" s="499"/>
      <c r="AT16" s="500"/>
      <c r="AU16" s="501"/>
      <c r="AV16" s="502"/>
      <c r="AW16" s="502"/>
      <c r="AX16" s="502"/>
      <c r="AY16" s="503" t="s">
        <v>149</v>
      </c>
      <c r="AZ16" s="504"/>
      <c r="BA16" s="504"/>
      <c r="BB16" s="504"/>
      <c r="BC16" s="504"/>
      <c r="BD16" s="504"/>
      <c r="BE16" s="504"/>
      <c r="BF16" s="504"/>
      <c r="BG16" s="504"/>
      <c r="BH16" s="504"/>
      <c r="BI16" s="504"/>
      <c r="BJ16" s="504"/>
      <c r="BK16" s="504"/>
      <c r="BL16" s="504"/>
      <c r="BM16" s="505"/>
      <c r="BN16" s="469">
        <v>3215961</v>
      </c>
      <c r="BO16" s="470"/>
      <c r="BP16" s="470"/>
      <c r="BQ16" s="470"/>
      <c r="BR16" s="470"/>
      <c r="BS16" s="470"/>
      <c r="BT16" s="470"/>
      <c r="BU16" s="471"/>
      <c r="BV16" s="469">
        <v>3032218</v>
      </c>
      <c r="BW16" s="470"/>
      <c r="BX16" s="470"/>
      <c r="BY16" s="470"/>
      <c r="BZ16" s="470"/>
      <c r="CA16" s="470"/>
      <c r="CB16" s="470"/>
      <c r="CC16" s="471"/>
      <c r="CD16" s="201"/>
      <c r="CE16" s="579"/>
      <c r="CF16" s="579"/>
      <c r="CG16" s="579"/>
      <c r="CH16" s="579"/>
      <c r="CI16" s="579"/>
      <c r="CJ16" s="579"/>
      <c r="CK16" s="579"/>
      <c r="CL16" s="579"/>
      <c r="CM16" s="579"/>
      <c r="CN16" s="579"/>
      <c r="CO16" s="579"/>
      <c r="CP16" s="579"/>
      <c r="CQ16" s="579"/>
      <c r="CR16" s="579"/>
      <c r="CS16" s="580"/>
      <c r="CT16" s="466"/>
      <c r="CU16" s="467"/>
      <c r="CV16" s="467"/>
      <c r="CW16" s="467"/>
      <c r="CX16" s="467"/>
      <c r="CY16" s="467"/>
      <c r="CZ16" s="467"/>
      <c r="DA16" s="468"/>
      <c r="DB16" s="466"/>
      <c r="DC16" s="467"/>
      <c r="DD16" s="467"/>
      <c r="DE16" s="467"/>
      <c r="DF16" s="467"/>
      <c r="DG16" s="467"/>
      <c r="DH16" s="467"/>
      <c r="DI16" s="468"/>
      <c r="DJ16" s="186"/>
      <c r="DK16" s="186"/>
      <c r="DL16" s="186"/>
      <c r="DM16" s="186"/>
      <c r="DN16" s="186"/>
      <c r="DO16" s="186"/>
    </row>
    <row r="17" spans="1:119" ht="18.75" customHeight="1" thickBot="1" x14ac:dyDescent="0.2">
      <c r="A17" s="187"/>
      <c r="B17" s="535"/>
      <c r="C17" s="536"/>
      <c r="D17" s="536"/>
      <c r="E17" s="536"/>
      <c r="F17" s="536"/>
      <c r="G17" s="536"/>
      <c r="H17" s="536"/>
      <c r="I17" s="536"/>
      <c r="J17" s="536"/>
      <c r="K17" s="537"/>
      <c r="L17" s="202"/>
      <c r="M17" s="576" t="s">
        <v>150</v>
      </c>
      <c r="N17" s="577"/>
      <c r="O17" s="577"/>
      <c r="P17" s="577"/>
      <c r="Q17" s="578"/>
      <c r="R17" s="573" t="s">
        <v>148</v>
      </c>
      <c r="S17" s="574"/>
      <c r="T17" s="574"/>
      <c r="U17" s="574"/>
      <c r="V17" s="575"/>
      <c r="W17" s="485" t="s">
        <v>151</v>
      </c>
      <c r="X17" s="486"/>
      <c r="Y17" s="486"/>
      <c r="Z17" s="486"/>
      <c r="AA17" s="486"/>
      <c r="AB17" s="476"/>
      <c r="AC17" s="520">
        <v>2660</v>
      </c>
      <c r="AD17" s="521"/>
      <c r="AE17" s="521"/>
      <c r="AF17" s="521"/>
      <c r="AG17" s="563"/>
      <c r="AH17" s="520">
        <v>2621</v>
      </c>
      <c r="AI17" s="521"/>
      <c r="AJ17" s="521"/>
      <c r="AK17" s="521"/>
      <c r="AL17" s="522"/>
      <c r="AM17" s="498"/>
      <c r="AN17" s="499"/>
      <c r="AO17" s="499"/>
      <c r="AP17" s="499"/>
      <c r="AQ17" s="499"/>
      <c r="AR17" s="499"/>
      <c r="AS17" s="499"/>
      <c r="AT17" s="500"/>
      <c r="AU17" s="501"/>
      <c r="AV17" s="502"/>
      <c r="AW17" s="502"/>
      <c r="AX17" s="502"/>
      <c r="AY17" s="503" t="s">
        <v>152</v>
      </c>
      <c r="AZ17" s="504"/>
      <c r="BA17" s="504"/>
      <c r="BB17" s="504"/>
      <c r="BC17" s="504"/>
      <c r="BD17" s="504"/>
      <c r="BE17" s="504"/>
      <c r="BF17" s="504"/>
      <c r="BG17" s="504"/>
      <c r="BH17" s="504"/>
      <c r="BI17" s="504"/>
      <c r="BJ17" s="504"/>
      <c r="BK17" s="504"/>
      <c r="BL17" s="504"/>
      <c r="BM17" s="505"/>
      <c r="BN17" s="469">
        <v>1267426</v>
      </c>
      <c r="BO17" s="470"/>
      <c r="BP17" s="470"/>
      <c r="BQ17" s="470"/>
      <c r="BR17" s="470"/>
      <c r="BS17" s="470"/>
      <c r="BT17" s="470"/>
      <c r="BU17" s="471"/>
      <c r="BV17" s="469">
        <v>1248977</v>
      </c>
      <c r="BW17" s="470"/>
      <c r="BX17" s="470"/>
      <c r="BY17" s="470"/>
      <c r="BZ17" s="470"/>
      <c r="CA17" s="470"/>
      <c r="CB17" s="470"/>
      <c r="CC17" s="471"/>
      <c r="CD17" s="201"/>
      <c r="CE17" s="579"/>
      <c r="CF17" s="579"/>
      <c r="CG17" s="579"/>
      <c r="CH17" s="579"/>
      <c r="CI17" s="579"/>
      <c r="CJ17" s="579"/>
      <c r="CK17" s="579"/>
      <c r="CL17" s="579"/>
      <c r="CM17" s="579"/>
      <c r="CN17" s="579"/>
      <c r="CO17" s="579"/>
      <c r="CP17" s="579"/>
      <c r="CQ17" s="579"/>
      <c r="CR17" s="579"/>
      <c r="CS17" s="580"/>
      <c r="CT17" s="466"/>
      <c r="CU17" s="467"/>
      <c r="CV17" s="467"/>
      <c r="CW17" s="467"/>
      <c r="CX17" s="467"/>
      <c r="CY17" s="467"/>
      <c r="CZ17" s="467"/>
      <c r="DA17" s="468"/>
      <c r="DB17" s="466"/>
      <c r="DC17" s="467"/>
      <c r="DD17" s="467"/>
      <c r="DE17" s="467"/>
      <c r="DF17" s="467"/>
      <c r="DG17" s="467"/>
      <c r="DH17" s="467"/>
      <c r="DI17" s="468"/>
      <c r="DJ17" s="186"/>
      <c r="DK17" s="186"/>
      <c r="DL17" s="186"/>
      <c r="DM17" s="186"/>
      <c r="DN17" s="186"/>
      <c r="DO17" s="186"/>
    </row>
    <row r="18" spans="1:119" ht="18.75" customHeight="1" thickBot="1" x14ac:dyDescent="0.2">
      <c r="A18" s="187"/>
      <c r="B18" s="583" t="s">
        <v>153</v>
      </c>
      <c r="C18" s="512"/>
      <c r="D18" s="512"/>
      <c r="E18" s="584"/>
      <c r="F18" s="584"/>
      <c r="G18" s="584"/>
      <c r="H18" s="584"/>
      <c r="I18" s="584"/>
      <c r="J18" s="584"/>
      <c r="K18" s="584"/>
      <c r="L18" s="585">
        <v>37.950000000000003</v>
      </c>
      <c r="M18" s="585"/>
      <c r="N18" s="585"/>
      <c r="O18" s="585"/>
      <c r="P18" s="585"/>
      <c r="Q18" s="585"/>
      <c r="R18" s="586"/>
      <c r="S18" s="586"/>
      <c r="T18" s="586"/>
      <c r="U18" s="586"/>
      <c r="V18" s="587"/>
      <c r="W18" s="487"/>
      <c r="X18" s="488"/>
      <c r="Y18" s="488"/>
      <c r="Z18" s="488"/>
      <c r="AA18" s="488"/>
      <c r="AB18" s="479"/>
      <c r="AC18" s="588">
        <v>55.9</v>
      </c>
      <c r="AD18" s="589"/>
      <c r="AE18" s="589"/>
      <c r="AF18" s="589"/>
      <c r="AG18" s="590"/>
      <c r="AH18" s="588">
        <v>53.8</v>
      </c>
      <c r="AI18" s="589"/>
      <c r="AJ18" s="589"/>
      <c r="AK18" s="589"/>
      <c r="AL18" s="591"/>
      <c r="AM18" s="498"/>
      <c r="AN18" s="499"/>
      <c r="AO18" s="499"/>
      <c r="AP18" s="499"/>
      <c r="AQ18" s="499"/>
      <c r="AR18" s="499"/>
      <c r="AS18" s="499"/>
      <c r="AT18" s="500"/>
      <c r="AU18" s="501"/>
      <c r="AV18" s="502"/>
      <c r="AW18" s="502"/>
      <c r="AX18" s="502"/>
      <c r="AY18" s="503" t="s">
        <v>154</v>
      </c>
      <c r="AZ18" s="504"/>
      <c r="BA18" s="504"/>
      <c r="BB18" s="504"/>
      <c r="BC18" s="504"/>
      <c r="BD18" s="504"/>
      <c r="BE18" s="504"/>
      <c r="BF18" s="504"/>
      <c r="BG18" s="504"/>
      <c r="BH18" s="504"/>
      <c r="BI18" s="504"/>
      <c r="BJ18" s="504"/>
      <c r="BK18" s="504"/>
      <c r="BL18" s="504"/>
      <c r="BM18" s="505"/>
      <c r="BN18" s="469">
        <v>3068794</v>
      </c>
      <c r="BO18" s="470"/>
      <c r="BP18" s="470"/>
      <c r="BQ18" s="470"/>
      <c r="BR18" s="470"/>
      <c r="BS18" s="470"/>
      <c r="BT18" s="470"/>
      <c r="BU18" s="471"/>
      <c r="BV18" s="469">
        <v>3042865</v>
      </c>
      <c r="BW18" s="470"/>
      <c r="BX18" s="470"/>
      <c r="BY18" s="470"/>
      <c r="BZ18" s="470"/>
      <c r="CA18" s="470"/>
      <c r="CB18" s="470"/>
      <c r="CC18" s="471"/>
      <c r="CD18" s="201"/>
      <c r="CE18" s="579"/>
      <c r="CF18" s="579"/>
      <c r="CG18" s="579"/>
      <c r="CH18" s="579"/>
      <c r="CI18" s="579"/>
      <c r="CJ18" s="579"/>
      <c r="CK18" s="579"/>
      <c r="CL18" s="579"/>
      <c r="CM18" s="579"/>
      <c r="CN18" s="579"/>
      <c r="CO18" s="579"/>
      <c r="CP18" s="579"/>
      <c r="CQ18" s="579"/>
      <c r="CR18" s="579"/>
      <c r="CS18" s="580"/>
      <c r="CT18" s="466"/>
      <c r="CU18" s="467"/>
      <c r="CV18" s="467"/>
      <c r="CW18" s="467"/>
      <c r="CX18" s="467"/>
      <c r="CY18" s="467"/>
      <c r="CZ18" s="467"/>
      <c r="DA18" s="468"/>
      <c r="DB18" s="466"/>
      <c r="DC18" s="467"/>
      <c r="DD18" s="467"/>
      <c r="DE18" s="467"/>
      <c r="DF18" s="467"/>
      <c r="DG18" s="467"/>
      <c r="DH18" s="467"/>
      <c r="DI18" s="468"/>
      <c r="DJ18" s="186"/>
      <c r="DK18" s="186"/>
      <c r="DL18" s="186"/>
      <c r="DM18" s="186"/>
      <c r="DN18" s="186"/>
      <c r="DO18" s="186"/>
    </row>
    <row r="19" spans="1:119" ht="18.75" customHeight="1" thickBot="1" x14ac:dyDescent="0.2">
      <c r="A19" s="187"/>
      <c r="B19" s="583" t="s">
        <v>155</v>
      </c>
      <c r="C19" s="512"/>
      <c r="D19" s="512"/>
      <c r="E19" s="584"/>
      <c r="F19" s="584"/>
      <c r="G19" s="584"/>
      <c r="H19" s="584"/>
      <c r="I19" s="584"/>
      <c r="J19" s="584"/>
      <c r="K19" s="584"/>
      <c r="L19" s="592">
        <v>228</v>
      </c>
      <c r="M19" s="592"/>
      <c r="N19" s="592"/>
      <c r="O19" s="592"/>
      <c r="P19" s="592"/>
      <c r="Q19" s="592"/>
      <c r="R19" s="593"/>
      <c r="S19" s="593"/>
      <c r="T19" s="593"/>
      <c r="U19" s="593"/>
      <c r="V19" s="594"/>
      <c r="W19" s="426"/>
      <c r="X19" s="427"/>
      <c r="Y19" s="427"/>
      <c r="Z19" s="427"/>
      <c r="AA19" s="427"/>
      <c r="AB19" s="427"/>
      <c r="AC19" s="601"/>
      <c r="AD19" s="601"/>
      <c r="AE19" s="601"/>
      <c r="AF19" s="601"/>
      <c r="AG19" s="601"/>
      <c r="AH19" s="601"/>
      <c r="AI19" s="601"/>
      <c r="AJ19" s="601"/>
      <c r="AK19" s="601"/>
      <c r="AL19" s="602"/>
      <c r="AM19" s="498"/>
      <c r="AN19" s="499"/>
      <c r="AO19" s="499"/>
      <c r="AP19" s="499"/>
      <c r="AQ19" s="499"/>
      <c r="AR19" s="499"/>
      <c r="AS19" s="499"/>
      <c r="AT19" s="500"/>
      <c r="AU19" s="501"/>
      <c r="AV19" s="502"/>
      <c r="AW19" s="502"/>
      <c r="AX19" s="502"/>
      <c r="AY19" s="503" t="s">
        <v>156</v>
      </c>
      <c r="AZ19" s="504"/>
      <c r="BA19" s="504"/>
      <c r="BB19" s="504"/>
      <c r="BC19" s="504"/>
      <c r="BD19" s="504"/>
      <c r="BE19" s="504"/>
      <c r="BF19" s="504"/>
      <c r="BG19" s="504"/>
      <c r="BH19" s="504"/>
      <c r="BI19" s="504"/>
      <c r="BJ19" s="504"/>
      <c r="BK19" s="504"/>
      <c r="BL19" s="504"/>
      <c r="BM19" s="505"/>
      <c r="BN19" s="469">
        <v>5057581</v>
      </c>
      <c r="BO19" s="470"/>
      <c r="BP19" s="470"/>
      <c r="BQ19" s="470"/>
      <c r="BR19" s="470"/>
      <c r="BS19" s="470"/>
      <c r="BT19" s="470"/>
      <c r="BU19" s="471"/>
      <c r="BV19" s="469">
        <v>4805866</v>
      </c>
      <c r="BW19" s="470"/>
      <c r="BX19" s="470"/>
      <c r="BY19" s="470"/>
      <c r="BZ19" s="470"/>
      <c r="CA19" s="470"/>
      <c r="CB19" s="470"/>
      <c r="CC19" s="471"/>
      <c r="CD19" s="201"/>
      <c r="CE19" s="579"/>
      <c r="CF19" s="579"/>
      <c r="CG19" s="579"/>
      <c r="CH19" s="579"/>
      <c r="CI19" s="579"/>
      <c r="CJ19" s="579"/>
      <c r="CK19" s="579"/>
      <c r="CL19" s="579"/>
      <c r="CM19" s="579"/>
      <c r="CN19" s="579"/>
      <c r="CO19" s="579"/>
      <c r="CP19" s="579"/>
      <c r="CQ19" s="579"/>
      <c r="CR19" s="579"/>
      <c r="CS19" s="580"/>
      <c r="CT19" s="466"/>
      <c r="CU19" s="467"/>
      <c r="CV19" s="467"/>
      <c r="CW19" s="467"/>
      <c r="CX19" s="467"/>
      <c r="CY19" s="467"/>
      <c r="CZ19" s="467"/>
      <c r="DA19" s="468"/>
      <c r="DB19" s="466"/>
      <c r="DC19" s="467"/>
      <c r="DD19" s="467"/>
      <c r="DE19" s="467"/>
      <c r="DF19" s="467"/>
      <c r="DG19" s="467"/>
      <c r="DH19" s="467"/>
      <c r="DI19" s="468"/>
      <c r="DJ19" s="186"/>
      <c r="DK19" s="186"/>
      <c r="DL19" s="186"/>
      <c r="DM19" s="186"/>
      <c r="DN19" s="186"/>
      <c r="DO19" s="186"/>
    </row>
    <row r="20" spans="1:119" ht="18.75" customHeight="1" thickBot="1" x14ac:dyDescent="0.2">
      <c r="A20" s="187"/>
      <c r="B20" s="583" t="s">
        <v>157</v>
      </c>
      <c r="C20" s="512"/>
      <c r="D20" s="512"/>
      <c r="E20" s="584"/>
      <c r="F20" s="584"/>
      <c r="G20" s="584"/>
      <c r="H20" s="584"/>
      <c r="I20" s="584"/>
      <c r="J20" s="584"/>
      <c r="K20" s="584"/>
      <c r="L20" s="592">
        <v>3123</v>
      </c>
      <c r="M20" s="592"/>
      <c r="N20" s="592"/>
      <c r="O20" s="592"/>
      <c r="P20" s="592"/>
      <c r="Q20" s="592"/>
      <c r="R20" s="593"/>
      <c r="S20" s="593"/>
      <c r="T20" s="593"/>
      <c r="U20" s="593"/>
      <c r="V20" s="594"/>
      <c r="W20" s="487"/>
      <c r="X20" s="488"/>
      <c r="Y20" s="488"/>
      <c r="Z20" s="488"/>
      <c r="AA20" s="488"/>
      <c r="AB20" s="488"/>
      <c r="AC20" s="595"/>
      <c r="AD20" s="595"/>
      <c r="AE20" s="595"/>
      <c r="AF20" s="595"/>
      <c r="AG20" s="595"/>
      <c r="AH20" s="595"/>
      <c r="AI20" s="595"/>
      <c r="AJ20" s="595"/>
      <c r="AK20" s="595"/>
      <c r="AL20" s="596"/>
      <c r="AM20" s="597"/>
      <c r="AN20" s="524"/>
      <c r="AO20" s="524"/>
      <c r="AP20" s="524"/>
      <c r="AQ20" s="524"/>
      <c r="AR20" s="524"/>
      <c r="AS20" s="524"/>
      <c r="AT20" s="525"/>
      <c r="AU20" s="598"/>
      <c r="AV20" s="599"/>
      <c r="AW20" s="599"/>
      <c r="AX20" s="600"/>
      <c r="AY20" s="503"/>
      <c r="AZ20" s="504"/>
      <c r="BA20" s="504"/>
      <c r="BB20" s="504"/>
      <c r="BC20" s="504"/>
      <c r="BD20" s="504"/>
      <c r="BE20" s="504"/>
      <c r="BF20" s="504"/>
      <c r="BG20" s="504"/>
      <c r="BH20" s="504"/>
      <c r="BI20" s="504"/>
      <c r="BJ20" s="504"/>
      <c r="BK20" s="504"/>
      <c r="BL20" s="504"/>
      <c r="BM20" s="505"/>
      <c r="BN20" s="469"/>
      <c r="BO20" s="470"/>
      <c r="BP20" s="470"/>
      <c r="BQ20" s="470"/>
      <c r="BR20" s="470"/>
      <c r="BS20" s="470"/>
      <c r="BT20" s="470"/>
      <c r="BU20" s="471"/>
      <c r="BV20" s="469"/>
      <c r="BW20" s="470"/>
      <c r="BX20" s="470"/>
      <c r="BY20" s="470"/>
      <c r="BZ20" s="470"/>
      <c r="CA20" s="470"/>
      <c r="CB20" s="470"/>
      <c r="CC20" s="471"/>
      <c r="CD20" s="201"/>
      <c r="CE20" s="579"/>
      <c r="CF20" s="579"/>
      <c r="CG20" s="579"/>
      <c r="CH20" s="579"/>
      <c r="CI20" s="579"/>
      <c r="CJ20" s="579"/>
      <c r="CK20" s="579"/>
      <c r="CL20" s="579"/>
      <c r="CM20" s="579"/>
      <c r="CN20" s="579"/>
      <c r="CO20" s="579"/>
      <c r="CP20" s="579"/>
      <c r="CQ20" s="579"/>
      <c r="CR20" s="579"/>
      <c r="CS20" s="580"/>
      <c r="CT20" s="466"/>
      <c r="CU20" s="467"/>
      <c r="CV20" s="467"/>
      <c r="CW20" s="467"/>
      <c r="CX20" s="467"/>
      <c r="CY20" s="467"/>
      <c r="CZ20" s="467"/>
      <c r="DA20" s="468"/>
      <c r="DB20" s="466"/>
      <c r="DC20" s="467"/>
      <c r="DD20" s="467"/>
      <c r="DE20" s="467"/>
      <c r="DF20" s="467"/>
      <c r="DG20" s="467"/>
      <c r="DH20" s="467"/>
      <c r="DI20" s="468"/>
      <c r="DJ20" s="186"/>
      <c r="DK20" s="186"/>
      <c r="DL20" s="186"/>
      <c r="DM20" s="186"/>
      <c r="DN20" s="186"/>
      <c r="DO20" s="186"/>
    </row>
    <row r="21" spans="1:119" ht="18.75" customHeight="1" x14ac:dyDescent="0.15">
      <c r="A21" s="187"/>
      <c r="B21" s="603" t="s">
        <v>158</v>
      </c>
      <c r="C21" s="604"/>
      <c r="D21" s="604"/>
      <c r="E21" s="604"/>
      <c r="F21" s="604"/>
      <c r="G21" s="604"/>
      <c r="H21" s="604"/>
      <c r="I21" s="604"/>
      <c r="J21" s="604"/>
      <c r="K21" s="604"/>
      <c r="L21" s="604"/>
      <c r="M21" s="604"/>
      <c r="N21" s="604"/>
      <c r="O21" s="604"/>
      <c r="P21" s="604"/>
      <c r="Q21" s="604"/>
      <c r="R21" s="604"/>
      <c r="S21" s="604"/>
      <c r="T21" s="604"/>
      <c r="U21" s="604"/>
      <c r="V21" s="604"/>
      <c r="W21" s="604"/>
      <c r="X21" s="604"/>
      <c r="Y21" s="604"/>
      <c r="Z21" s="604"/>
      <c r="AA21" s="604"/>
      <c r="AB21" s="604"/>
      <c r="AC21" s="604"/>
      <c r="AD21" s="604"/>
      <c r="AE21" s="604"/>
      <c r="AF21" s="604"/>
      <c r="AG21" s="604"/>
      <c r="AH21" s="604"/>
      <c r="AI21" s="604"/>
      <c r="AJ21" s="604"/>
      <c r="AK21" s="604"/>
      <c r="AL21" s="604"/>
      <c r="AM21" s="604"/>
      <c r="AN21" s="604"/>
      <c r="AO21" s="604"/>
      <c r="AP21" s="604"/>
      <c r="AQ21" s="604"/>
      <c r="AR21" s="604"/>
      <c r="AS21" s="604"/>
      <c r="AT21" s="604"/>
      <c r="AU21" s="604"/>
      <c r="AV21" s="604"/>
      <c r="AW21" s="604"/>
      <c r="AX21" s="605"/>
      <c r="AY21" s="503"/>
      <c r="AZ21" s="504"/>
      <c r="BA21" s="504"/>
      <c r="BB21" s="504"/>
      <c r="BC21" s="504"/>
      <c r="BD21" s="504"/>
      <c r="BE21" s="504"/>
      <c r="BF21" s="504"/>
      <c r="BG21" s="504"/>
      <c r="BH21" s="504"/>
      <c r="BI21" s="504"/>
      <c r="BJ21" s="504"/>
      <c r="BK21" s="504"/>
      <c r="BL21" s="504"/>
      <c r="BM21" s="505"/>
      <c r="BN21" s="469"/>
      <c r="BO21" s="470"/>
      <c r="BP21" s="470"/>
      <c r="BQ21" s="470"/>
      <c r="BR21" s="470"/>
      <c r="BS21" s="470"/>
      <c r="BT21" s="470"/>
      <c r="BU21" s="471"/>
      <c r="BV21" s="469"/>
      <c r="BW21" s="470"/>
      <c r="BX21" s="470"/>
      <c r="BY21" s="470"/>
      <c r="BZ21" s="470"/>
      <c r="CA21" s="470"/>
      <c r="CB21" s="470"/>
      <c r="CC21" s="471"/>
      <c r="CD21" s="201"/>
      <c r="CE21" s="579"/>
      <c r="CF21" s="579"/>
      <c r="CG21" s="579"/>
      <c r="CH21" s="579"/>
      <c r="CI21" s="579"/>
      <c r="CJ21" s="579"/>
      <c r="CK21" s="579"/>
      <c r="CL21" s="579"/>
      <c r="CM21" s="579"/>
      <c r="CN21" s="579"/>
      <c r="CO21" s="579"/>
      <c r="CP21" s="579"/>
      <c r="CQ21" s="579"/>
      <c r="CR21" s="579"/>
      <c r="CS21" s="580"/>
      <c r="CT21" s="466"/>
      <c r="CU21" s="467"/>
      <c r="CV21" s="467"/>
      <c r="CW21" s="467"/>
      <c r="CX21" s="467"/>
      <c r="CY21" s="467"/>
      <c r="CZ21" s="467"/>
      <c r="DA21" s="468"/>
      <c r="DB21" s="466"/>
      <c r="DC21" s="467"/>
      <c r="DD21" s="467"/>
      <c r="DE21" s="467"/>
      <c r="DF21" s="467"/>
      <c r="DG21" s="467"/>
      <c r="DH21" s="467"/>
      <c r="DI21" s="468"/>
      <c r="DJ21" s="186"/>
      <c r="DK21" s="186"/>
      <c r="DL21" s="186"/>
      <c r="DM21" s="186"/>
      <c r="DN21" s="186"/>
      <c r="DO21" s="186"/>
    </row>
    <row r="22" spans="1:119" ht="18.75" customHeight="1" thickBot="1" x14ac:dyDescent="0.2">
      <c r="A22" s="187"/>
      <c r="B22" s="606" t="s">
        <v>159</v>
      </c>
      <c r="C22" s="607"/>
      <c r="D22" s="608"/>
      <c r="E22" s="481" t="s">
        <v>1</v>
      </c>
      <c r="F22" s="486"/>
      <c r="G22" s="486"/>
      <c r="H22" s="486"/>
      <c r="I22" s="486"/>
      <c r="J22" s="486"/>
      <c r="K22" s="476"/>
      <c r="L22" s="481" t="s">
        <v>160</v>
      </c>
      <c r="M22" s="486"/>
      <c r="N22" s="486"/>
      <c r="O22" s="486"/>
      <c r="P22" s="476"/>
      <c r="Q22" s="615" t="s">
        <v>161</v>
      </c>
      <c r="R22" s="616"/>
      <c r="S22" s="616"/>
      <c r="T22" s="616"/>
      <c r="U22" s="616"/>
      <c r="V22" s="617"/>
      <c r="W22" s="621" t="s">
        <v>162</v>
      </c>
      <c r="X22" s="607"/>
      <c r="Y22" s="608"/>
      <c r="Z22" s="481" t="s">
        <v>1</v>
      </c>
      <c r="AA22" s="486"/>
      <c r="AB22" s="486"/>
      <c r="AC22" s="486"/>
      <c r="AD22" s="486"/>
      <c r="AE22" s="486"/>
      <c r="AF22" s="486"/>
      <c r="AG22" s="476"/>
      <c r="AH22" s="634" t="s">
        <v>163</v>
      </c>
      <c r="AI22" s="486"/>
      <c r="AJ22" s="486"/>
      <c r="AK22" s="486"/>
      <c r="AL22" s="476"/>
      <c r="AM22" s="634" t="s">
        <v>164</v>
      </c>
      <c r="AN22" s="635"/>
      <c r="AO22" s="635"/>
      <c r="AP22" s="635"/>
      <c r="AQ22" s="635"/>
      <c r="AR22" s="636"/>
      <c r="AS22" s="615" t="s">
        <v>161</v>
      </c>
      <c r="AT22" s="616"/>
      <c r="AU22" s="616"/>
      <c r="AV22" s="616"/>
      <c r="AW22" s="616"/>
      <c r="AX22" s="640"/>
      <c r="AY22" s="642"/>
      <c r="AZ22" s="643"/>
      <c r="BA22" s="643"/>
      <c r="BB22" s="643"/>
      <c r="BC22" s="643"/>
      <c r="BD22" s="643"/>
      <c r="BE22" s="643"/>
      <c r="BF22" s="643"/>
      <c r="BG22" s="643"/>
      <c r="BH22" s="643"/>
      <c r="BI22" s="643"/>
      <c r="BJ22" s="643"/>
      <c r="BK22" s="643"/>
      <c r="BL22" s="643"/>
      <c r="BM22" s="644"/>
      <c r="BN22" s="645"/>
      <c r="BO22" s="646"/>
      <c r="BP22" s="646"/>
      <c r="BQ22" s="646"/>
      <c r="BR22" s="646"/>
      <c r="BS22" s="646"/>
      <c r="BT22" s="646"/>
      <c r="BU22" s="647"/>
      <c r="BV22" s="645"/>
      <c r="BW22" s="646"/>
      <c r="BX22" s="646"/>
      <c r="BY22" s="646"/>
      <c r="BZ22" s="646"/>
      <c r="CA22" s="646"/>
      <c r="CB22" s="646"/>
      <c r="CC22" s="647"/>
      <c r="CD22" s="201"/>
      <c r="CE22" s="579"/>
      <c r="CF22" s="579"/>
      <c r="CG22" s="579"/>
      <c r="CH22" s="579"/>
      <c r="CI22" s="579"/>
      <c r="CJ22" s="579"/>
      <c r="CK22" s="579"/>
      <c r="CL22" s="579"/>
      <c r="CM22" s="579"/>
      <c r="CN22" s="579"/>
      <c r="CO22" s="579"/>
      <c r="CP22" s="579"/>
      <c r="CQ22" s="579"/>
      <c r="CR22" s="579"/>
      <c r="CS22" s="580"/>
      <c r="CT22" s="466"/>
      <c r="CU22" s="467"/>
      <c r="CV22" s="467"/>
      <c r="CW22" s="467"/>
      <c r="CX22" s="467"/>
      <c r="CY22" s="467"/>
      <c r="CZ22" s="467"/>
      <c r="DA22" s="468"/>
      <c r="DB22" s="466"/>
      <c r="DC22" s="467"/>
      <c r="DD22" s="467"/>
      <c r="DE22" s="467"/>
      <c r="DF22" s="467"/>
      <c r="DG22" s="467"/>
      <c r="DH22" s="467"/>
      <c r="DI22" s="468"/>
      <c r="DJ22" s="186"/>
      <c r="DK22" s="186"/>
      <c r="DL22" s="186"/>
      <c r="DM22" s="186"/>
      <c r="DN22" s="186"/>
      <c r="DO22" s="186"/>
    </row>
    <row r="23" spans="1:119" ht="18.75" customHeight="1" x14ac:dyDescent="0.15">
      <c r="A23" s="187"/>
      <c r="B23" s="609"/>
      <c r="C23" s="610"/>
      <c r="D23" s="611"/>
      <c r="E23" s="455"/>
      <c r="F23" s="460"/>
      <c r="G23" s="460"/>
      <c r="H23" s="460"/>
      <c r="I23" s="460"/>
      <c r="J23" s="460"/>
      <c r="K23" s="449"/>
      <c r="L23" s="455"/>
      <c r="M23" s="460"/>
      <c r="N23" s="460"/>
      <c r="O23" s="460"/>
      <c r="P23" s="449"/>
      <c r="Q23" s="618"/>
      <c r="R23" s="619"/>
      <c r="S23" s="619"/>
      <c r="T23" s="619"/>
      <c r="U23" s="619"/>
      <c r="V23" s="620"/>
      <c r="W23" s="622"/>
      <c r="X23" s="610"/>
      <c r="Y23" s="611"/>
      <c r="Z23" s="455"/>
      <c r="AA23" s="460"/>
      <c r="AB23" s="460"/>
      <c r="AC23" s="460"/>
      <c r="AD23" s="460"/>
      <c r="AE23" s="460"/>
      <c r="AF23" s="460"/>
      <c r="AG23" s="449"/>
      <c r="AH23" s="455"/>
      <c r="AI23" s="460"/>
      <c r="AJ23" s="460"/>
      <c r="AK23" s="460"/>
      <c r="AL23" s="449"/>
      <c r="AM23" s="637"/>
      <c r="AN23" s="638"/>
      <c r="AO23" s="638"/>
      <c r="AP23" s="638"/>
      <c r="AQ23" s="638"/>
      <c r="AR23" s="639"/>
      <c r="AS23" s="618"/>
      <c r="AT23" s="619"/>
      <c r="AU23" s="619"/>
      <c r="AV23" s="619"/>
      <c r="AW23" s="619"/>
      <c r="AX23" s="641"/>
      <c r="AY23" s="429" t="s">
        <v>165</v>
      </c>
      <c r="AZ23" s="430"/>
      <c r="BA23" s="430"/>
      <c r="BB23" s="430"/>
      <c r="BC23" s="430"/>
      <c r="BD23" s="430"/>
      <c r="BE23" s="430"/>
      <c r="BF23" s="430"/>
      <c r="BG23" s="430"/>
      <c r="BH23" s="430"/>
      <c r="BI23" s="430"/>
      <c r="BJ23" s="430"/>
      <c r="BK23" s="430"/>
      <c r="BL23" s="430"/>
      <c r="BM23" s="431"/>
      <c r="BN23" s="469">
        <v>5856408</v>
      </c>
      <c r="BO23" s="470"/>
      <c r="BP23" s="470"/>
      <c r="BQ23" s="470"/>
      <c r="BR23" s="470"/>
      <c r="BS23" s="470"/>
      <c r="BT23" s="470"/>
      <c r="BU23" s="471"/>
      <c r="BV23" s="469">
        <v>6043475</v>
      </c>
      <c r="BW23" s="470"/>
      <c r="BX23" s="470"/>
      <c r="BY23" s="470"/>
      <c r="BZ23" s="470"/>
      <c r="CA23" s="470"/>
      <c r="CB23" s="470"/>
      <c r="CC23" s="471"/>
      <c r="CD23" s="201"/>
      <c r="CE23" s="579"/>
      <c r="CF23" s="579"/>
      <c r="CG23" s="579"/>
      <c r="CH23" s="579"/>
      <c r="CI23" s="579"/>
      <c r="CJ23" s="579"/>
      <c r="CK23" s="579"/>
      <c r="CL23" s="579"/>
      <c r="CM23" s="579"/>
      <c r="CN23" s="579"/>
      <c r="CO23" s="579"/>
      <c r="CP23" s="579"/>
      <c r="CQ23" s="579"/>
      <c r="CR23" s="579"/>
      <c r="CS23" s="580"/>
      <c r="CT23" s="466"/>
      <c r="CU23" s="467"/>
      <c r="CV23" s="467"/>
      <c r="CW23" s="467"/>
      <c r="CX23" s="467"/>
      <c r="CY23" s="467"/>
      <c r="CZ23" s="467"/>
      <c r="DA23" s="468"/>
      <c r="DB23" s="466"/>
      <c r="DC23" s="467"/>
      <c r="DD23" s="467"/>
      <c r="DE23" s="467"/>
      <c r="DF23" s="467"/>
      <c r="DG23" s="467"/>
      <c r="DH23" s="467"/>
      <c r="DI23" s="468"/>
      <c r="DJ23" s="186"/>
      <c r="DK23" s="186"/>
      <c r="DL23" s="186"/>
      <c r="DM23" s="186"/>
      <c r="DN23" s="186"/>
      <c r="DO23" s="186"/>
    </row>
    <row r="24" spans="1:119" ht="18.75" customHeight="1" thickBot="1" x14ac:dyDescent="0.2">
      <c r="A24" s="187"/>
      <c r="B24" s="609"/>
      <c r="C24" s="610"/>
      <c r="D24" s="611"/>
      <c r="E24" s="519" t="s">
        <v>166</v>
      </c>
      <c r="F24" s="499"/>
      <c r="G24" s="499"/>
      <c r="H24" s="499"/>
      <c r="I24" s="499"/>
      <c r="J24" s="499"/>
      <c r="K24" s="500"/>
      <c r="L24" s="520">
        <v>1</v>
      </c>
      <c r="M24" s="521"/>
      <c r="N24" s="521"/>
      <c r="O24" s="521"/>
      <c r="P24" s="563"/>
      <c r="Q24" s="520">
        <v>7610</v>
      </c>
      <c r="R24" s="521"/>
      <c r="S24" s="521"/>
      <c r="T24" s="521"/>
      <c r="U24" s="521"/>
      <c r="V24" s="563"/>
      <c r="W24" s="622"/>
      <c r="X24" s="610"/>
      <c r="Y24" s="611"/>
      <c r="Z24" s="519" t="s">
        <v>167</v>
      </c>
      <c r="AA24" s="499"/>
      <c r="AB24" s="499"/>
      <c r="AC24" s="499"/>
      <c r="AD24" s="499"/>
      <c r="AE24" s="499"/>
      <c r="AF24" s="499"/>
      <c r="AG24" s="500"/>
      <c r="AH24" s="520">
        <v>98</v>
      </c>
      <c r="AI24" s="521"/>
      <c r="AJ24" s="521"/>
      <c r="AK24" s="521"/>
      <c r="AL24" s="563"/>
      <c r="AM24" s="520">
        <v>312914</v>
      </c>
      <c r="AN24" s="521"/>
      <c r="AO24" s="521"/>
      <c r="AP24" s="521"/>
      <c r="AQ24" s="521"/>
      <c r="AR24" s="563"/>
      <c r="AS24" s="520">
        <v>3193</v>
      </c>
      <c r="AT24" s="521"/>
      <c r="AU24" s="521"/>
      <c r="AV24" s="521"/>
      <c r="AW24" s="521"/>
      <c r="AX24" s="522"/>
      <c r="AY24" s="642" t="s">
        <v>168</v>
      </c>
      <c r="AZ24" s="643"/>
      <c r="BA24" s="643"/>
      <c r="BB24" s="643"/>
      <c r="BC24" s="643"/>
      <c r="BD24" s="643"/>
      <c r="BE24" s="643"/>
      <c r="BF24" s="643"/>
      <c r="BG24" s="643"/>
      <c r="BH24" s="643"/>
      <c r="BI24" s="643"/>
      <c r="BJ24" s="643"/>
      <c r="BK24" s="643"/>
      <c r="BL24" s="643"/>
      <c r="BM24" s="644"/>
      <c r="BN24" s="469">
        <v>2590403</v>
      </c>
      <c r="BO24" s="470"/>
      <c r="BP24" s="470"/>
      <c r="BQ24" s="470"/>
      <c r="BR24" s="470"/>
      <c r="BS24" s="470"/>
      <c r="BT24" s="470"/>
      <c r="BU24" s="471"/>
      <c r="BV24" s="469">
        <v>2686356</v>
      </c>
      <c r="BW24" s="470"/>
      <c r="BX24" s="470"/>
      <c r="BY24" s="470"/>
      <c r="BZ24" s="470"/>
      <c r="CA24" s="470"/>
      <c r="CB24" s="470"/>
      <c r="CC24" s="471"/>
      <c r="CD24" s="201"/>
      <c r="CE24" s="579"/>
      <c r="CF24" s="579"/>
      <c r="CG24" s="579"/>
      <c r="CH24" s="579"/>
      <c r="CI24" s="579"/>
      <c r="CJ24" s="579"/>
      <c r="CK24" s="579"/>
      <c r="CL24" s="579"/>
      <c r="CM24" s="579"/>
      <c r="CN24" s="579"/>
      <c r="CO24" s="579"/>
      <c r="CP24" s="579"/>
      <c r="CQ24" s="579"/>
      <c r="CR24" s="579"/>
      <c r="CS24" s="580"/>
      <c r="CT24" s="466"/>
      <c r="CU24" s="467"/>
      <c r="CV24" s="467"/>
      <c r="CW24" s="467"/>
      <c r="CX24" s="467"/>
      <c r="CY24" s="467"/>
      <c r="CZ24" s="467"/>
      <c r="DA24" s="468"/>
      <c r="DB24" s="466"/>
      <c r="DC24" s="467"/>
      <c r="DD24" s="467"/>
      <c r="DE24" s="467"/>
      <c r="DF24" s="467"/>
      <c r="DG24" s="467"/>
      <c r="DH24" s="467"/>
      <c r="DI24" s="468"/>
      <c r="DJ24" s="186"/>
      <c r="DK24" s="186"/>
      <c r="DL24" s="186"/>
      <c r="DM24" s="186"/>
      <c r="DN24" s="186"/>
      <c r="DO24" s="186"/>
    </row>
    <row r="25" spans="1:119" s="186" customFormat="1" ht="18.75" customHeight="1" x14ac:dyDescent="0.15">
      <c r="A25" s="187"/>
      <c r="B25" s="609"/>
      <c r="C25" s="610"/>
      <c r="D25" s="611"/>
      <c r="E25" s="519" t="s">
        <v>169</v>
      </c>
      <c r="F25" s="499"/>
      <c r="G25" s="499"/>
      <c r="H25" s="499"/>
      <c r="I25" s="499"/>
      <c r="J25" s="499"/>
      <c r="K25" s="500"/>
      <c r="L25" s="520">
        <v>1</v>
      </c>
      <c r="M25" s="521"/>
      <c r="N25" s="521"/>
      <c r="O25" s="521"/>
      <c r="P25" s="563"/>
      <c r="Q25" s="520">
        <v>6080</v>
      </c>
      <c r="R25" s="521"/>
      <c r="S25" s="521"/>
      <c r="T25" s="521"/>
      <c r="U25" s="521"/>
      <c r="V25" s="563"/>
      <c r="W25" s="622"/>
      <c r="X25" s="610"/>
      <c r="Y25" s="611"/>
      <c r="Z25" s="519" t="s">
        <v>170</v>
      </c>
      <c r="AA25" s="499"/>
      <c r="AB25" s="499"/>
      <c r="AC25" s="499"/>
      <c r="AD25" s="499"/>
      <c r="AE25" s="499"/>
      <c r="AF25" s="499"/>
      <c r="AG25" s="500"/>
      <c r="AH25" s="520" t="s">
        <v>127</v>
      </c>
      <c r="AI25" s="521"/>
      <c r="AJ25" s="521"/>
      <c r="AK25" s="521"/>
      <c r="AL25" s="563"/>
      <c r="AM25" s="520" t="s">
        <v>127</v>
      </c>
      <c r="AN25" s="521"/>
      <c r="AO25" s="521"/>
      <c r="AP25" s="521"/>
      <c r="AQ25" s="521"/>
      <c r="AR25" s="563"/>
      <c r="AS25" s="520" t="s">
        <v>127</v>
      </c>
      <c r="AT25" s="521"/>
      <c r="AU25" s="521"/>
      <c r="AV25" s="521"/>
      <c r="AW25" s="521"/>
      <c r="AX25" s="522"/>
      <c r="AY25" s="429" t="s">
        <v>171</v>
      </c>
      <c r="AZ25" s="430"/>
      <c r="BA25" s="430"/>
      <c r="BB25" s="430"/>
      <c r="BC25" s="430"/>
      <c r="BD25" s="430"/>
      <c r="BE25" s="430"/>
      <c r="BF25" s="430"/>
      <c r="BG25" s="430"/>
      <c r="BH25" s="430"/>
      <c r="BI25" s="430"/>
      <c r="BJ25" s="430"/>
      <c r="BK25" s="430"/>
      <c r="BL25" s="430"/>
      <c r="BM25" s="431"/>
      <c r="BN25" s="432">
        <v>2535</v>
      </c>
      <c r="BO25" s="433"/>
      <c r="BP25" s="433"/>
      <c r="BQ25" s="433"/>
      <c r="BR25" s="433"/>
      <c r="BS25" s="433"/>
      <c r="BT25" s="433"/>
      <c r="BU25" s="434"/>
      <c r="BV25" s="432">
        <v>3343</v>
      </c>
      <c r="BW25" s="433"/>
      <c r="BX25" s="433"/>
      <c r="BY25" s="433"/>
      <c r="BZ25" s="433"/>
      <c r="CA25" s="433"/>
      <c r="CB25" s="433"/>
      <c r="CC25" s="434"/>
      <c r="CD25" s="201"/>
      <c r="CE25" s="579"/>
      <c r="CF25" s="579"/>
      <c r="CG25" s="579"/>
      <c r="CH25" s="579"/>
      <c r="CI25" s="579"/>
      <c r="CJ25" s="579"/>
      <c r="CK25" s="579"/>
      <c r="CL25" s="579"/>
      <c r="CM25" s="579"/>
      <c r="CN25" s="579"/>
      <c r="CO25" s="579"/>
      <c r="CP25" s="579"/>
      <c r="CQ25" s="579"/>
      <c r="CR25" s="579"/>
      <c r="CS25" s="580"/>
      <c r="CT25" s="466"/>
      <c r="CU25" s="467"/>
      <c r="CV25" s="467"/>
      <c r="CW25" s="467"/>
      <c r="CX25" s="467"/>
      <c r="CY25" s="467"/>
      <c r="CZ25" s="467"/>
      <c r="DA25" s="468"/>
      <c r="DB25" s="466"/>
      <c r="DC25" s="467"/>
      <c r="DD25" s="467"/>
      <c r="DE25" s="467"/>
      <c r="DF25" s="467"/>
      <c r="DG25" s="467"/>
      <c r="DH25" s="467"/>
      <c r="DI25" s="468"/>
    </row>
    <row r="26" spans="1:119" s="186" customFormat="1" ht="18.75" customHeight="1" x14ac:dyDescent="0.15">
      <c r="A26" s="187"/>
      <c r="B26" s="609"/>
      <c r="C26" s="610"/>
      <c r="D26" s="611"/>
      <c r="E26" s="519" t="s">
        <v>172</v>
      </c>
      <c r="F26" s="499"/>
      <c r="G26" s="499"/>
      <c r="H26" s="499"/>
      <c r="I26" s="499"/>
      <c r="J26" s="499"/>
      <c r="K26" s="500"/>
      <c r="L26" s="520">
        <v>1</v>
      </c>
      <c r="M26" s="521"/>
      <c r="N26" s="521"/>
      <c r="O26" s="521"/>
      <c r="P26" s="563"/>
      <c r="Q26" s="520">
        <v>5700</v>
      </c>
      <c r="R26" s="521"/>
      <c r="S26" s="521"/>
      <c r="T26" s="521"/>
      <c r="U26" s="521"/>
      <c r="V26" s="563"/>
      <c r="W26" s="622"/>
      <c r="X26" s="610"/>
      <c r="Y26" s="611"/>
      <c r="Z26" s="519" t="s">
        <v>173</v>
      </c>
      <c r="AA26" s="632"/>
      <c r="AB26" s="632"/>
      <c r="AC26" s="632"/>
      <c r="AD26" s="632"/>
      <c r="AE26" s="632"/>
      <c r="AF26" s="632"/>
      <c r="AG26" s="633"/>
      <c r="AH26" s="520" t="s">
        <v>127</v>
      </c>
      <c r="AI26" s="521"/>
      <c r="AJ26" s="521"/>
      <c r="AK26" s="521"/>
      <c r="AL26" s="563"/>
      <c r="AM26" s="520" t="s">
        <v>135</v>
      </c>
      <c r="AN26" s="521"/>
      <c r="AO26" s="521"/>
      <c r="AP26" s="521"/>
      <c r="AQ26" s="521"/>
      <c r="AR26" s="563"/>
      <c r="AS26" s="520" t="s">
        <v>135</v>
      </c>
      <c r="AT26" s="521"/>
      <c r="AU26" s="521"/>
      <c r="AV26" s="521"/>
      <c r="AW26" s="521"/>
      <c r="AX26" s="522"/>
      <c r="AY26" s="472" t="s">
        <v>174</v>
      </c>
      <c r="AZ26" s="473"/>
      <c r="BA26" s="473"/>
      <c r="BB26" s="473"/>
      <c r="BC26" s="473"/>
      <c r="BD26" s="473"/>
      <c r="BE26" s="473"/>
      <c r="BF26" s="473"/>
      <c r="BG26" s="473"/>
      <c r="BH26" s="473"/>
      <c r="BI26" s="473"/>
      <c r="BJ26" s="473"/>
      <c r="BK26" s="473"/>
      <c r="BL26" s="473"/>
      <c r="BM26" s="474"/>
      <c r="BN26" s="469" t="s">
        <v>127</v>
      </c>
      <c r="BO26" s="470"/>
      <c r="BP26" s="470"/>
      <c r="BQ26" s="470"/>
      <c r="BR26" s="470"/>
      <c r="BS26" s="470"/>
      <c r="BT26" s="470"/>
      <c r="BU26" s="471"/>
      <c r="BV26" s="469" t="s">
        <v>127</v>
      </c>
      <c r="BW26" s="470"/>
      <c r="BX26" s="470"/>
      <c r="BY26" s="470"/>
      <c r="BZ26" s="470"/>
      <c r="CA26" s="470"/>
      <c r="CB26" s="470"/>
      <c r="CC26" s="471"/>
      <c r="CD26" s="201"/>
      <c r="CE26" s="579"/>
      <c r="CF26" s="579"/>
      <c r="CG26" s="579"/>
      <c r="CH26" s="579"/>
      <c r="CI26" s="579"/>
      <c r="CJ26" s="579"/>
      <c r="CK26" s="579"/>
      <c r="CL26" s="579"/>
      <c r="CM26" s="579"/>
      <c r="CN26" s="579"/>
      <c r="CO26" s="579"/>
      <c r="CP26" s="579"/>
      <c r="CQ26" s="579"/>
      <c r="CR26" s="579"/>
      <c r="CS26" s="580"/>
      <c r="CT26" s="466"/>
      <c r="CU26" s="467"/>
      <c r="CV26" s="467"/>
      <c r="CW26" s="467"/>
      <c r="CX26" s="467"/>
      <c r="CY26" s="467"/>
      <c r="CZ26" s="467"/>
      <c r="DA26" s="468"/>
      <c r="DB26" s="466"/>
      <c r="DC26" s="467"/>
      <c r="DD26" s="467"/>
      <c r="DE26" s="467"/>
      <c r="DF26" s="467"/>
      <c r="DG26" s="467"/>
      <c r="DH26" s="467"/>
      <c r="DI26" s="468"/>
    </row>
    <row r="27" spans="1:119" ht="18.75" customHeight="1" thickBot="1" x14ac:dyDescent="0.2">
      <c r="A27" s="187"/>
      <c r="B27" s="609"/>
      <c r="C27" s="610"/>
      <c r="D27" s="611"/>
      <c r="E27" s="519" t="s">
        <v>175</v>
      </c>
      <c r="F27" s="499"/>
      <c r="G27" s="499"/>
      <c r="H27" s="499"/>
      <c r="I27" s="499"/>
      <c r="J27" s="499"/>
      <c r="K27" s="500"/>
      <c r="L27" s="520">
        <v>1</v>
      </c>
      <c r="M27" s="521"/>
      <c r="N27" s="521"/>
      <c r="O27" s="521"/>
      <c r="P27" s="563"/>
      <c r="Q27" s="520">
        <v>3380</v>
      </c>
      <c r="R27" s="521"/>
      <c r="S27" s="521"/>
      <c r="T27" s="521"/>
      <c r="U27" s="521"/>
      <c r="V27" s="563"/>
      <c r="W27" s="622"/>
      <c r="X27" s="610"/>
      <c r="Y27" s="611"/>
      <c r="Z27" s="519" t="s">
        <v>176</v>
      </c>
      <c r="AA27" s="499"/>
      <c r="AB27" s="499"/>
      <c r="AC27" s="499"/>
      <c r="AD27" s="499"/>
      <c r="AE27" s="499"/>
      <c r="AF27" s="499"/>
      <c r="AG27" s="500"/>
      <c r="AH27" s="520">
        <v>9</v>
      </c>
      <c r="AI27" s="521"/>
      <c r="AJ27" s="521"/>
      <c r="AK27" s="521"/>
      <c r="AL27" s="563"/>
      <c r="AM27" s="520">
        <v>26415</v>
      </c>
      <c r="AN27" s="521"/>
      <c r="AO27" s="521"/>
      <c r="AP27" s="521"/>
      <c r="AQ27" s="521"/>
      <c r="AR27" s="563"/>
      <c r="AS27" s="520">
        <v>2935</v>
      </c>
      <c r="AT27" s="521"/>
      <c r="AU27" s="521"/>
      <c r="AV27" s="521"/>
      <c r="AW27" s="521"/>
      <c r="AX27" s="522"/>
      <c r="AY27" s="564" t="s">
        <v>177</v>
      </c>
      <c r="AZ27" s="565"/>
      <c r="BA27" s="565"/>
      <c r="BB27" s="565"/>
      <c r="BC27" s="565"/>
      <c r="BD27" s="565"/>
      <c r="BE27" s="565"/>
      <c r="BF27" s="565"/>
      <c r="BG27" s="565"/>
      <c r="BH27" s="565"/>
      <c r="BI27" s="565"/>
      <c r="BJ27" s="565"/>
      <c r="BK27" s="565"/>
      <c r="BL27" s="565"/>
      <c r="BM27" s="566"/>
      <c r="BN27" s="645">
        <v>50000</v>
      </c>
      <c r="BO27" s="646"/>
      <c r="BP27" s="646"/>
      <c r="BQ27" s="646"/>
      <c r="BR27" s="646"/>
      <c r="BS27" s="646"/>
      <c r="BT27" s="646"/>
      <c r="BU27" s="647"/>
      <c r="BV27" s="645">
        <v>50000</v>
      </c>
      <c r="BW27" s="646"/>
      <c r="BX27" s="646"/>
      <c r="BY27" s="646"/>
      <c r="BZ27" s="646"/>
      <c r="CA27" s="646"/>
      <c r="CB27" s="646"/>
      <c r="CC27" s="647"/>
      <c r="CD27" s="203"/>
      <c r="CE27" s="579"/>
      <c r="CF27" s="579"/>
      <c r="CG27" s="579"/>
      <c r="CH27" s="579"/>
      <c r="CI27" s="579"/>
      <c r="CJ27" s="579"/>
      <c r="CK27" s="579"/>
      <c r="CL27" s="579"/>
      <c r="CM27" s="579"/>
      <c r="CN27" s="579"/>
      <c r="CO27" s="579"/>
      <c r="CP27" s="579"/>
      <c r="CQ27" s="579"/>
      <c r="CR27" s="579"/>
      <c r="CS27" s="580"/>
      <c r="CT27" s="466"/>
      <c r="CU27" s="467"/>
      <c r="CV27" s="467"/>
      <c r="CW27" s="467"/>
      <c r="CX27" s="467"/>
      <c r="CY27" s="467"/>
      <c r="CZ27" s="467"/>
      <c r="DA27" s="468"/>
      <c r="DB27" s="466"/>
      <c r="DC27" s="467"/>
      <c r="DD27" s="467"/>
      <c r="DE27" s="467"/>
      <c r="DF27" s="467"/>
      <c r="DG27" s="467"/>
      <c r="DH27" s="467"/>
      <c r="DI27" s="468"/>
      <c r="DJ27" s="186"/>
      <c r="DK27" s="186"/>
      <c r="DL27" s="186"/>
      <c r="DM27" s="186"/>
      <c r="DN27" s="186"/>
      <c r="DO27" s="186"/>
    </row>
    <row r="28" spans="1:119" ht="18.75" customHeight="1" x14ac:dyDescent="0.15">
      <c r="A28" s="187"/>
      <c r="B28" s="609"/>
      <c r="C28" s="610"/>
      <c r="D28" s="611"/>
      <c r="E28" s="519" t="s">
        <v>178</v>
      </c>
      <c r="F28" s="499"/>
      <c r="G28" s="499"/>
      <c r="H28" s="499"/>
      <c r="I28" s="499"/>
      <c r="J28" s="499"/>
      <c r="K28" s="500"/>
      <c r="L28" s="520">
        <v>1</v>
      </c>
      <c r="M28" s="521"/>
      <c r="N28" s="521"/>
      <c r="O28" s="521"/>
      <c r="P28" s="563"/>
      <c r="Q28" s="520">
        <v>2540</v>
      </c>
      <c r="R28" s="521"/>
      <c r="S28" s="521"/>
      <c r="T28" s="521"/>
      <c r="U28" s="521"/>
      <c r="V28" s="563"/>
      <c r="W28" s="622"/>
      <c r="X28" s="610"/>
      <c r="Y28" s="611"/>
      <c r="Z28" s="519" t="s">
        <v>179</v>
      </c>
      <c r="AA28" s="499"/>
      <c r="AB28" s="499"/>
      <c r="AC28" s="499"/>
      <c r="AD28" s="499"/>
      <c r="AE28" s="499"/>
      <c r="AF28" s="499"/>
      <c r="AG28" s="500"/>
      <c r="AH28" s="520" t="s">
        <v>127</v>
      </c>
      <c r="AI28" s="521"/>
      <c r="AJ28" s="521"/>
      <c r="AK28" s="521"/>
      <c r="AL28" s="563"/>
      <c r="AM28" s="520" t="s">
        <v>127</v>
      </c>
      <c r="AN28" s="521"/>
      <c r="AO28" s="521"/>
      <c r="AP28" s="521"/>
      <c r="AQ28" s="521"/>
      <c r="AR28" s="563"/>
      <c r="AS28" s="520" t="s">
        <v>127</v>
      </c>
      <c r="AT28" s="521"/>
      <c r="AU28" s="521"/>
      <c r="AV28" s="521"/>
      <c r="AW28" s="521"/>
      <c r="AX28" s="522"/>
      <c r="AY28" s="648" t="s">
        <v>180</v>
      </c>
      <c r="AZ28" s="649"/>
      <c r="BA28" s="649"/>
      <c r="BB28" s="650"/>
      <c r="BC28" s="429" t="s">
        <v>47</v>
      </c>
      <c r="BD28" s="430"/>
      <c r="BE28" s="430"/>
      <c r="BF28" s="430"/>
      <c r="BG28" s="430"/>
      <c r="BH28" s="430"/>
      <c r="BI28" s="430"/>
      <c r="BJ28" s="430"/>
      <c r="BK28" s="430"/>
      <c r="BL28" s="430"/>
      <c r="BM28" s="431"/>
      <c r="BN28" s="432">
        <v>794900</v>
      </c>
      <c r="BO28" s="433"/>
      <c r="BP28" s="433"/>
      <c r="BQ28" s="433"/>
      <c r="BR28" s="433"/>
      <c r="BS28" s="433"/>
      <c r="BT28" s="433"/>
      <c r="BU28" s="434"/>
      <c r="BV28" s="432">
        <v>754240</v>
      </c>
      <c r="BW28" s="433"/>
      <c r="BX28" s="433"/>
      <c r="BY28" s="433"/>
      <c r="BZ28" s="433"/>
      <c r="CA28" s="433"/>
      <c r="CB28" s="433"/>
      <c r="CC28" s="434"/>
      <c r="CD28" s="201"/>
      <c r="CE28" s="579"/>
      <c r="CF28" s="579"/>
      <c r="CG28" s="579"/>
      <c r="CH28" s="579"/>
      <c r="CI28" s="579"/>
      <c r="CJ28" s="579"/>
      <c r="CK28" s="579"/>
      <c r="CL28" s="579"/>
      <c r="CM28" s="579"/>
      <c r="CN28" s="579"/>
      <c r="CO28" s="579"/>
      <c r="CP28" s="579"/>
      <c r="CQ28" s="579"/>
      <c r="CR28" s="579"/>
      <c r="CS28" s="580"/>
      <c r="CT28" s="466"/>
      <c r="CU28" s="467"/>
      <c r="CV28" s="467"/>
      <c r="CW28" s="467"/>
      <c r="CX28" s="467"/>
      <c r="CY28" s="467"/>
      <c r="CZ28" s="467"/>
      <c r="DA28" s="468"/>
      <c r="DB28" s="466"/>
      <c r="DC28" s="467"/>
      <c r="DD28" s="467"/>
      <c r="DE28" s="467"/>
      <c r="DF28" s="467"/>
      <c r="DG28" s="467"/>
      <c r="DH28" s="467"/>
      <c r="DI28" s="468"/>
      <c r="DJ28" s="186"/>
      <c r="DK28" s="186"/>
      <c r="DL28" s="186"/>
      <c r="DM28" s="186"/>
      <c r="DN28" s="186"/>
      <c r="DO28" s="186"/>
    </row>
    <row r="29" spans="1:119" ht="18.75" customHeight="1" x14ac:dyDescent="0.15">
      <c r="A29" s="187"/>
      <c r="B29" s="609"/>
      <c r="C29" s="610"/>
      <c r="D29" s="611"/>
      <c r="E29" s="519" t="s">
        <v>181</v>
      </c>
      <c r="F29" s="499"/>
      <c r="G29" s="499"/>
      <c r="H29" s="499"/>
      <c r="I29" s="499"/>
      <c r="J29" s="499"/>
      <c r="K29" s="500"/>
      <c r="L29" s="520">
        <v>10</v>
      </c>
      <c r="M29" s="521"/>
      <c r="N29" s="521"/>
      <c r="O29" s="521"/>
      <c r="P29" s="563"/>
      <c r="Q29" s="520">
        <v>2280</v>
      </c>
      <c r="R29" s="521"/>
      <c r="S29" s="521"/>
      <c r="T29" s="521"/>
      <c r="U29" s="521"/>
      <c r="V29" s="563"/>
      <c r="W29" s="623"/>
      <c r="X29" s="624"/>
      <c r="Y29" s="625"/>
      <c r="Z29" s="519" t="s">
        <v>182</v>
      </c>
      <c r="AA29" s="499"/>
      <c r="AB29" s="499"/>
      <c r="AC29" s="499"/>
      <c r="AD29" s="499"/>
      <c r="AE29" s="499"/>
      <c r="AF29" s="499"/>
      <c r="AG29" s="500"/>
      <c r="AH29" s="520">
        <v>107</v>
      </c>
      <c r="AI29" s="521"/>
      <c r="AJ29" s="521"/>
      <c r="AK29" s="521"/>
      <c r="AL29" s="563"/>
      <c r="AM29" s="520">
        <v>339329</v>
      </c>
      <c r="AN29" s="521"/>
      <c r="AO29" s="521"/>
      <c r="AP29" s="521"/>
      <c r="AQ29" s="521"/>
      <c r="AR29" s="563"/>
      <c r="AS29" s="520">
        <v>3171</v>
      </c>
      <c r="AT29" s="521"/>
      <c r="AU29" s="521"/>
      <c r="AV29" s="521"/>
      <c r="AW29" s="521"/>
      <c r="AX29" s="522"/>
      <c r="AY29" s="651"/>
      <c r="AZ29" s="652"/>
      <c r="BA29" s="652"/>
      <c r="BB29" s="653"/>
      <c r="BC29" s="503" t="s">
        <v>183</v>
      </c>
      <c r="BD29" s="504"/>
      <c r="BE29" s="504"/>
      <c r="BF29" s="504"/>
      <c r="BG29" s="504"/>
      <c r="BH29" s="504"/>
      <c r="BI29" s="504"/>
      <c r="BJ29" s="504"/>
      <c r="BK29" s="504"/>
      <c r="BL29" s="504"/>
      <c r="BM29" s="505"/>
      <c r="BN29" s="469" t="s">
        <v>127</v>
      </c>
      <c r="BO29" s="470"/>
      <c r="BP29" s="470"/>
      <c r="BQ29" s="470"/>
      <c r="BR29" s="470"/>
      <c r="BS29" s="470"/>
      <c r="BT29" s="470"/>
      <c r="BU29" s="471"/>
      <c r="BV29" s="469" t="s">
        <v>127</v>
      </c>
      <c r="BW29" s="470"/>
      <c r="BX29" s="470"/>
      <c r="BY29" s="470"/>
      <c r="BZ29" s="470"/>
      <c r="CA29" s="470"/>
      <c r="CB29" s="470"/>
      <c r="CC29" s="471"/>
      <c r="CD29" s="203"/>
      <c r="CE29" s="579"/>
      <c r="CF29" s="579"/>
      <c r="CG29" s="579"/>
      <c r="CH29" s="579"/>
      <c r="CI29" s="579"/>
      <c r="CJ29" s="579"/>
      <c r="CK29" s="579"/>
      <c r="CL29" s="579"/>
      <c r="CM29" s="579"/>
      <c r="CN29" s="579"/>
      <c r="CO29" s="579"/>
      <c r="CP29" s="579"/>
      <c r="CQ29" s="579"/>
      <c r="CR29" s="579"/>
      <c r="CS29" s="580"/>
      <c r="CT29" s="466"/>
      <c r="CU29" s="467"/>
      <c r="CV29" s="467"/>
      <c r="CW29" s="467"/>
      <c r="CX29" s="467"/>
      <c r="CY29" s="467"/>
      <c r="CZ29" s="467"/>
      <c r="DA29" s="468"/>
      <c r="DB29" s="466"/>
      <c r="DC29" s="467"/>
      <c r="DD29" s="467"/>
      <c r="DE29" s="467"/>
      <c r="DF29" s="467"/>
      <c r="DG29" s="467"/>
      <c r="DH29" s="467"/>
      <c r="DI29" s="468"/>
      <c r="DJ29" s="186"/>
      <c r="DK29" s="186"/>
      <c r="DL29" s="186"/>
      <c r="DM29" s="186"/>
      <c r="DN29" s="186"/>
      <c r="DO29" s="186"/>
    </row>
    <row r="30" spans="1:119" ht="18.75" customHeight="1" thickBot="1" x14ac:dyDescent="0.2">
      <c r="A30" s="187"/>
      <c r="B30" s="612"/>
      <c r="C30" s="613"/>
      <c r="D30" s="614"/>
      <c r="E30" s="523"/>
      <c r="F30" s="524"/>
      <c r="G30" s="524"/>
      <c r="H30" s="524"/>
      <c r="I30" s="524"/>
      <c r="J30" s="524"/>
      <c r="K30" s="525"/>
      <c r="L30" s="626"/>
      <c r="M30" s="627"/>
      <c r="N30" s="627"/>
      <c r="O30" s="627"/>
      <c r="P30" s="628"/>
      <c r="Q30" s="626"/>
      <c r="R30" s="627"/>
      <c r="S30" s="627"/>
      <c r="T30" s="627"/>
      <c r="U30" s="627"/>
      <c r="V30" s="628"/>
      <c r="W30" s="629" t="s">
        <v>184</v>
      </c>
      <c r="X30" s="630"/>
      <c r="Y30" s="630"/>
      <c r="Z30" s="630"/>
      <c r="AA30" s="630"/>
      <c r="AB30" s="630"/>
      <c r="AC30" s="630"/>
      <c r="AD30" s="630"/>
      <c r="AE30" s="630"/>
      <c r="AF30" s="630"/>
      <c r="AG30" s="631"/>
      <c r="AH30" s="588">
        <v>100.3</v>
      </c>
      <c r="AI30" s="589"/>
      <c r="AJ30" s="589"/>
      <c r="AK30" s="589"/>
      <c r="AL30" s="589"/>
      <c r="AM30" s="589"/>
      <c r="AN30" s="589"/>
      <c r="AO30" s="589"/>
      <c r="AP30" s="589"/>
      <c r="AQ30" s="589"/>
      <c r="AR30" s="589"/>
      <c r="AS30" s="589"/>
      <c r="AT30" s="589"/>
      <c r="AU30" s="589"/>
      <c r="AV30" s="589"/>
      <c r="AW30" s="589"/>
      <c r="AX30" s="591"/>
      <c r="AY30" s="654"/>
      <c r="AZ30" s="655"/>
      <c r="BA30" s="655"/>
      <c r="BB30" s="656"/>
      <c r="BC30" s="642" t="s">
        <v>49</v>
      </c>
      <c r="BD30" s="643"/>
      <c r="BE30" s="643"/>
      <c r="BF30" s="643"/>
      <c r="BG30" s="643"/>
      <c r="BH30" s="643"/>
      <c r="BI30" s="643"/>
      <c r="BJ30" s="643"/>
      <c r="BK30" s="643"/>
      <c r="BL30" s="643"/>
      <c r="BM30" s="644"/>
      <c r="BN30" s="645">
        <v>1207886</v>
      </c>
      <c r="BO30" s="646"/>
      <c r="BP30" s="646"/>
      <c r="BQ30" s="646"/>
      <c r="BR30" s="646"/>
      <c r="BS30" s="646"/>
      <c r="BT30" s="646"/>
      <c r="BU30" s="647"/>
      <c r="BV30" s="645">
        <v>963197</v>
      </c>
      <c r="BW30" s="646"/>
      <c r="BX30" s="646"/>
      <c r="BY30" s="646"/>
      <c r="BZ30" s="646"/>
      <c r="CA30" s="646"/>
      <c r="CB30" s="646"/>
      <c r="CC30" s="647"/>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185</v>
      </c>
      <c r="D32" s="214"/>
      <c r="E32" s="214"/>
      <c r="F32" s="211"/>
      <c r="G32" s="211"/>
      <c r="H32" s="211"/>
      <c r="I32" s="211"/>
      <c r="J32" s="211"/>
      <c r="K32" s="211"/>
      <c r="L32" s="211"/>
      <c r="M32" s="211"/>
      <c r="N32" s="211"/>
      <c r="O32" s="211"/>
      <c r="P32" s="211"/>
      <c r="Q32" s="211"/>
      <c r="R32" s="211"/>
      <c r="S32" s="211"/>
      <c r="T32" s="211"/>
      <c r="U32" s="211" t="s">
        <v>186</v>
      </c>
      <c r="V32" s="211"/>
      <c r="W32" s="211"/>
      <c r="X32" s="211"/>
      <c r="Y32" s="211"/>
      <c r="Z32" s="211"/>
      <c r="AA32" s="211"/>
      <c r="AB32" s="211"/>
      <c r="AC32" s="211"/>
      <c r="AD32" s="211"/>
      <c r="AE32" s="211"/>
      <c r="AF32" s="211"/>
      <c r="AG32" s="211"/>
      <c r="AH32" s="211"/>
      <c r="AI32" s="211"/>
      <c r="AJ32" s="211"/>
      <c r="AK32" s="211"/>
      <c r="AL32" s="211"/>
      <c r="AM32" s="215" t="s">
        <v>187</v>
      </c>
      <c r="AN32" s="211"/>
      <c r="AO32" s="211"/>
      <c r="AP32" s="211"/>
      <c r="AQ32" s="211"/>
      <c r="AR32" s="211"/>
      <c r="AS32" s="215"/>
      <c r="AT32" s="215"/>
      <c r="AU32" s="215"/>
      <c r="AV32" s="215"/>
      <c r="AW32" s="215"/>
      <c r="AX32" s="215"/>
      <c r="AY32" s="215"/>
      <c r="AZ32" s="215"/>
      <c r="BA32" s="215"/>
      <c r="BB32" s="211"/>
      <c r="BC32" s="215"/>
      <c r="BD32" s="211"/>
      <c r="BE32" s="215" t="s">
        <v>188</v>
      </c>
      <c r="BF32" s="211"/>
      <c r="BG32" s="211"/>
      <c r="BH32" s="211"/>
      <c r="BI32" s="211"/>
      <c r="BJ32" s="215"/>
      <c r="BK32" s="215"/>
      <c r="BL32" s="215"/>
      <c r="BM32" s="215"/>
      <c r="BN32" s="215"/>
      <c r="BO32" s="215"/>
      <c r="BP32" s="215"/>
      <c r="BQ32" s="215"/>
      <c r="BR32" s="211"/>
      <c r="BS32" s="211"/>
      <c r="BT32" s="211"/>
      <c r="BU32" s="211"/>
      <c r="BV32" s="211"/>
      <c r="BW32" s="211" t="s">
        <v>189</v>
      </c>
      <c r="BX32" s="211"/>
      <c r="BY32" s="211"/>
      <c r="BZ32" s="211"/>
      <c r="CA32" s="211"/>
      <c r="CB32" s="215"/>
      <c r="CC32" s="215"/>
      <c r="CD32" s="215"/>
      <c r="CE32" s="215"/>
      <c r="CF32" s="215"/>
      <c r="CG32" s="215"/>
      <c r="CH32" s="215"/>
      <c r="CI32" s="215"/>
      <c r="CJ32" s="215"/>
      <c r="CK32" s="215"/>
      <c r="CL32" s="215"/>
      <c r="CM32" s="215"/>
      <c r="CN32" s="215"/>
      <c r="CO32" s="215" t="s">
        <v>190</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493" t="s">
        <v>191</v>
      </c>
      <c r="D33" s="493"/>
      <c r="E33" s="458" t="s">
        <v>192</v>
      </c>
      <c r="F33" s="458"/>
      <c r="G33" s="458"/>
      <c r="H33" s="458"/>
      <c r="I33" s="458"/>
      <c r="J33" s="458"/>
      <c r="K33" s="458"/>
      <c r="L33" s="458"/>
      <c r="M33" s="458"/>
      <c r="N33" s="458"/>
      <c r="O33" s="458"/>
      <c r="P33" s="458"/>
      <c r="Q33" s="458"/>
      <c r="R33" s="458"/>
      <c r="S33" s="458"/>
      <c r="T33" s="216"/>
      <c r="U33" s="493" t="s">
        <v>191</v>
      </c>
      <c r="V33" s="493"/>
      <c r="W33" s="458" t="s">
        <v>193</v>
      </c>
      <c r="X33" s="458"/>
      <c r="Y33" s="458"/>
      <c r="Z33" s="458"/>
      <c r="AA33" s="458"/>
      <c r="AB33" s="458"/>
      <c r="AC33" s="458"/>
      <c r="AD33" s="458"/>
      <c r="AE33" s="458"/>
      <c r="AF33" s="458"/>
      <c r="AG33" s="458"/>
      <c r="AH33" s="458"/>
      <c r="AI33" s="458"/>
      <c r="AJ33" s="458"/>
      <c r="AK33" s="458"/>
      <c r="AL33" s="216"/>
      <c r="AM33" s="493" t="s">
        <v>191</v>
      </c>
      <c r="AN33" s="493"/>
      <c r="AO33" s="458" t="s">
        <v>192</v>
      </c>
      <c r="AP33" s="458"/>
      <c r="AQ33" s="458"/>
      <c r="AR33" s="458"/>
      <c r="AS33" s="458"/>
      <c r="AT33" s="458"/>
      <c r="AU33" s="458"/>
      <c r="AV33" s="458"/>
      <c r="AW33" s="458"/>
      <c r="AX33" s="458"/>
      <c r="AY33" s="458"/>
      <c r="AZ33" s="458"/>
      <c r="BA33" s="458"/>
      <c r="BB33" s="458"/>
      <c r="BC33" s="458"/>
      <c r="BD33" s="217"/>
      <c r="BE33" s="458" t="s">
        <v>194</v>
      </c>
      <c r="BF33" s="458"/>
      <c r="BG33" s="458" t="s">
        <v>195</v>
      </c>
      <c r="BH33" s="458"/>
      <c r="BI33" s="458"/>
      <c r="BJ33" s="458"/>
      <c r="BK33" s="458"/>
      <c r="BL33" s="458"/>
      <c r="BM33" s="458"/>
      <c r="BN33" s="458"/>
      <c r="BO33" s="458"/>
      <c r="BP33" s="458"/>
      <c r="BQ33" s="458"/>
      <c r="BR33" s="458"/>
      <c r="BS33" s="458"/>
      <c r="BT33" s="458"/>
      <c r="BU33" s="458"/>
      <c r="BV33" s="217"/>
      <c r="BW33" s="493" t="s">
        <v>194</v>
      </c>
      <c r="BX33" s="493"/>
      <c r="BY33" s="458" t="s">
        <v>196</v>
      </c>
      <c r="BZ33" s="458"/>
      <c r="CA33" s="458"/>
      <c r="CB33" s="458"/>
      <c r="CC33" s="458"/>
      <c r="CD33" s="458"/>
      <c r="CE33" s="458"/>
      <c r="CF33" s="458"/>
      <c r="CG33" s="458"/>
      <c r="CH33" s="458"/>
      <c r="CI33" s="458"/>
      <c r="CJ33" s="458"/>
      <c r="CK33" s="458"/>
      <c r="CL33" s="458"/>
      <c r="CM33" s="458"/>
      <c r="CN33" s="216"/>
      <c r="CO33" s="493" t="s">
        <v>191</v>
      </c>
      <c r="CP33" s="493"/>
      <c r="CQ33" s="458" t="s">
        <v>197</v>
      </c>
      <c r="CR33" s="458"/>
      <c r="CS33" s="458"/>
      <c r="CT33" s="458"/>
      <c r="CU33" s="458"/>
      <c r="CV33" s="458"/>
      <c r="CW33" s="458"/>
      <c r="CX33" s="458"/>
      <c r="CY33" s="458"/>
      <c r="CZ33" s="458"/>
      <c r="DA33" s="458"/>
      <c r="DB33" s="458"/>
      <c r="DC33" s="458"/>
      <c r="DD33" s="458"/>
      <c r="DE33" s="458"/>
      <c r="DF33" s="216"/>
      <c r="DG33" s="657" t="s">
        <v>198</v>
      </c>
      <c r="DH33" s="657"/>
      <c r="DI33" s="218"/>
      <c r="DJ33" s="186"/>
      <c r="DK33" s="186"/>
      <c r="DL33" s="186"/>
      <c r="DM33" s="186"/>
      <c r="DN33" s="186"/>
      <c r="DO33" s="186"/>
    </row>
    <row r="34" spans="1:119" ht="32.25" customHeight="1" x14ac:dyDescent="0.15">
      <c r="A34" s="187"/>
      <c r="B34" s="213"/>
      <c r="C34" s="658">
        <f>IF(E34="","",1)</f>
        <v>1</v>
      </c>
      <c r="D34" s="658"/>
      <c r="E34" s="659" t="str">
        <f>IF('各会計、関係団体の財政状況及び健全化判断比率'!B7="","",'各会計、関係団体の財政状況及び健全化判断比率'!B7)</f>
        <v>一般会計</v>
      </c>
      <c r="F34" s="659"/>
      <c r="G34" s="659"/>
      <c r="H34" s="659"/>
      <c r="I34" s="659"/>
      <c r="J34" s="659"/>
      <c r="K34" s="659"/>
      <c r="L34" s="659"/>
      <c r="M34" s="659"/>
      <c r="N34" s="659"/>
      <c r="O34" s="659"/>
      <c r="P34" s="659"/>
      <c r="Q34" s="659"/>
      <c r="R34" s="659"/>
      <c r="S34" s="659"/>
      <c r="T34" s="214"/>
      <c r="U34" s="658">
        <f>IF(W34="","",MAX(C34:D43)+1)</f>
        <v>3</v>
      </c>
      <c r="V34" s="658"/>
      <c r="W34" s="659" t="str">
        <f>IF('各会計、関係団体の財政状況及び健全化判断比率'!B28="","",'各会計、関係団体の財政状況及び健全化判断比率'!B28)</f>
        <v>国見町国民健康保険特別会計</v>
      </c>
      <c r="X34" s="659"/>
      <c r="Y34" s="659"/>
      <c r="Z34" s="659"/>
      <c r="AA34" s="659"/>
      <c r="AB34" s="659"/>
      <c r="AC34" s="659"/>
      <c r="AD34" s="659"/>
      <c r="AE34" s="659"/>
      <c r="AF34" s="659"/>
      <c r="AG34" s="659"/>
      <c r="AH34" s="659"/>
      <c r="AI34" s="659"/>
      <c r="AJ34" s="659"/>
      <c r="AK34" s="659"/>
      <c r="AL34" s="214"/>
      <c r="AM34" s="658">
        <f>IF(AO34="","",MAX(C34:D43,U34:V43)+1)</f>
        <v>6</v>
      </c>
      <c r="AN34" s="658"/>
      <c r="AO34" s="659" t="str">
        <f>IF('各会計、関係団体の財政状況及び健全化判断比率'!B31="","",'各会計、関係団体の財政状況及び健全化判断比率'!B31)</f>
        <v>国見町水道事業会計</v>
      </c>
      <c r="AP34" s="659"/>
      <c r="AQ34" s="659"/>
      <c r="AR34" s="659"/>
      <c r="AS34" s="659"/>
      <c r="AT34" s="659"/>
      <c r="AU34" s="659"/>
      <c r="AV34" s="659"/>
      <c r="AW34" s="659"/>
      <c r="AX34" s="659"/>
      <c r="AY34" s="659"/>
      <c r="AZ34" s="659"/>
      <c r="BA34" s="659"/>
      <c r="BB34" s="659"/>
      <c r="BC34" s="659"/>
      <c r="BD34" s="214"/>
      <c r="BE34" s="658">
        <f>IF(BG34="","",MAX(C34:D43,U34:V43,AM34:AN43)+1)</f>
        <v>7</v>
      </c>
      <c r="BF34" s="658"/>
      <c r="BG34" s="659" t="str">
        <f>IF('各会計、関係団体の財政状況及び健全化判断比率'!B32="","",'各会計、関係団体の財政状況及び健全化判断比率'!B32)</f>
        <v>国見町公共下水道事業特別会計</v>
      </c>
      <c r="BH34" s="659"/>
      <c r="BI34" s="659"/>
      <c r="BJ34" s="659"/>
      <c r="BK34" s="659"/>
      <c r="BL34" s="659"/>
      <c r="BM34" s="659"/>
      <c r="BN34" s="659"/>
      <c r="BO34" s="659"/>
      <c r="BP34" s="659"/>
      <c r="BQ34" s="659"/>
      <c r="BR34" s="659"/>
      <c r="BS34" s="659"/>
      <c r="BT34" s="659"/>
      <c r="BU34" s="659"/>
      <c r="BV34" s="214"/>
      <c r="BW34" s="658">
        <f>IF(BY34="","",MAX(C34:D43,U34:V43,AM34:AN43,BE34:BF43)+1)</f>
        <v>9</v>
      </c>
      <c r="BX34" s="658"/>
      <c r="BY34" s="659" t="str">
        <f>IF('各会計、関係団体の財政状況及び健全化判断比率'!B68="","",'各会計、関係団体の財政状況及び健全化判断比率'!B68)</f>
        <v>福島県後期高齢者医療広域連合一般会計</v>
      </c>
      <c r="BZ34" s="659"/>
      <c r="CA34" s="659"/>
      <c r="CB34" s="659"/>
      <c r="CC34" s="659"/>
      <c r="CD34" s="659"/>
      <c r="CE34" s="659"/>
      <c r="CF34" s="659"/>
      <c r="CG34" s="659"/>
      <c r="CH34" s="659"/>
      <c r="CI34" s="659"/>
      <c r="CJ34" s="659"/>
      <c r="CK34" s="659"/>
      <c r="CL34" s="659"/>
      <c r="CM34" s="659"/>
      <c r="CN34" s="214"/>
      <c r="CO34" s="658" t="str">
        <f>IF(CQ34="","",MAX(C34:D43,U34:V43,AM34:AN43,BE34:BF43,BW34:BX43)+1)</f>
        <v/>
      </c>
      <c r="CP34" s="658"/>
      <c r="CQ34" s="659" t="str">
        <f>IF('各会計、関係団体の財政状況及び健全化判断比率'!BS7="","",'各会計、関係団体の財政状況及び健全化判断比率'!BS7)</f>
        <v/>
      </c>
      <c r="CR34" s="659"/>
      <c r="CS34" s="659"/>
      <c r="CT34" s="659"/>
      <c r="CU34" s="659"/>
      <c r="CV34" s="659"/>
      <c r="CW34" s="659"/>
      <c r="CX34" s="659"/>
      <c r="CY34" s="659"/>
      <c r="CZ34" s="659"/>
      <c r="DA34" s="659"/>
      <c r="DB34" s="659"/>
      <c r="DC34" s="659"/>
      <c r="DD34" s="659"/>
      <c r="DE34" s="659"/>
      <c r="DF34" s="211"/>
      <c r="DG34" s="660" t="str">
        <f>IF('各会計、関係団体の財政状況及び健全化判断比率'!BR7="","",'各会計、関係団体の財政状況及び健全化判断比率'!BR7)</f>
        <v/>
      </c>
      <c r="DH34" s="660"/>
      <c r="DI34" s="218"/>
      <c r="DJ34" s="186"/>
      <c r="DK34" s="186"/>
      <c r="DL34" s="186"/>
      <c r="DM34" s="186"/>
      <c r="DN34" s="186"/>
      <c r="DO34" s="186"/>
    </row>
    <row r="35" spans="1:119" ht="32.25" customHeight="1" x14ac:dyDescent="0.15">
      <c r="A35" s="187"/>
      <c r="B35" s="213"/>
      <c r="C35" s="658">
        <f>IF(E35="","",C34+1)</f>
        <v>2</v>
      </c>
      <c r="D35" s="658"/>
      <c r="E35" s="659" t="str">
        <f>IF('各会計、関係団体の財政状況及び健全化判断比率'!B8="","",'各会計、関係団体の財政状況及び健全化判断比率'!B8)</f>
        <v>国見町渇水対策施設特別会計</v>
      </c>
      <c r="F35" s="659"/>
      <c r="G35" s="659"/>
      <c r="H35" s="659"/>
      <c r="I35" s="659"/>
      <c r="J35" s="659"/>
      <c r="K35" s="659"/>
      <c r="L35" s="659"/>
      <c r="M35" s="659"/>
      <c r="N35" s="659"/>
      <c r="O35" s="659"/>
      <c r="P35" s="659"/>
      <c r="Q35" s="659"/>
      <c r="R35" s="659"/>
      <c r="S35" s="659"/>
      <c r="T35" s="214"/>
      <c r="U35" s="658">
        <f>IF(W35="","",U34+1)</f>
        <v>4</v>
      </c>
      <c r="V35" s="658"/>
      <c r="W35" s="659" t="str">
        <f>IF('各会計、関係団体の財政状況及び健全化判断比率'!B29="","",'各会計、関係団体の財政状況及び健全化判断比率'!B29)</f>
        <v>国見町介護保険特別会計(保険事業勘定)</v>
      </c>
      <c r="X35" s="659"/>
      <c r="Y35" s="659"/>
      <c r="Z35" s="659"/>
      <c r="AA35" s="659"/>
      <c r="AB35" s="659"/>
      <c r="AC35" s="659"/>
      <c r="AD35" s="659"/>
      <c r="AE35" s="659"/>
      <c r="AF35" s="659"/>
      <c r="AG35" s="659"/>
      <c r="AH35" s="659"/>
      <c r="AI35" s="659"/>
      <c r="AJ35" s="659"/>
      <c r="AK35" s="659"/>
      <c r="AL35" s="214"/>
      <c r="AM35" s="658" t="str">
        <f t="shared" ref="AM35:AM43" si="0">IF(AO35="","",AM34+1)</f>
        <v/>
      </c>
      <c r="AN35" s="658"/>
      <c r="AO35" s="659"/>
      <c r="AP35" s="659"/>
      <c r="AQ35" s="659"/>
      <c r="AR35" s="659"/>
      <c r="AS35" s="659"/>
      <c r="AT35" s="659"/>
      <c r="AU35" s="659"/>
      <c r="AV35" s="659"/>
      <c r="AW35" s="659"/>
      <c r="AX35" s="659"/>
      <c r="AY35" s="659"/>
      <c r="AZ35" s="659"/>
      <c r="BA35" s="659"/>
      <c r="BB35" s="659"/>
      <c r="BC35" s="659"/>
      <c r="BD35" s="214"/>
      <c r="BE35" s="658">
        <f t="shared" ref="BE35:BE43" si="1">IF(BG35="","",BE34+1)</f>
        <v>8</v>
      </c>
      <c r="BF35" s="658"/>
      <c r="BG35" s="659" t="str">
        <f>IF('各会計、関係団体の財政状況及び健全化判断比率'!B33="","",'各会計、関係団体の財政状況及び健全化判断比率'!B33)</f>
        <v>国見町土地開発事業特別会計</v>
      </c>
      <c r="BH35" s="659"/>
      <c r="BI35" s="659"/>
      <c r="BJ35" s="659"/>
      <c r="BK35" s="659"/>
      <c r="BL35" s="659"/>
      <c r="BM35" s="659"/>
      <c r="BN35" s="659"/>
      <c r="BO35" s="659"/>
      <c r="BP35" s="659"/>
      <c r="BQ35" s="659"/>
      <c r="BR35" s="659"/>
      <c r="BS35" s="659"/>
      <c r="BT35" s="659"/>
      <c r="BU35" s="659"/>
      <c r="BV35" s="214"/>
      <c r="BW35" s="658">
        <f t="shared" ref="BW35:BW43" si="2">IF(BY35="","",BW34+1)</f>
        <v>10</v>
      </c>
      <c r="BX35" s="658"/>
      <c r="BY35" s="659" t="str">
        <f>IF('各会計、関係団体の財政状況及び健全化判断比率'!B69="","",'各会計、関係団体の財政状況及び健全化判断比率'!B69)</f>
        <v>福島県後期高齢者医療広域連合後期高齢者医療特別会計</v>
      </c>
      <c r="BZ35" s="659"/>
      <c r="CA35" s="659"/>
      <c r="CB35" s="659"/>
      <c r="CC35" s="659"/>
      <c r="CD35" s="659"/>
      <c r="CE35" s="659"/>
      <c r="CF35" s="659"/>
      <c r="CG35" s="659"/>
      <c r="CH35" s="659"/>
      <c r="CI35" s="659"/>
      <c r="CJ35" s="659"/>
      <c r="CK35" s="659"/>
      <c r="CL35" s="659"/>
      <c r="CM35" s="659"/>
      <c r="CN35" s="214"/>
      <c r="CO35" s="658" t="str">
        <f t="shared" ref="CO35:CO43" si="3">IF(CQ35="","",CO34+1)</f>
        <v/>
      </c>
      <c r="CP35" s="658"/>
      <c r="CQ35" s="659" t="str">
        <f>IF('各会計、関係団体の財政状況及び健全化判断比率'!BS8="","",'各会計、関係団体の財政状況及び健全化判断比率'!BS8)</f>
        <v/>
      </c>
      <c r="CR35" s="659"/>
      <c r="CS35" s="659"/>
      <c r="CT35" s="659"/>
      <c r="CU35" s="659"/>
      <c r="CV35" s="659"/>
      <c r="CW35" s="659"/>
      <c r="CX35" s="659"/>
      <c r="CY35" s="659"/>
      <c r="CZ35" s="659"/>
      <c r="DA35" s="659"/>
      <c r="DB35" s="659"/>
      <c r="DC35" s="659"/>
      <c r="DD35" s="659"/>
      <c r="DE35" s="659"/>
      <c r="DF35" s="211"/>
      <c r="DG35" s="660" t="str">
        <f>IF('各会計、関係団体の財政状況及び健全化判断比率'!BR8="","",'各会計、関係団体の財政状況及び健全化判断比率'!BR8)</f>
        <v/>
      </c>
      <c r="DH35" s="660"/>
      <c r="DI35" s="218"/>
      <c r="DJ35" s="186"/>
      <c r="DK35" s="186"/>
      <c r="DL35" s="186"/>
      <c r="DM35" s="186"/>
      <c r="DN35" s="186"/>
      <c r="DO35" s="186"/>
    </row>
    <row r="36" spans="1:119" ht="32.25" customHeight="1" x14ac:dyDescent="0.15">
      <c r="A36" s="187"/>
      <c r="B36" s="213"/>
      <c r="C36" s="658" t="str">
        <f>IF(E36="","",C35+1)</f>
        <v/>
      </c>
      <c r="D36" s="658"/>
      <c r="E36" s="659" t="str">
        <f>IF('各会計、関係団体の財政状況及び健全化判断比率'!B9="","",'各会計、関係団体の財政状況及び健全化判断比率'!B9)</f>
        <v/>
      </c>
      <c r="F36" s="659"/>
      <c r="G36" s="659"/>
      <c r="H36" s="659"/>
      <c r="I36" s="659"/>
      <c r="J36" s="659"/>
      <c r="K36" s="659"/>
      <c r="L36" s="659"/>
      <c r="M36" s="659"/>
      <c r="N36" s="659"/>
      <c r="O36" s="659"/>
      <c r="P36" s="659"/>
      <c r="Q36" s="659"/>
      <c r="R36" s="659"/>
      <c r="S36" s="659"/>
      <c r="T36" s="214"/>
      <c r="U36" s="658">
        <f t="shared" ref="U36:U43" si="4">IF(W36="","",U35+1)</f>
        <v>5</v>
      </c>
      <c r="V36" s="658"/>
      <c r="W36" s="659" t="str">
        <f>IF('各会計、関係団体の財政状況及び健全化判断比率'!B30="","",'各会計、関係団体の財政状況及び健全化判断比率'!B30)</f>
        <v>国見町後期高齢者医療特別会計</v>
      </c>
      <c r="X36" s="659"/>
      <c r="Y36" s="659"/>
      <c r="Z36" s="659"/>
      <c r="AA36" s="659"/>
      <c r="AB36" s="659"/>
      <c r="AC36" s="659"/>
      <c r="AD36" s="659"/>
      <c r="AE36" s="659"/>
      <c r="AF36" s="659"/>
      <c r="AG36" s="659"/>
      <c r="AH36" s="659"/>
      <c r="AI36" s="659"/>
      <c r="AJ36" s="659"/>
      <c r="AK36" s="659"/>
      <c r="AL36" s="214"/>
      <c r="AM36" s="658" t="str">
        <f t="shared" si="0"/>
        <v/>
      </c>
      <c r="AN36" s="658"/>
      <c r="AO36" s="659"/>
      <c r="AP36" s="659"/>
      <c r="AQ36" s="659"/>
      <c r="AR36" s="659"/>
      <c r="AS36" s="659"/>
      <c r="AT36" s="659"/>
      <c r="AU36" s="659"/>
      <c r="AV36" s="659"/>
      <c r="AW36" s="659"/>
      <c r="AX36" s="659"/>
      <c r="AY36" s="659"/>
      <c r="AZ36" s="659"/>
      <c r="BA36" s="659"/>
      <c r="BB36" s="659"/>
      <c r="BC36" s="659"/>
      <c r="BD36" s="214"/>
      <c r="BE36" s="658" t="str">
        <f t="shared" si="1"/>
        <v/>
      </c>
      <c r="BF36" s="658"/>
      <c r="BG36" s="659"/>
      <c r="BH36" s="659"/>
      <c r="BI36" s="659"/>
      <c r="BJ36" s="659"/>
      <c r="BK36" s="659"/>
      <c r="BL36" s="659"/>
      <c r="BM36" s="659"/>
      <c r="BN36" s="659"/>
      <c r="BO36" s="659"/>
      <c r="BP36" s="659"/>
      <c r="BQ36" s="659"/>
      <c r="BR36" s="659"/>
      <c r="BS36" s="659"/>
      <c r="BT36" s="659"/>
      <c r="BU36" s="659"/>
      <c r="BV36" s="214"/>
      <c r="BW36" s="658">
        <f t="shared" si="2"/>
        <v>11</v>
      </c>
      <c r="BX36" s="658"/>
      <c r="BY36" s="659" t="str">
        <f>IF('各会計、関係団体の財政状況及び健全化判断比率'!B70="","",'各会計、関係団体の財政状況及び健全化判断比率'!B70)</f>
        <v>福島地方水道用水供給企業団
福島地方水道用水供給事業会計</v>
      </c>
      <c r="BZ36" s="659"/>
      <c r="CA36" s="659"/>
      <c r="CB36" s="659"/>
      <c r="CC36" s="659"/>
      <c r="CD36" s="659"/>
      <c r="CE36" s="659"/>
      <c r="CF36" s="659"/>
      <c r="CG36" s="659"/>
      <c r="CH36" s="659"/>
      <c r="CI36" s="659"/>
      <c r="CJ36" s="659"/>
      <c r="CK36" s="659"/>
      <c r="CL36" s="659"/>
      <c r="CM36" s="659"/>
      <c r="CN36" s="214"/>
      <c r="CO36" s="658" t="str">
        <f t="shared" si="3"/>
        <v/>
      </c>
      <c r="CP36" s="658"/>
      <c r="CQ36" s="659" t="str">
        <f>IF('各会計、関係団体の財政状況及び健全化判断比率'!BS9="","",'各会計、関係団体の財政状況及び健全化判断比率'!BS9)</f>
        <v/>
      </c>
      <c r="CR36" s="659"/>
      <c r="CS36" s="659"/>
      <c r="CT36" s="659"/>
      <c r="CU36" s="659"/>
      <c r="CV36" s="659"/>
      <c r="CW36" s="659"/>
      <c r="CX36" s="659"/>
      <c r="CY36" s="659"/>
      <c r="CZ36" s="659"/>
      <c r="DA36" s="659"/>
      <c r="DB36" s="659"/>
      <c r="DC36" s="659"/>
      <c r="DD36" s="659"/>
      <c r="DE36" s="659"/>
      <c r="DF36" s="211"/>
      <c r="DG36" s="660" t="str">
        <f>IF('各会計、関係団体の財政状況及び健全化判断比率'!BR9="","",'各会計、関係団体の財政状況及び健全化判断比率'!BR9)</f>
        <v/>
      </c>
      <c r="DH36" s="660"/>
      <c r="DI36" s="218"/>
      <c r="DJ36" s="186"/>
      <c r="DK36" s="186"/>
      <c r="DL36" s="186"/>
      <c r="DM36" s="186"/>
      <c r="DN36" s="186"/>
      <c r="DO36" s="186"/>
    </row>
    <row r="37" spans="1:119" ht="32.25" customHeight="1" x14ac:dyDescent="0.15">
      <c r="A37" s="187"/>
      <c r="B37" s="213"/>
      <c r="C37" s="658" t="str">
        <f>IF(E37="","",C36+1)</f>
        <v/>
      </c>
      <c r="D37" s="658"/>
      <c r="E37" s="659" t="str">
        <f>IF('各会計、関係団体の財政状況及び健全化判断比率'!B10="","",'各会計、関係団体の財政状況及び健全化判断比率'!B10)</f>
        <v/>
      </c>
      <c r="F37" s="659"/>
      <c r="G37" s="659"/>
      <c r="H37" s="659"/>
      <c r="I37" s="659"/>
      <c r="J37" s="659"/>
      <c r="K37" s="659"/>
      <c r="L37" s="659"/>
      <c r="M37" s="659"/>
      <c r="N37" s="659"/>
      <c r="O37" s="659"/>
      <c r="P37" s="659"/>
      <c r="Q37" s="659"/>
      <c r="R37" s="659"/>
      <c r="S37" s="659"/>
      <c r="T37" s="214"/>
      <c r="U37" s="658" t="str">
        <f t="shared" si="4"/>
        <v/>
      </c>
      <c r="V37" s="658"/>
      <c r="W37" s="659"/>
      <c r="X37" s="659"/>
      <c r="Y37" s="659"/>
      <c r="Z37" s="659"/>
      <c r="AA37" s="659"/>
      <c r="AB37" s="659"/>
      <c r="AC37" s="659"/>
      <c r="AD37" s="659"/>
      <c r="AE37" s="659"/>
      <c r="AF37" s="659"/>
      <c r="AG37" s="659"/>
      <c r="AH37" s="659"/>
      <c r="AI37" s="659"/>
      <c r="AJ37" s="659"/>
      <c r="AK37" s="659"/>
      <c r="AL37" s="214"/>
      <c r="AM37" s="658" t="str">
        <f t="shared" si="0"/>
        <v/>
      </c>
      <c r="AN37" s="658"/>
      <c r="AO37" s="659"/>
      <c r="AP37" s="659"/>
      <c r="AQ37" s="659"/>
      <c r="AR37" s="659"/>
      <c r="AS37" s="659"/>
      <c r="AT37" s="659"/>
      <c r="AU37" s="659"/>
      <c r="AV37" s="659"/>
      <c r="AW37" s="659"/>
      <c r="AX37" s="659"/>
      <c r="AY37" s="659"/>
      <c r="AZ37" s="659"/>
      <c r="BA37" s="659"/>
      <c r="BB37" s="659"/>
      <c r="BC37" s="659"/>
      <c r="BD37" s="214"/>
      <c r="BE37" s="658" t="str">
        <f t="shared" si="1"/>
        <v/>
      </c>
      <c r="BF37" s="658"/>
      <c r="BG37" s="659"/>
      <c r="BH37" s="659"/>
      <c r="BI37" s="659"/>
      <c r="BJ37" s="659"/>
      <c r="BK37" s="659"/>
      <c r="BL37" s="659"/>
      <c r="BM37" s="659"/>
      <c r="BN37" s="659"/>
      <c r="BO37" s="659"/>
      <c r="BP37" s="659"/>
      <c r="BQ37" s="659"/>
      <c r="BR37" s="659"/>
      <c r="BS37" s="659"/>
      <c r="BT37" s="659"/>
      <c r="BU37" s="659"/>
      <c r="BV37" s="214"/>
      <c r="BW37" s="658">
        <f t="shared" si="2"/>
        <v>12</v>
      </c>
      <c r="BX37" s="658"/>
      <c r="BY37" s="659" t="str">
        <f>IF('各会計、関係団体の財政状況及び健全化判断比率'!B71="","",'各会計、関係団体の財政状況及び健全化判断比率'!B71)</f>
        <v>伊達地方消防組合・一般会計</v>
      </c>
      <c r="BZ37" s="659"/>
      <c r="CA37" s="659"/>
      <c r="CB37" s="659"/>
      <c r="CC37" s="659"/>
      <c r="CD37" s="659"/>
      <c r="CE37" s="659"/>
      <c r="CF37" s="659"/>
      <c r="CG37" s="659"/>
      <c r="CH37" s="659"/>
      <c r="CI37" s="659"/>
      <c r="CJ37" s="659"/>
      <c r="CK37" s="659"/>
      <c r="CL37" s="659"/>
      <c r="CM37" s="659"/>
      <c r="CN37" s="214"/>
      <c r="CO37" s="658" t="str">
        <f t="shared" si="3"/>
        <v/>
      </c>
      <c r="CP37" s="658"/>
      <c r="CQ37" s="659" t="str">
        <f>IF('各会計、関係団体の財政状況及び健全化判断比率'!BS10="","",'各会計、関係団体の財政状況及び健全化判断比率'!BS10)</f>
        <v/>
      </c>
      <c r="CR37" s="659"/>
      <c r="CS37" s="659"/>
      <c r="CT37" s="659"/>
      <c r="CU37" s="659"/>
      <c r="CV37" s="659"/>
      <c r="CW37" s="659"/>
      <c r="CX37" s="659"/>
      <c r="CY37" s="659"/>
      <c r="CZ37" s="659"/>
      <c r="DA37" s="659"/>
      <c r="DB37" s="659"/>
      <c r="DC37" s="659"/>
      <c r="DD37" s="659"/>
      <c r="DE37" s="659"/>
      <c r="DF37" s="211"/>
      <c r="DG37" s="660" t="str">
        <f>IF('各会計、関係団体の財政状況及び健全化判断比率'!BR10="","",'各会計、関係団体の財政状況及び健全化判断比率'!BR10)</f>
        <v/>
      </c>
      <c r="DH37" s="660"/>
      <c r="DI37" s="218"/>
      <c r="DJ37" s="186"/>
      <c r="DK37" s="186"/>
      <c r="DL37" s="186"/>
      <c r="DM37" s="186"/>
      <c r="DN37" s="186"/>
      <c r="DO37" s="186"/>
    </row>
    <row r="38" spans="1:119" ht="32.25" customHeight="1" x14ac:dyDescent="0.15">
      <c r="A38" s="187"/>
      <c r="B38" s="213"/>
      <c r="C38" s="658" t="str">
        <f t="shared" ref="C38:C43" si="5">IF(E38="","",C37+1)</f>
        <v/>
      </c>
      <c r="D38" s="658"/>
      <c r="E38" s="659" t="str">
        <f>IF('各会計、関係団体の財政状況及び健全化判断比率'!B11="","",'各会計、関係団体の財政状況及び健全化判断比率'!B11)</f>
        <v/>
      </c>
      <c r="F38" s="659"/>
      <c r="G38" s="659"/>
      <c r="H38" s="659"/>
      <c r="I38" s="659"/>
      <c r="J38" s="659"/>
      <c r="K38" s="659"/>
      <c r="L38" s="659"/>
      <c r="M38" s="659"/>
      <c r="N38" s="659"/>
      <c r="O38" s="659"/>
      <c r="P38" s="659"/>
      <c r="Q38" s="659"/>
      <c r="R38" s="659"/>
      <c r="S38" s="659"/>
      <c r="T38" s="214"/>
      <c r="U38" s="658" t="str">
        <f t="shared" si="4"/>
        <v/>
      </c>
      <c r="V38" s="658"/>
      <c r="W38" s="659"/>
      <c r="X38" s="659"/>
      <c r="Y38" s="659"/>
      <c r="Z38" s="659"/>
      <c r="AA38" s="659"/>
      <c r="AB38" s="659"/>
      <c r="AC38" s="659"/>
      <c r="AD38" s="659"/>
      <c r="AE38" s="659"/>
      <c r="AF38" s="659"/>
      <c r="AG38" s="659"/>
      <c r="AH38" s="659"/>
      <c r="AI38" s="659"/>
      <c r="AJ38" s="659"/>
      <c r="AK38" s="659"/>
      <c r="AL38" s="214"/>
      <c r="AM38" s="658" t="str">
        <f t="shared" si="0"/>
        <v/>
      </c>
      <c r="AN38" s="658"/>
      <c r="AO38" s="659"/>
      <c r="AP38" s="659"/>
      <c r="AQ38" s="659"/>
      <c r="AR38" s="659"/>
      <c r="AS38" s="659"/>
      <c r="AT38" s="659"/>
      <c r="AU38" s="659"/>
      <c r="AV38" s="659"/>
      <c r="AW38" s="659"/>
      <c r="AX38" s="659"/>
      <c r="AY38" s="659"/>
      <c r="AZ38" s="659"/>
      <c r="BA38" s="659"/>
      <c r="BB38" s="659"/>
      <c r="BC38" s="659"/>
      <c r="BD38" s="214"/>
      <c r="BE38" s="658" t="str">
        <f t="shared" si="1"/>
        <v/>
      </c>
      <c r="BF38" s="658"/>
      <c r="BG38" s="659"/>
      <c r="BH38" s="659"/>
      <c r="BI38" s="659"/>
      <c r="BJ38" s="659"/>
      <c r="BK38" s="659"/>
      <c r="BL38" s="659"/>
      <c r="BM38" s="659"/>
      <c r="BN38" s="659"/>
      <c r="BO38" s="659"/>
      <c r="BP38" s="659"/>
      <c r="BQ38" s="659"/>
      <c r="BR38" s="659"/>
      <c r="BS38" s="659"/>
      <c r="BT38" s="659"/>
      <c r="BU38" s="659"/>
      <c r="BV38" s="214"/>
      <c r="BW38" s="658">
        <f t="shared" si="2"/>
        <v>13</v>
      </c>
      <c r="BX38" s="658"/>
      <c r="BY38" s="659" t="str">
        <f>IF('各会計、関係団体の財政状況及び健全化判断比率'!B72="","",'各会計、関係団体の財政状況及び健全化判断比率'!B72)</f>
        <v>伊達地方衛生処理組合　一般会計</v>
      </c>
      <c r="BZ38" s="659"/>
      <c r="CA38" s="659"/>
      <c r="CB38" s="659"/>
      <c r="CC38" s="659"/>
      <c r="CD38" s="659"/>
      <c r="CE38" s="659"/>
      <c r="CF38" s="659"/>
      <c r="CG38" s="659"/>
      <c r="CH38" s="659"/>
      <c r="CI38" s="659"/>
      <c r="CJ38" s="659"/>
      <c r="CK38" s="659"/>
      <c r="CL38" s="659"/>
      <c r="CM38" s="659"/>
      <c r="CN38" s="214"/>
      <c r="CO38" s="658" t="str">
        <f t="shared" si="3"/>
        <v/>
      </c>
      <c r="CP38" s="658"/>
      <c r="CQ38" s="659" t="str">
        <f>IF('各会計、関係団体の財政状況及び健全化判断比率'!BS11="","",'各会計、関係団体の財政状況及び健全化判断比率'!BS11)</f>
        <v/>
      </c>
      <c r="CR38" s="659"/>
      <c r="CS38" s="659"/>
      <c r="CT38" s="659"/>
      <c r="CU38" s="659"/>
      <c r="CV38" s="659"/>
      <c r="CW38" s="659"/>
      <c r="CX38" s="659"/>
      <c r="CY38" s="659"/>
      <c r="CZ38" s="659"/>
      <c r="DA38" s="659"/>
      <c r="DB38" s="659"/>
      <c r="DC38" s="659"/>
      <c r="DD38" s="659"/>
      <c r="DE38" s="659"/>
      <c r="DF38" s="211"/>
      <c r="DG38" s="660" t="str">
        <f>IF('各会計、関係団体の財政状況及び健全化判断比率'!BR11="","",'各会計、関係団体の財政状況及び健全化判断比率'!BR11)</f>
        <v/>
      </c>
      <c r="DH38" s="660"/>
      <c r="DI38" s="218"/>
      <c r="DJ38" s="186"/>
      <c r="DK38" s="186"/>
      <c r="DL38" s="186"/>
      <c r="DM38" s="186"/>
      <c r="DN38" s="186"/>
      <c r="DO38" s="186"/>
    </row>
    <row r="39" spans="1:119" ht="32.25" customHeight="1" x14ac:dyDescent="0.15">
      <c r="A39" s="187"/>
      <c r="B39" s="213"/>
      <c r="C39" s="658" t="str">
        <f t="shared" si="5"/>
        <v/>
      </c>
      <c r="D39" s="658"/>
      <c r="E39" s="659" t="str">
        <f>IF('各会計、関係団体の財政状況及び健全化判断比率'!B12="","",'各会計、関係団体の財政状況及び健全化判断比率'!B12)</f>
        <v/>
      </c>
      <c r="F39" s="659"/>
      <c r="G39" s="659"/>
      <c r="H39" s="659"/>
      <c r="I39" s="659"/>
      <c r="J39" s="659"/>
      <c r="K39" s="659"/>
      <c r="L39" s="659"/>
      <c r="M39" s="659"/>
      <c r="N39" s="659"/>
      <c r="O39" s="659"/>
      <c r="P39" s="659"/>
      <c r="Q39" s="659"/>
      <c r="R39" s="659"/>
      <c r="S39" s="659"/>
      <c r="T39" s="214"/>
      <c r="U39" s="658" t="str">
        <f t="shared" si="4"/>
        <v/>
      </c>
      <c r="V39" s="658"/>
      <c r="W39" s="659"/>
      <c r="X39" s="659"/>
      <c r="Y39" s="659"/>
      <c r="Z39" s="659"/>
      <c r="AA39" s="659"/>
      <c r="AB39" s="659"/>
      <c r="AC39" s="659"/>
      <c r="AD39" s="659"/>
      <c r="AE39" s="659"/>
      <c r="AF39" s="659"/>
      <c r="AG39" s="659"/>
      <c r="AH39" s="659"/>
      <c r="AI39" s="659"/>
      <c r="AJ39" s="659"/>
      <c r="AK39" s="659"/>
      <c r="AL39" s="214"/>
      <c r="AM39" s="658" t="str">
        <f t="shared" si="0"/>
        <v/>
      </c>
      <c r="AN39" s="658"/>
      <c r="AO39" s="659"/>
      <c r="AP39" s="659"/>
      <c r="AQ39" s="659"/>
      <c r="AR39" s="659"/>
      <c r="AS39" s="659"/>
      <c r="AT39" s="659"/>
      <c r="AU39" s="659"/>
      <c r="AV39" s="659"/>
      <c r="AW39" s="659"/>
      <c r="AX39" s="659"/>
      <c r="AY39" s="659"/>
      <c r="AZ39" s="659"/>
      <c r="BA39" s="659"/>
      <c r="BB39" s="659"/>
      <c r="BC39" s="659"/>
      <c r="BD39" s="214"/>
      <c r="BE39" s="658" t="str">
        <f t="shared" si="1"/>
        <v/>
      </c>
      <c r="BF39" s="658"/>
      <c r="BG39" s="659"/>
      <c r="BH39" s="659"/>
      <c r="BI39" s="659"/>
      <c r="BJ39" s="659"/>
      <c r="BK39" s="659"/>
      <c r="BL39" s="659"/>
      <c r="BM39" s="659"/>
      <c r="BN39" s="659"/>
      <c r="BO39" s="659"/>
      <c r="BP39" s="659"/>
      <c r="BQ39" s="659"/>
      <c r="BR39" s="659"/>
      <c r="BS39" s="659"/>
      <c r="BT39" s="659"/>
      <c r="BU39" s="659"/>
      <c r="BV39" s="214"/>
      <c r="BW39" s="658">
        <f t="shared" si="2"/>
        <v>14</v>
      </c>
      <c r="BX39" s="658"/>
      <c r="BY39" s="659" t="str">
        <f>IF('各会計、関係団体の財政状況及び健全化判断比率'!B73="","",'各会計、関係団体の財政状況及び健全化判断比率'!B73)</f>
        <v>伊達地方衛生処理組合　し尿処理事業特別会計</v>
      </c>
      <c r="BZ39" s="659"/>
      <c r="CA39" s="659"/>
      <c r="CB39" s="659"/>
      <c r="CC39" s="659"/>
      <c r="CD39" s="659"/>
      <c r="CE39" s="659"/>
      <c r="CF39" s="659"/>
      <c r="CG39" s="659"/>
      <c r="CH39" s="659"/>
      <c r="CI39" s="659"/>
      <c r="CJ39" s="659"/>
      <c r="CK39" s="659"/>
      <c r="CL39" s="659"/>
      <c r="CM39" s="659"/>
      <c r="CN39" s="214"/>
      <c r="CO39" s="658" t="str">
        <f t="shared" si="3"/>
        <v/>
      </c>
      <c r="CP39" s="658"/>
      <c r="CQ39" s="659" t="str">
        <f>IF('各会計、関係団体の財政状況及び健全化判断比率'!BS12="","",'各会計、関係団体の財政状況及び健全化判断比率'!BS12)</f>
        <v/>
      </c>
      <c r="CR39" s="659"/>
      <c r="CS39" s="659"/>
      <c r="CT39" s="659"/>
      <c r="CU39" s="659"/>
      <c r="CV39" s="659"/>
      <c r="CW39" s="659"/>
      <c r="CX39" s="659"/>
      <c r="CY39" s="659"/>
      <c r="CZ39" s="659"/>
      <c r="DA39" s="659"/>
      <c r="DB39" s="659"/>
      <c r="DC39" s="659"/>
      <c r="DD39" s="659"/>
      <c r="DE39" s="659"/>
      <c r="DF39" s="211"/>
      <c r="DG39" s="660" t="str">
        <f>IF('各会計、関係団体の財政状況及び健全化判断比率'!BR12="","",'各会計、関係団体の財政状況及び健全化判断比率'!BR12)</f>
        <v/>
      </c>
      <c r="DH39" s="660"/>
      <c r="DI39" s="218"/>
      <c r="DJ39" s="186"/>
      <c r="DK39" s="186"/>
      <c r="DL39" s="186"/>
      <c r="DM39" s="186"/>
      <c r="DN39" s="186"/>
      <c r="DO39" s="186"/>
    </row>
    <row r="40" spans="1:119" ht="32.25" customHeight="1" x14ac:dyDescent="0.15">
      <c r="A40" s="187"/>
      <c r="B40" s="213"/>
      <c r="C40" s="658" t="str">
        <f t="shared" si="5"/>
        <v/>
      </c>
      <c r="D40" s="658"/>
      <c r="E40" s="659" t="str">
        <f>IF('各会計、関係団体の財政状況及び健全化判断比率'!B13="","",'各会計、関係団体の財政状況及び健全化判断比率'!B13)</f>
        <v/>
      </c>
      <c r="F40" s="659"/>
      <c r="G40" s="659"/>
      <c r="H40" s="659"/>
      <c r="I40" s="659"/>
      <c r="J40" s="659"/>
      <c r="K40" s="659"/>
      <c r="L40" s="659"/>
      <c r="M40" s="659"/>
      <c r="N40" s="659"/>
      <c r="O40" s="659"/>
      <c r="P40" s="659"/>
      <c r="Q40" s="659"/>
      <c r="R40" s="659"/>
      <c r="S40" s="659"/>
      <c r="T40" s="214"/>
      <c r="U40" s="658" t="str">
        <f t="shared" si="4"/>
        <v/>
      </c>
      <c r="V40" s="658"/>
      <c r="W40" s="659"/>
      <c r="X40" s="659"/>
      <c r="Y40" s="659"/>
      <c r="Z40" s="659"/>
      <c r="AA40" s="659"/>
      <c r="AB40" s="659"/>
      <c r="AC40" s="659"/>
      <c r="AD40" s="659"/>
      <c r="AE40" s="659"/>
      <c r="AF40" s="659"/>
      <c r="AG40" s="659"/>
      <c r="AH40" s="659"/>
      <c r="AI40" s="659"/>
      <c r="AJ40" s="659"/>
      <c r="AK40" s="659"/>
      <c r="AL40" s="214"/>
      <c r="AM40" s="658" t="str">
        <f t="shared" si="0"/>
        <v/>
      </c>
      <c r="AN40" s="658"/>
      <c r="AO40" s="659"/>
      <c r="AP40" s="659"/>
      <c r="AQ40" s="659"/>
      <c r="AR40" s="659"/>
      <c r="AS40" s="659"/>
      <c r="AT40" s="659"/>
      <c r="AU40" s="659"/>
      <c r="AV40" s="659"/>
      <c r="AW40" s="659"/>
      <c r="AX40" s="659"/>
      <c r="AY40" s="659"/>
      <c r="AZ40" s="659"/>
      <c r="BA40" s="659"/>
      <c r="BB40" s="659"/>
      <c r="BC40" s="659"/>
      <c r="BD40" s="214"/>
      <c r="BE40" s="658" t="str">
        <f t="shared" si="1"/>
        <v/>
      </c>
      <c r="BF40" s="658"/>
      <c r="BG40" s="659"/>
      <c r="BH40" s="659"/>
      <c r="BI40" s="659"/>
      <c r="BJ40" s="659"/>
      <c r="BK40" s="659"/>
      <c r="BL40" s="659"/>
      <c r="BM40" s="659"/>
      <c r="BN40" s="659"/>
      <c r="BO40" s="659"/>
      <c r="BP40" s="659"/>
      <c r="BQ40" s="659"/>
      <c r="BR40" s="659"/>
      <c r="BS40" s="659"/>
      <c r="BT40" s="659"/>
      <c r="BU40" s="659"/>
      <c r="BV40" s="214"/>
      <c r="BW40" s="658">
        <f t="shared" si="2"/>
        <v>15</v>
      </c>
      <c r="BX40" s="658"/>
      <c r="BY40" s="659" t="str">
        <f>IF('各会計、関係団体の財政状況及び健全化判断比率'!B74="","",'各会計、関係団体の財政状況及び健全化判断比率'!B74)</f>
        <v>伊達地方衛生処理組合　ごみ処理事業特別会計</v>
      </c>
      <c r="BZ40" s="659"/>
      <c r="CA40" s="659"/>
      <c r="CB40" s="659"/>
      <c r="CC40" s="659"/>
      <c r="CD40" s="659"/>
      <c r="CE40" s="659"/>
      <c r="CF40" s="659"/>
      <c r="CG40" s="659"/>
      <c r="CH40" s="659"/>
      <c r="CI40" s="659"/>
      <c r="CJ40" s="659"/>
      <c r="CK40" s="659"/>
      <c r="CL40" s="659"/>
      <c r="CM40" s="659"/>
      <c r="CN40" s="214"/>
      <c r="CO40" s="658" t="str">
        <f t="shared" si="3"/>
        <v/>
      </c>
      <c r="CP40" s="658"/>
      <c r="CQ40" s="659" t="str">
        <f>IF('各会計、関係団体の財政状況及び健全化判断比率'!BS13="","",'各会計、関係団体の財政状況及び健全化判断比率'!BS13)</f>
        <v/>
      </c>
      <c r="CR40" s="659"/>
      <c r="CS40" s="659"/>
      <c r="CT40" s="659"/>
      <c r="CU40" s="659"/>
      <c r="CV40" s="659"/>
      <c r="CW40" s="659"/>
      <c r="CX40" s="659"/>
      <c r="CY40" s="659"/>
      <c r="CZ40" s="659"/>
      <c r="DA40" s="659"/>
      <c r="DB40" s="659"/>
      <c r="DC40" s="659"/>
      <c r="DD40" s="659"/>
      <c r="DE40" s="659"/>
      <c r="DF40" s="211"/>
      <c r="DG40" s="660" t="str">
        <f>IF('各会計、関係団体の財政状況及び健全化判断比率'!BR13="","",'各会計、関係団体の財政状況及び健全化判断比率'!BR13)</f>
        <v/>
      </c>
      <c r="DH40" s="660"/>
      <c r="DI40" s="218"/>
      <c r="DJ40" s="186"/>
      <c r="DK40" s="186"/>
      <c r="DL40" s="186"/>
      <c r="DM40" s="186"/>
      <c r="DN40" s="186"/>
      <c r="DO40" s="186"/>
    </row>
    <row r="41" spans="1:119" ht="32.25" customHeight="1" x14ac:dyDescent="0.15">
      <c r="A41" s="187"/>
      <c r="B41" s="213"/>
      <c r="C41" s="658" t="str">
        <f t="shared" si="5"/>
        <v/>
      </c>
      <c r="D41" s="658"/>
      <c r="E41" s="659" t="str">
        <f>IF('各会計、関係団体の財政状況及び健全化判断比率'!B14="","",'各会計、関係団体の財政状況及び健全化判断比率'!B14)</f>
        <v/>
      </c>
      <c r="F41" s="659"/>
      <c r="G41" s="659"/>
      <c r="H41" s="659"/>
      <c r="I41" s="659"/>
      <c r="J41" s="659"/>
      <c r="K41" s="659"/>
      <c r="L41" s="659"/>
      <c r="M41" s="659"/>
      <c r="N41" s="659"/>
      <c r="O41" s="659"/>
      <c r="P41" s="659"/>
      <c r="Q41" s="659"/>
      <c r="R41" s="659"/>
      <c r="S41" s="659"/>
      <c r="T41" s="214"/>
      <c r="U41" s="658" t="str">
        <f t="shared" si="4"/>
        <v/>
      </c>
      <c r="V41" s="658"/>
      <c r="W41" s="659"/>
      <c r="X41" s="659"/>
      <c r="Y41" s="659"/>
      <c r="Z41" s="659"/>
      <c r="AA41" s="659"/>
      <c r="AB41" s="659"/>
      <c r="AC41" s="659"/>
      <c r="AD41" s="659"/>
      <c r="AE41" s="659"/>
      <c r="AF41" s="659"/>
      <c r="AG41" s="659"/>
      <c r="AH41" s="659"/>
      <c r="AI41" s="659"/>
      <c r="AJ41" s="659"/>
      <c r="AK41" s="659"/>
      <c r="AL41" s="214"/>
      <c r="AM41" s="658" t="str">
        <f t="shared" si="0"/>
        <v/>
      </c>
      <c r="AN41" s="658"/>
      <c r="AO41" s="659"/>
      <c r="AP41" s="659"/>
      <c r="AQ41" s="659"/>
      <c r="AR41" s="659"/>
      <c r="AS41" s="659"/>
      <c r="AT41" s="659"/>
      <c r="AU41" s="659"/>
      <c r="AV41" s="659"/>
      <c r="AW41" s="659"/>
      <c r="AX41" s="659"/>
      <c r="AY41" s="659"/>
      <c r="AZ41" s="659"/>
      <c r="BA41" s="659"/>
      <c r="BB41" s="659"/>
      <c r="BC41" s="659"/>
      <c r="BD41" s="214"/>
      <c r="BE41" s="658" t="str">
        <f t="shared" si="1"/>
        <v/>
      </c>
      <c r="BF41" s="658"/>
      <c r="BG41" s="659"/>
      <c r="BH41" s="659"/>
      <c r="BI41" s="659"/>
      <c r="BJ41" s="659"/>
      <c r="BK41" s="659"/>
      <c r="BL41" s="659"/>
      <c r="BM41" s="659"/>
      <c r="BN41" s="659"/>
      <c r="BO41" s="659"/>
      <c r="BP41" s="659"/>
      <c r="BQ41" s="659"/>
      <c r="BR41" s="659"/>
      <c r="BS41" s="659"/>
      <c r="BT41" s="659"/>
      <c r="BU41" s="659"/>
      <c r="BV41" s="214"/>
      <c r="BW41" s="658">
        <f t="shared" si="2"/>
        <v>16</v>
      </c>
      <c r="BX41" s="658"/>
      <c r="BY41" s="659" t="str">
        <f>IF('各会計、関係団体の財政状況及び健全化判断比率'!B75="","",'各会計、関係団体の財政状況及び健全化判断比率'!B75)</f>
        <v>公立藤田病院組合　病院事業会計</v>
      </c>
      <c r="BZ41" s="659"/>
      <c r="CA41" s="659"/>
      <c r="CB41" s="659"/>
      <c r="CC41" s="659"/>
      <c r="CD41" s="659"/>
      <c r="CE41" s="659"/>
      <c r="CF41" s="659"/>
      <c r="CG41" s="659"/>
      <c r="CH41" s="659"/>
      <c r="CI41" s="659"/>
      <c r="CJ41" s="659"/>
      <c r="CK41" s="659"/>
      <c r="CL41" s="659"/>
      <c r="CM41" s="659"/>
      <c r="CN41" s="214"/>
      <c r="CO41" s="658" t="str">
        <f t="shared" si="3"/>
        <v/>
      </c>
      <c r="CP41" s="658"/>
      <c r="CQ41" s="659" t="str">
        <f>IF('各会計、関係団体の財政状況及び健全化判断比率'!BS14="","",'各会計、関係団体の財政状況及び健全化判断比率'!BS14)</f>
        <v/>
      </c>
      <c r="CR41" s="659"/>
      <c r="CS41" s="659"/>
      <c r="CT41" s="659"/>
      <c r="CU41" s="659"/>
      <c r="CV41" s="659"/>
      <c r="CW41" s="659"/>
      <c r="CX41" s="659"/>
      <c r="CY41" s="659"/>
      <c r="CZ41" s="659"/>
      <c r="DA41" s="659"/>
      <c r="DB41" s="659"/>
      <c r="DC41" s="659"/>
      <c r="DD41" s="659"/>
      <c r="DE41" s="659"/>
      <c r="DF41" s="211"/>
      <c r="DG41" s="660" t="str">
        <f>IF('各会計、関係団体の財政状況及び健全化判断比率'!BR14="","",'各会計、関係団体の財政状況及び健全化判断比率'!BR14)</f>
        <v/>
      </c>
      <c r="DH41" s="660"/>
      <c r="DI41" s="218"/>
      <c r="DJ41" s="186"/>
      <c r="DK41" s="186"/>
      <c r="DL41" s="186"/>
      <c r="DM41" s="186"/>
      <c r="DN41" s="186"/>
      <c r="DO41" s="186"/>
    </row>
    <row r="42" spans="1:119" ht="32.25" customHeight="1" x14ac:dyDescent="0.15">
      <c r="A42" s="186"/>
      <c r="B42" s="213"/>
      <c r="C42" s="658" t="str">
        <f t="shared" si="5"/>
        <v/>
      </c>
      <c r="D42" s="658"/>
      <c r="E42" s="659" t="str">
        <f>IF('各会計、関係団体の財政状況及び健全化判断比率'!B15="","",'各会計、関係団体の財政状況及び健全化判断比率'!B15)</f>
        <v/>
      </c>
      <c r="F42" s="659"/>
      <c r="G42" s="659"/>
      <c r="H42" s="659"/>
      <c r="I42" s="659"/>
      <c r="J42" s="659"/>
      <c r="K42" s="659"/>
      <c r="L42" s="659"/>
      <c r="M42" s="659"/>
      <c r="N42" s="659"/>
      <c r="O42" s="659"/>
      <c r="P42" s="659"/>
      <c r="Q42" s="659"/>
      <c r="R42" s="659"/>
      <c r="S42" s="659"/>
      <c r="T42" s="214"/>
      <c r="U42" s="658" t="str">
        <f t="shared" si="4"/>
        <v/>
      </c>
      <c r="V42" s="658"/>
      <c r="W42" s="659"/>
      <c r="X42" s="659"/>
      <c r="Y42" s="659"/>
      <c r="Z42" s="659"/>
      <c r="AA42" s="659"/>
      <c r="AB42" s="659"/>
      <c r="AC42" s="659"/>
      <c r="AD42" s="659"/>
      <c r="AE42" s="659"/>
      <c r="AF42" s="659"/>
      <c r="AG42" s="659"/>
      <c r="AH42" s="659"/>
      <c r="AI42" s="659"/>
      <c r="AJ42" s="659"/>
      <c r="AK42" s="659"/>
      <c r="AL42" s="214"/>
      <c r="AM42" s="658" t="str">
        <f t="shared" si="0"/>
        <v/>
      </c>
      <c r="AN42" s="658"/>
      <c r="AO42" s="659"/>
      <c r="AP42" s="659"/>
      <c r="AQ42" s="659"/>
      <c r="AR42" s="659"/>
      <c r="AS42" s="659"/>
      <c r="AT42" s="659"/>
      <c r="AU42" s="659"/>
      <c r="AV42" s="659"/>
      <c r="AW42" s="659"/>
      <c r="AX42" s="659"/>
      <c r="AY42" s="659"/>
      <c r="AZ42" s="659"/>
      <c r="BA42" s="659"/>
      <c r="BB42" s="659"/>
      <c r="BC42" s="659"/>
      <c r="BD42" s="214"/>
      <c r="BE42" s="658" t="str">
        <f t="shared" si="1"/>
        <v/>
      </c>
      <c r="BF42" s="658"/>
      <c r="BG42" s="659"/>
      <c r="BH42" s="659"/>
      <c r="BI42" s="659"/>
      <c r="BJ42" s="659"/>
      <c r="BK42" s="659"/>
      <c r="BL42" s="659"/>
      <c r="BM42" s="659"/>
      <c r="BN42" s="659"/>
      <c r="BO42" s="659"/>
      <c r="BP42" s="659"/>
      <c r="BQ42" s="659"/>
      <c r="BR42" s="659"/>
      <c r="BS42" s="659"/>
      <c r="BT42" s="659"/>
      <c r="BU42" s="659"/>
      <c r="BV42" s="214"/>
      <c r="BW42" s="658">
        <f t="shared" si="2"/>
        <v>17</v>
      </c>
      <c r="BX42" s="658"/>
      <c r="BY42" s="659" t="str">
        <f>IF('各会計、関係団体の財政状況及び健全化判断比率'!B76="","",'各会計、関係団体の財政状況及び健全化判断比率'!B76)</f>
        <v>福島県市町村総合事務組合　一般会計</v>
      </c>
      <c r="BZ42" s="659"/>
      <c r="CA42" s="659"/>
      <c r="CB42" s="659"/>
      <c r="CC42" s="659"/>
      <c r="CD42" s="659"/>
      <c r="CE42" s="659"/>
      <c r="CF42" s="659"/>
      <c r="CG42" s="659"/>
      <c r="CH42" s="659"/>
      <c r="CI42" s="659"/>
      <c r="CJ42" s="659"/>
      <c r="CK42" s="659"/>
      <c r="CL42" s="659"/>
      <c r="CM42" s="659"/>
      <c r="CN42" s="214"/>
      <c r="CO42" s="658" t="str">
        <f t="shared" si="3"/>
        <v/>
      </c>
      <c r="CP42" s="658"/>
      <c r="CQ42" s="659" t="str">
        <f>IF('各会計、関係団体の財政状況及び健全化判断比率'!BS15="","",'各会計、関係団体の財政状況及び健全化判断比率'!BS15)</f>
        <v/>
      </c>
      <c r="CR42" s="659"/>
      <c r="CS42" s="659"/>
      <c r="CT42" s="659"/>
      <c r="CU42" s="659"/>
      <c r="CV42" s="659"/>
      <c r="CW42" s="659"/>
      <c r="CX42" s="659"/>
      <c r="CY42" s="659"/>
      <c r="CZ42" s="659"/>
      <c r="DA42" s="659"/>
      <c r="DB42" s="659"/>
      <c r="DC42" s="659"/>
      <c r="DD42" s="659"/>
      <c r="DE42" s="659"/>
      <c r="DF42" s="211"/>
      <c r="DG42" s="660" t="str">
        <f>IF('各会計、関係団体の財政状況及び健全化判断比率'!BR15="","",'各会計、関係団体の財政状況及び健全化判断比率'!BR15)</f>
        <v/>
      </c>
      <c r="DH42" s="660"/>
      <c r="DI42" s="218"/>
      <c r="DJ42" s="186"/>
      <c r="DK42" s="186"/>
      <c r="DL42" s="186"/>
      <c r="DM42" s="186"/>
      <c r="DN42" s="186"/>
      <c r="DO42" s="186"/>
    </row>
    <row r="43" spans="1:119" ht="32.25" customHeight="1" x14ac:dyDescent="0.15">
      <c r="A43" s="186"/>
      <c r="B43" s="213"/>
      <c r="C43" s="658" t="str">
        <f t="shared" si="5"/>
        <v/>
      </c>
      <c r="D43" s="658"/>
      <c r="E43" s="659" t="str">
        <f>IF('各会計、関係団体の財政状況及び健全化判断比率'!B16="","",'各会計、関係団体の財政状況及び健全化判断比率'!B16)</f>
        <v/>
      </c>
      <c r="F43" s="659"/>
      <c r="G43" s="659"/>
      <c r="H43" s="659"/>
      <c r="I43" s="659"/>
      <c r="J43" s="659"/>
      <c r="K43" s="659"/>
      <c r="L43" s="659"/>
      <c r="M43" s="659"/>
      <c r="N43" s="659"/>
      <c r="O43" s="659"/>
      <c r="P43" s="659"/>
      <c r="Q43" s="659"/>
      <c r="R43" s="659"/>
      <c r="S43" s="659"/>
      <c r="T43" s="214"/>
      <c r="U43" s="658" t="str">
        <f t="shared" si="4"/>
        <v/>
      </c>
      <c r="V43" s="658"/>
      <c r="W43" s="659"/>
      <c r="X43" s="659"/>
      <c r="Y43" s="659"/>
      <c r="Z43" s="659"/>
      <c r="AA43" s="659"/>
      <c r="AB43" s="659"/>
      <c r="AC43" s="659"/>
      <c r="AD43" s="659"/>
      <c r="AE43" s="659"/>
      <c r="AF43" s="659"/>
      <c r="AG43" s="659"/>
      <c r="AH43" s="659"/>
      <c r="AI43" s="659"/>
      <c r="AJ43" s="659"/>
      <c r="AK43" s="659"/>
      <c r="AL43" s="214"/>
      <c r="AM43" s="658" t="str">
        <f t="shared" si="0"/>
        <v/>
      </c>
      <c r="AN43" s="658"/>
      <c r="AO43" s="659"/>
      <c r="AP43" s="659"/>
      <c r="AQ43" s="659"/>
      <c r="AR43" s="659"/>
      <c r="AS43" s="659"/>
      <c r="AT43" s="659"/>
      <c r="AU43" s="659"/>
      <c r="AV43" s="659"/>
      <c r="AW43" s="659"/>
      <c r="AX43" s="659"/>
      <c r="AY43" s="659"/>
      <c r="AZ43" s="659"/>
      <c r="BA43" s="659"/>
      <c r="BB43" s="659"/>
      <c r="BC43" s="659"/>
      <c r="BD43" s="214"/>
      <c r="BE43" s="658" t="str">
        <f t="shared" si="1"/>
        <v/>
      </c>
      <c r="BF43" s="658"/>
      <c r="BG43" s="659"/>
      <c r="BH43" s="659"/>
      <c r="BI43" s="659"/>
      <c r="BJ43" s="659"/>
      <c r="BK43" s="659"/>
      <c r="BL43" s="659"/>
      <c r="BM43" s="659"/>
      <c r="BN43" s="659"/>
      <c r="BO43" s="659"/>
      <c r="BP43" s="659"/>
      <c r="BQ43" s="659"/>
      <c r="BR43" s="659"/>
      <c r="BS43" s="659"/>
      <c r="BT43" s="659"/>
      <c r="BU43" s="659"/>
      <c r="BV43" s="214"/>
      <c r="BW43" s="658">
        <f t="shared" si="2"/>
        <v>18</v>
      </c>
      <c r="BX43" s="658"/>
      <c r="BY43" s="659" t="str">
        <f>IF('各会計、関係団体の財政状況及び健全化判断比率'!B77="","",'各会計、関係団体の財政状況及び健全化判断比率'!B77)</f>
        <v>福島県市町村総合事務組合　消防補償等特別会計</v>
      </c>
      <c r="BZ43" s="659"/>
      <c r="CA43" s="659"/>
      <c r="CB43" s="659"/>
      <c r="CC43" s="659"/>
      <c r="CD43" s="659"/>
      <c r="CE43" s="659"/>
      <c r="CF43" s="659"/>
      <c r="CG43" s="659"/>
      <c r="CH43" s="659"/>
      <c r="CI43" s="659"/>
      <c r="CJ43" s="659"/>
      <c r="CK43" s="659"/>
      <c r="CL43" s="659"/>
      <c r="CM43" s="659"/>
      <c r="CN43" s="214"/>
      <c r="CO43" s="658" t="str">
        <f t="shared" si="3"/>
        <v/>
      </c>
      <c r="CP43" s="658"/>
      <c r="CQ43" s="659" t="str">
        <f>IF('各会計、関係団体の財政状況及び健全化判断比率'!BS16="","",'各会計、関係団体の財政状況及び健全化判断比率'!BS16)</f>
        <v/>
      </c>
      <c r="CR43" s="659"/>
      <c r="CS43" s="659"/>
      <c r="CT43" s="659"/>
      <c r="CU43" s="659"/>
      <c r="CV43" s="659"/>
      <c r="CW43" s="659"/>
      <c r="CX43" s="659"/>
      <c r="CY43" s="659"/>
      <c r="CZ43" s="659"/>
      <c r="DA43" s="659"/>
      <c r="DB43" s="659"/>
      <c r="DC43" s="659"/>
      <c r="DD43" s="659"/>
      <c r="DE43" s="659"/>
      <c r="DF43" s="211"/>
      <c r="DG43" s="660" t="str">
        <f>IF('各会計、関係団体の財政状況及び健全化判断比率'!BR16="","",'各会計、関係団体の財政状況及び健全化判断比率'!BR16)</f>
        <v/>
      </c>
      <c r="DH43" s="660"/>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199</v>
      </c>
      <c r="C46" s="186"/>
      <c r="D46" s="186"/>
      <c r="E46" s="186" t="s">
        <v>200</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201</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202</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203</v>
      </c>
    </row>
    <row r="50" spans="5:5" x14ac:dyDescent="0.15">
      <c r="E50" s="188" t="s">
        <v>204</v>
      </c>
    </row>
    <row r="51" spans="5:5" x14ac:dyDescent="0.15">
      <c r="E51" s="188" t="s">
        <v>205</v>
      </c>
    </row>
    <row r="52" spans="5:5" x14ac:dyDescent="0.15">
      <c r="E52" s="188" t="s">
        <v>206</v>
      </c>
    </row>
    <row r="53" spans="5:5" x14ac:dyDescent="0.15"/>
    <row r="54" spans="5:5" x14ac:dyDescent="0.15"/>
    <row r="55" spans="5:5" x14ac:dyDescent="0.15"/>
    <row r="56" spans="5:5" x14ac:dyDescent="0.15"/>
  </sheetData>
  <sheetProtection algorithmName="SHA-512" hashValue="fsJEqLrzWkWKRRXw3X73tXpY59IgnWiDHyZHriS2+DYLWPKVpEAG+DYHn5cBdI0bLi/zemQNVQ2/+JbITMwJZw==" saltValue="/3lEaA2jozimaUYnICg74g=="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H24"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555</v>
      </c>
      <c r="G33" s="29" t="s">
        <v>556</v>
      </c>
      <c r="H33" s="29" t="s">
        <v>557</v>
      </c>
      <c r="I33" s="29" t="s">
        <v>558</v>
      </c>
      <c r="J33" s="30" t="s">
        <v>559</v>
      </c>
      <c r="K33" s="22"/>
      <c r="L33" s="22"/>
      <c r="M33" s="22"/>
      <c r="N33" s="22"/>
      <c r="O33" s="22"/>
      <c r="P33" s="22"/>
    </row>
    <row r="34" spans="1:16" ht="39" customHeight="1" x14ac:dyDescent="0.15">
      <c r="A34" s="22"/>
      <c r="B34" s="31"/>
      <c r="C34" s="1251" t="s">
        <v>560</v>
      </c>
      <c r="D34" s="1251"/>
      <c r="E34" s="1252"/>
      <c r="F34" s="32">
        <v>11.2</v>
      </c>
      <c r="G34" s="33">
        <v>13.19</v>
      </c>
      <c r="H34" s="33">
        <v>13.73</v>
      </c>
      <c r="I34" s="33">
        <v>21.44</v>
      </c>
      <c r="J34" s="34">
        <v>16.989999999999998</v>
      </c>
      <c r="K34" s="22"/>
      <c r="L34" s="22"/>
      <c r="M34" s="22"/>
      <c r="N34" s="22"/>
      <c r="O34" s="22"/>
      <c r="P34" s="22"/>
    </row>
    <row r="35" spans="1:16" ht="39" customHeight="1" x14ac:dyDescent="0.15">
      <c r="A35" s="22"/>
      <c r="B35" s="35"/>
      <c r="C35" s="1245" t="s">
        <v>561</v>
      </c>
      <c r="D35" s="1246"/>
      <c r="E35" s="1247"/>
      <c r="F35" s="36">
        <v>16.23</v>
      </c>
      <c r="G35" s="37">
        <v>16.12</v>
      </c>
      <c r="H35" s="37">
        <v>15.53</v>
      </c>
      <c r="I35" s="37">
        <v>11.8</v>
      </c>
      <c r="J35" s="38">
        <v>10.87</v>
      </c>
      <c r="K35" s="22"/>
      <c r="L35" s="22"/>
      <c r="M35" s="22"/>
      <c r="N35" s="22"/>
      <c r="O35" s="22"/>
      <c r="P35" s="22"/>
    </row>
    <row r="36" spans="1:16" ht="39" customHeight="1" x14ac:dyDescent="0.15">
      <c r="A36" s="22"/>
      <c r="B36" s="35"/>
      <c r="C36" s="1245" t="s">
        <v>562</v>
      </c>
      <c r="D36" s="1246"/>
      <c r="E36" s="1247"/>
      <c r="F36" s="36">
        <v>0.75</v>
      </c>
      <c r="G36" s="37">
        <v>1.69</v>
      </c>
      <c r="H36" s="37">
        <v>0.94</v>
      </c>
      <c r="I36" s="37">
        <v>1.43</v>
      </c>
      <c r="J36" s="38">
        <v>1.32</v>
      </c>
      <c r="K36" s="22"/>
      <c r="L36" s="22"/>
      <c r="M36" s="22"/>
      <c r="N36" s="22"/>
      <c r="O36" s="22"/>
      <c r="P36" s="22"/>
    </row>
    <row r="37" spans="1:16" ht="39" customHeight="1" x14ac:dyDescent="0.15">
      <c r="A37" s="22"/>
      <c r="B37" s="35"/>
      <c r="C37" s="1245" t="s">
        <v>563</v>
      </c>
      <c r="D37" s="1246"/>
      <c r="E37" s="1247"/>
      <c r="F37" s="36">
        <v>2.4</v>
      </c>
      <c r="G37" s="37">
        <v>2.58</v>
      </c>
      <c r="H37" s="37">
        <v>1.03</v>
      </c>
      <c r="I37" s="37">
        <v>0.02</v>
      </c>
      <c r="J37" s="38">
        <v>0.78</v>
      </c>
      <c r="K37" s="22"/>
      <c r="L37" s="22"/>
      <c r="M37" s="22"/>
      <c r="N37" s="22"/>
      <c r="O37" s="22"/>
      <c r="P37" s="22"/>
    </row>
    <row r="38" spans="1:16" ht="39" customHeight="1" x14ac:dyDescent="0.15">
      <c r="A38" s="22"/>
      <c r="B38" s="35"/>
      <c r="C38" s="1245" t="s">
        <v>564</v>
      </c>
      <c r="D38" s="1246"/>
      <c r="E38" s="1247"/>
      <c r="F38" s="36">
        <v>0.04</v>
      </c>
      <c r="G38" s="37">
        <v>0.03</v>
      </c>
      <c r="H38" s="37">
        <v>0.03</v>
      </c>
      <c r="I38" s="37">
        <v>0.03</v>
      </c>
      <c r="J38" s="38">
        <v>0.12</v>
      </c>
      <c r="K38" s="22"/>
      <c r="L38" s="22"/>
      <c r="M38" s="22"/>
      <c r="N38" s="22"/>
      <c r="O38" s="22"/>
      <c r="P38" s="22"/>
    </row>
    <row r="39" spans="1:16" ht="39" customHeight="1" x14ac:dyDescent="0.15">
      <c r="A39" s="22"/>
      <c r="B39" s="35"/>
      <c r="C39" s="1245" t="s">
        <v>565</v>
      </c>
      <c r="D39" s="1246"/>
      <c r="E39" s="1247"/>
      <c r="F39" s="36">
        <v>0.01</v>
      </c>
      <c r="G39" s="37">
        <v>0.03</v>
      </c>
      <c r="H39" s="37">
        <v>0.01</v>
      </c>
      <c r="I39" s="37">
        <v>0.01</v>
      </c>
      <c r="J39" s="38">
        <v>0.01</v>
      </c>
      <c r="K39" s="22"/>
      <c r="L39" s="22"/>
      <c r="M39" s="22"/>
      <c r="N39" s="22"/>
      <c r="O39" s="22"/>
      <c r="P39" s="22"/>
    </row>
    <row r="40" spans="1:16" ht="39" customHeight="1" x14ac:dyDescent="0.15">
      <c r="A40" s="22"/>
      <c r="B40" s="35"/>
      <c r="C40" s="1245" t="s">
        <v>566</v>
      </c>
      <c r="D40" s="1246"/>
      <c r="E40" s="1247"/>
      <c r="F40" s="36">
        <v>0.03</v>
      </c>
      <c r="G40" s="37">
        <v>0.01</v>
      </c>
      <c r="H40" s="37">
        <v>0.01</v>
      </c>
      <c r="I40" s="37">
        <v>0.03</v>
      </c>
      <c r="J40" s="38">
        <v>0</v>
      </c>
      <c r="K40" s="22"/>
      <c r="L40" s="22"/>
      <c r="M40" s="22"/>
      <c r="N40" s="22"/>
      <c r="O40" s="22"/>
      <c r="P40" s="22"/>
    </row>
    <row r="41" spans="1:16" ht="39" customHeight="1" x14ac:dyDescent="0.15">
      <c r="A41" s="22"/>
      <c r="B41" s="35"/>
      <c r="C41" s="1245" t="s">
        <v>567</v>
      </c>
      <c r="D41" s="1246"/>
      <c r="E41" s="1247"/>
      <c r="F41" s="36">
        <v>0.03</v>
      </c>
      <c r="G41" s="37">
        <v>0.02</v>
      </c>
      <c r="H41" s="37">
        <v>0</v>
      </c>
      <c r="I41" s="37">
        <v>0.94</v>
      </c>
      <c r="J41" s="38">
        <v>0</v>
      </c>
      <c r="K41" s="22"/>
      <c r="L41" s="22"/>
      <c r="M41" s="22"/>
      <c r="N41" s="22"/>
      <c r="O41" s="22"/>
      <c r="P41" s="22"/>
    </row>
    <row r="42" spans="1:16" ht="39" customHeight="1" x14ac:dyDescent="0.15">
      <c r="A42" s="22"/>
      <c r="B42" s="39"/>
      <c r="C42" s="1245" t="s">
        <v>568</v>
      </c>
      <c r="D42" s="1246"/>
      <c r="E42" s="1247"/>
      <c r="F42" s="36" t="s">
        <v>513</v>
      </c>
      <c r="G42" s="37" t="s">
        <v>513</v>
      </c>
      <c r="H42" s="37" t="s">
        <v>513</v>
      </c>
      <c r="I42" s="37" t="s">
        <v>513</v>
      </c>
      <c r="J42" s="38" t="s">
        <v>513</v>
      </c>
      <c r="K42" s="22"/>
      <c r="L42" s="22"/>
      <c r="M42" s="22"/>
      <c r="N42" s="22"/>
      <c r="O42" s="22"/>
      <c r="P42" s="22"/>
    </row>
    <row r="43" spans="1:16" ht="39" customHeight="1" thickBot="1" x14ac:dyDescent="0.2">
      <c r="A43" s="22"/>
      <c r="B43" s="40"/>
      <c r="C43" s="1248" t="s">
        <v>569</v>
      </c>
      <c r="D43" s="1249"/>
      <c r="E43" s="1250"/>
      <c r="F43" s="41">
        <v>0</v>
      </c>
      <c r="G43" s="42">
        <v>0</v>
      </c>
      <c r="H43" s="42">
        <v>0</v>
      </c>
      <c r="I43" s="42">
        <v>0</v>
      </c>
      <c r="J43" s="43" t="s">
        <v>513</v>
      </c>
      <c r="K43" s="22"/>
      <c r="L43" s="22"/>
      <c r="M43" s="22"/>
      <c r="N43" s="22"/>
      <c r="O43" s="22"/>
      <c r="P43" s="22"/>
    </row>
    <row r="44" spans="1:16" ht="39" customHeight="1" x14ac:dyDescent="0.15">
      <c r="A44" s="22"/>
      <c r="B44" s="44" t="s">
        <v>7</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4MUEUy9EeMduhE3n5emVGfSqn/RCeofO6d4r7+1xASldcK9CNEOJhgecDffOIJpuilID2WLbhI6hlQDN2rNUfw==" saltValue="tj+Db6rsRSeOPgWrB7vn8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topLeftCell="B43" zoomScale="73" zoomScaleNormal="73"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
      <c r="A44" s="48"/>
      <c r="B44" s="51" t="s">
        <v>9</v>
      </c>
      <c r="C44" s="52"/>
      <c r="D44" s="52"/>
      <c r="E44" s="53"/>
      <c r="F44" s="53"/>
      <c r="G44" s="53"/>
      <c r="H44" s="53"/>
      <c r="I44" s="53"/>
      <c r="J44" s="54" t="s">
        <v>2</v>
      </c>
      <c r="K44" s="55" t="s">
        <v>555</v>
      </c>
      <c r="L44" s="56" t="s">
        <v>556</v>
      </c>
      <c r="M44" s="56" t="s">
        <v>557</v>
      </c>
      <c r="N44" s="56" t="s">
        <v>558</v>
      </c>
      <c r="O44" s="57" t="s">
        <v>559</v>
      </c>
      <c r="P44" s="48"/>
      <c r="Q44" s="48"/>
      <c r="R44" s="48"/>
      <c r="S44" s="48"/>
      <c r="T44" s="48"/>
      <c r="U44" s="48"/>
    </row>
    <row r="45" spans="1:21" ht="30.75" customHeight="1" x14ac:dyDescent="0.15">
      <c r="A45" s="48"/>
      <c r="B45" s="1253" t="s">
        <v>10</v>
      </c>
      <c r="C45" s="1254"/>
      <c r="D45" s="58"/>
      <c r="E45" s="1259" t="s">
        <v>11</v>
      </c>
      <c r="F45" s="1259"/>
      <c r="G45" s="1259"/>
      <c r="H45" s="1259"/>
      <c r="I45" s="1259"/>
      <c r="J45" s="1260"/>
      <c r="K45" s="59">
        <v>379</v>
      </c>
      <c r="L45" s="60">
        <v>364</v>
      </c>
      <c r="M45" s="60">
        <v>327</v>
      </c>
      <c r="N45" s="60">
        <v>294</v>
      </c>
      <c r="O45" s="61">
        <v>267</v>
      </c>
      <c r="P45" s="48"/>
      <c r="Q45" s="48"/>
      <c r="R45" s="48"/>
      <c r="S45" s="48"/>
      <c r="T45" s="48"/>
      <c r="U45" s="48"/>
    </row>
    <row r="46" spans="1:21" ht="30.75" customHeight="1" x14ac:dyDescent="0.15">
      <c r="A46" s="48"/>
      <c r="B46" s="1255"/>
      <c r="C46" s="1256"/>
      <c r="D46" s="62"/>
      <c r="E46" s="1261" t="s">
        <v>12</v>
      </c>
      <c r="F46" s="1261"/>
      <c r="G46" s="1261"/>
      <c r="H46" s="1261"/>
      <c r="I46" s="1261"/>
      <c r="J46" s="1262"/>
      <c r="K46" s="63" t="s">
        <v>513</v>
      </c>
      <c r="L46" s="64" t="s">
        <v>513</v>
      </c>
      <c r="M46" s="64" t="s">
        <v>513</v>
      </c>
      <c r="N46" s="64" t="s">
        <v>513</v>
      </c>
      <c r="O46" s="65" t="s">
        <v>513</v>
      </c>
      <c r="P46" s="48"/>
      <c r="Q46" s="48"/>
      <c r="R46" s="48"/>
      <c r="S46" s="48"/>
      <c r="T46" s="48"/>
      <c r="U46" s="48"/>
    </row>
    <row r="47" spans="1:21" ht="30.75" customHeight="1" x14ac:dyDescent="0.15">
      <c r="A47" s="48"/>
      <c r="B47" s="1255"/>
      <c r="C47" s="1256"/>
      <c r="D47" s="62"/>
      <c r="E47" s="1261" t="s">
        <v>13</v>
      </c>
      <c r="F47" s="1261"/>
      <c r="G47" s="1261"/>
      <c r="H47" s="1261"/>
      <c r="I47" s="1261"/>
      <c r="J47" s="1262"/>
      <c r="K47" s="63" t="s">
        <v>513</v>
      </c>
      <c r="L47" s="64" t="s">
        <v>513</v>
      </c>
      <c r="M47" s="64" t="s">
        <v>513</v>
      </c>
      <c r="N47" s="64" t="s">
        <v>513</v>
      </c>
      <c r="O47" s="65" t="s">
        <v>513</v>
      </c>
      <c r="P47" s="48"/>
      <c r="Q47" s="48"/>
      <c r="R47" s="48"/>
      <c r="S47" s="48"/>
      <c r="T47" s="48"/>
      <c r="U47" s="48"/>
    </row>
    <row r="48" spans="1:21" ht="30.75" customHeight="1" x14ac:dyDescent="0.15">
      <c r="A48" s="48"/>
      <c r="B48" s="1255"/>
      <c r="C48" s="1256"/>
      <c r="D48" s="62"/>
      <c r="E48" s="1261" t="s">
        <v>14</v>
      </c>
      <c r="F48" s="1261"/>
      <c r="G48" s="1261"/>
      <c r="H48" s="1261"/>
      <c r="I48" s="1261"/>
      <c r="J48" s="1262"/>
      <c r="K48" s="63">
        <v>61</v>
      </c>
      <c r="L48" s="64">
        <v>73</v>
      </c>
      <c r="M48" s="64">
        <v>66</v>
      </c>
      <c r="N48" s="64">
        <v>71</v>
      </c>
      <c r="O48" s="65">
        <v>75</v>
      </c>
      <c r="P48" s="48"/>
      <c r="Q48" s="48"/>
      <c r="R48" s="48"/>
      <c r="S48" s="48"/>
      <c r="T48" s="48"/>
      <c r="U48" s="48"/>
    </row>
    <row r="49" spans="1:21" ht="30.75" customHeight="1" x14ac:dyDescent="0.15">
      <c r="A49" s="48"/>
      <c r="B49" s="1255"/>
      <c r="C49" s="1256"/>
      <c r="D49" s="62"/>
      <c r="E49" s="1261" t="s">
        <v>15</v>
      </c>
      <c r="F49" s="1261"/>
      <c r="G49" s="1261"/>
      <c r="H49" s="1261"/>
      <c r="I49" s="1261"/>
      <c r="J49" s="1262"/>
      <c r="K49" s="63">
        <v>334</v>
      </c>
      <c r="L49" s="64">
        <v>343</v>
      </c>
      <c r="M49" s="64">
        <v>345</v>
      </c>
      <c r="N49" s="64">
        <v>348</v>
      </c>
      <c r="O49" s="65">
        <v>336</v>
      </c>
      <c r="P49" s="48"/>
      <c r="Q49" s="48"/>
      <c r="R49" s="48"/>
      <c r="S49" s="48"/>
      <c r="T49" s="48"/>
      <c r="U49" s="48"/>
    </row>
    <row r="50" spans="1:21" ht="30.75" customHeight="1" x14ac:dyDescent="0.15">
      <c r="A50" s="48"/>
      <c r="B50" s="1255"/>
      <c r="C50" s="1256"/>
      <c r="D50" s="62"/>
      <c r="E50" s="1261" t="s">
        <v>16</v>
      </c>
      <c r="F50" s="1261"/>
      <c r="G50" s="1261"/>
      <c r="H50" s="1261"/>
      <c r="I50" s="1261"/>
      <c r="J50" s="1262"/>
      <c r="K50" s="63">
        <v>5</v>
      </c>
      <c r="L50" s="64">
        <v>6</v>
      </c>
      <c r="M50" s="64">
        <v>9</v>
      </c>
      <c r="N50" s="64">
        <v>2</v>
      </c>
      <c r="O50" s="65">
        <v>1</v>
      </c>
      <c r="P50" s="48"/>
      <c r="Q50" s="48"/>
      <c r="R50" s="48"/>
      <c r="S50" s="48"/>
      <c r="T50" s="48"/>
      <c r="U50" s="48"/>
    </row>
    <row r="51" spans="1:21" ht="30.75" customHeight="1" x14ac:dyDescent="0.15">
      <c r="A51" s="48"/>
      <c r="B51" s="1257"/>
      <c r="C51" s="1258"/>
      <c r="D51" s="66"/>
      <c r="E51" s="1261" t="s">
        <v>17</v>
      </c>
      <c r="F51" s="1261"/>
      <c r="G51" s="1261"/>
      <c r="H51" s="1261"/>
      <c r="I51" s="1261"/>
      <c r="J51" s="1262"/>
      <c r="K51" s="63" t="s">
        <v>513</v>
      </c>
      <c r="L51" s="64" t="s">
        <v>513</v>
      </c>
      <c r="M51" s="64" t="s">
        <v>513</v>
      </c>
      <c r="N51" s="64" t="s">
        <v>513</v>
      </c>
      <c r="O51" s="65" t="s">
        <v>513</v>
      </c>
      <c r="P51" s="48"/>
      <c r="Q51" s="48"/>
      <c r="R51" s="48"/>
      <c r="S51" s="48"/>
      <c r="T51" s="48"/>
      <c r="U51" s="48"/>
    </row>
    <row r="52" spans="1:21" ht="30.75" customHeight="1" x14ac:dyDescent="0.15">
      <c r="A52" s="48"/>
      <c r="B52" s="1263" t="s">
        <v>18</v>
      </c>
      <c r="C52" s="1264"/>
      <c r="D52" s="66"/>
      <c r="E52" s="1261" t="s">
        <v>19</v>
      </c>
      <c r="F52" s="1261"/>
      <c r="G52" s="1261"/>
      <c r="H52" s="1261"/>
      <c r="I52" s="1261"/>
      <c r="J52" s="1262"/>
      <c r="K52" s="63">
        <v>557</v>
      </c>
      <c r="L52" s="64">
        <v>586</v>
      </c>
      <c r="M52" s="64">
        <v>585</v>
      </c>
      <c r="N52" s="64">
        <v>580</v>
      </c>
      <c r="O52" s="65">
        <v>599</v>
      </c>
      <c r="P52" s="48"/>
      <c r="Q52" s="48"/>
      <c r="R52" s="48"/>
      <c r="S52" s="48"/>
      <c r="T52" s="48"/>
      <c r="U52" s="48"/>
    </row>
    <row r="53" spans="1:21" ht="30.75" customHeight="1" thickBot="1" x14ac:dyDescent="0.2">
      <c r="A53" s="48"/>
      <c r="B53" s="1265" t="s">
        <v>20</v>
      </c>
      <c r="C53" s="1266"/>
      <c r="D53" s="67"/>
      <c r="E53" s="1267" t="s">
        <v>21</v>
      </c>
      <c r="F53" s="1267"/>
      <c r="G53" s="1267"/>
      <c r="H53" s="1267"/>
      <c r="I53" s="1267"/>
      <c r="J53" s="1268"/>
      <c r="K53" s="68">
        <v>222</v>
      </c>
      <c r="L53" s="69">
        <v>200</v>
      </c>
      <c r="M53" s="69">
        <v>162</v>
      </c>
      <c r="N53" s="69">
        <v>135</v>
      </c>
      <c r="O53" s="70">
        <v>80</v>
      </c>
      <c r="P53" s="48"/>
      <c r="Q53" s="48"/>
      <c r="R53" s="48"/>
      <c r="S53" s="48"/>
      <c r="T53" s="48"/>
      <c r="U53" s="48"/>
    </row>
    <row r="54" spans="1:21" ht="24" customHeight="1" x14ac:dyDescent="0.15">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23</v>
      </c>
      <c r="C55" s="73"/>
      <c r="D55" s="73"/>
      <c r="E55" s="73"/>
      <c r="F55" s="73"/>
      <c r="G55" s="73"/>
      <c r="H55" s="73"/>
      <c r="I55" s="73"/>
      <c r="J55" s="73"/>
      <c r="K55" s="74"/>
      <c r="L55" s="74"/>
      <c r="M55" s="74"/>
      <c r="N55" s="74"/>
      <c r="O55" s="75" t="s">
        <v>570</v>
      </c>
      <c r="P55" s="48"/>
      <c r="Q55" s="48"/>
      <c r="R55" s="48"/>
      <c r="S55" s="48"/>
      <c r="T55" s="48"/>
      <c r="U55" s="48"/>
    </row>
    <row r="56" spans="1:21" ht="31.5" customHeight="1" thickBot="1" x14ac:dyDescent="0.2">
      <c r="A56" s="48"/>
      <c r="B56" s="76"/>
      <c r="C56" s="77"/>
      <c r="D56" s="77"/>
      <c r="E56" s="78"/>
      <c r="F56" s="78"/>
      <c r="G56" s="78"/>
      <c r="H56" s="78"/>
      <c r="I56" s="78"/>
      <c r="J56" s="79" t="s">
        <v>2</v>
      </c>
      <c r="K56" s="80" t="s">
        <v>571</v>
      </c>
      <c r="L56" s="81" t="s">
        <v>572</v>
      </c>
      <c r="M56" s="81" t="s">
        <v>573</v>
      </c>
      <c r="N56" s="81" t="s">
        <v>574</v>
      </c>
      <c r="O56" s="82" t="s">
        <v>575</v>
      </c>
      <c r="P56" s="48"/>
      <c r="Q56" s="48"/>
      <c r="R56" s="48"/>
      <c r="S56" s="48"/>
      <c r="T56" s="48"/>
      <c r="U56" s="48"/>
    </row>
    <row r="57" spans="1:21" ht="31.5" customHeight="1" x14ac:dyDescent="0.15">
      <c r="B57" s="1269" t="s">
        <v>24</v>
      </c>
      <c r="C57" s="1270"/>
      <c r="D57" s="1273" t="s">
        <v>25</v>
      </c>
      <c r="E57" s="1274"/>
      <c r="F57" s="1274"/>
      <c r="G57" s="1274"/>
      <c r="H57" s="1274"/>
      <c r="I57" s="1274"/>
      <c r="J57" s="1275"/>
      <c r="K57" s="83"/>
      <c r="L57" s="84"/>
      <c r="M57" s="84"/>
      <c r="N57" s="84"/>
      <c r="O57" s="85"/>
    </row>
    <row r="58" spans="1:21" ht="31.5" customHeight="1" thickBot="1" x14ac:dyDescent="0.2">
      <c r="B58" s="1271"/>
      <c r="C58" s="1272"/>
      <c r="D58" s="1276" t="s">
        <v>26</v>
      </c>
      <c r="E58" s="1277"/>
      <c r="F58" s="1277"/>
      <c r="G58" s="1277"/>
      <c r="H58" s="1277"/>
      <c r="I58" s="1277"/>
      <c r="J58" s="1278"/>
      <c r="K58" s="86"/>
      <c r="L58" s="87"/>
      <c r="M58" s="87"/>
      <c r="N58" s="87"/>
      <c r="O58" s="88"/>
    </row>
    <row r="59" spans="1:21" ht="24" customHeight="1" x14ac:dyDescent="0.15">
      <c r="B59" s="89"/>
      <c r="C59" s="89"/>
      <c r="D59" s="90" t="s">
        <v>27</v>
      </c>
      <c r="E59" s="91"/>
      <c r="F59" s="91"/>
      <c r="G59" s="91"/>
      <c r="H59" s="91"/>
      <c r="I59" s="91"/>
      <c r="J59" s="91"/>
      <c r="K59" s="91"/>
      <c r="L59" s="91"/>
      <c r="M59" s="91"/>
      <c r="N59" s="91"/>
      <c r="O59" s="91"/>
    </row>
    <row r="60" spans="1:21" ht="24" customHeight="1" x14ac:dyDescent="0.15">
      <c r="B60" s="92"/>
      <c r="C60" s="92"/>
      <c r="D60" s="90" t="s">
        <v>28</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O9iKaKc6RKckqO0DVGPe/KxhBqTb60ykeScNvxXIDrCQ56bE/5BKhSaz2aLxTQAL9vHhmR1U5gF3jPZXyVCDQ==" saltValue="mMIdJAqq0RndgwNGoNe/jw=="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8"/>
  <sheetViews>
    <sheetView showGridLines="0" topLeftCell="A10" zoomScale="69" zoomScaleNormal="69" zoomScaleSheetLayoutView="100" workbookViewId="0">
      <selection activeCell="K44" sqref="K44"/>
    </sheetView>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8</v>
      </c>
    </row>
    <row r="40" spans="2:13" ht="27.75" customHeight="1" thickBot="1" x14ac:dyDescent="0.2">
      <c r="B40" s="95" t="s">
        <v>9</v>
      </c>
      <c r="C40" s="96"/>
      <c r="D40" s="96"/>
      <c r="E40" s="97"/>
      <c r="F40" s="97"/>
      <c r="G40" s="97"/>
      <c r="H40" s="98" t="s">
        <v>2</v>
      </c>
      <c r="I40" s="99" t="s">
        <v>555</v>
      </c>
      <c r="J40" s="100" t="s">
        <v>556</v>
      </c>
      <c r="K40" s="100" t="s">
        <v>557</v>
      </c>
      <c r="L40" s="100" t="s">
        <v>558</v>
      </c>
      <c r="M40" s="101" t="s">
        <v>559</v>
      </c>
    </row>
    <row r="41" spans="2:13" ht="27.75" customHeight="1" x14ac:dyDescent="0.15">
      <c r="B41" s="1279" t="s">
        <v>29</v>
      </c>
      <c r="C41" s="1280"/>
      <c r="D41" s="102"/>
      <c r="E41" s="1285" t="s">
        <v>30</v>
      </c>
      <c r="F41" s="1285"/>
      <c r="G41" s="1285"/>
      <c r="H41" s="1286"/>
      <c r="I41" s="103">
        <v>6687</v>
      </c>
      <c r="J41" s="104">
        <v>6506</v>
      </c>
      <c r="K41" s="104">
        <v>6242</v>
      </c>
      <c r="L41" s="104">
        <v>6000</v>
      </c>
      <c r="M41" s="105">
        <v>5819</v>
      </c>
    </row>
    <row r="42" spans="2:13" ht="27.75" customHeight="1" x14ac:dyDescent="0.15">
      <c r="B42" s="1281"/>
      <c r="C42" s="1282"/>
      <c r="D42" s="106"/>
      <c r="E42" s="1287" t="s">
        <v>31</v>
      </c>
      <c r="F42" s="1287"/>
      <c r="G42" s="1287"/>
      <c r="H42" s="1288"/>
      <c r="I42" s="107">
        <v>20</v>
      </c>
      <c r="J42" s="108">
        <v>14</v>
      </c>
      <c r="K42" s="108">
        <v>5</v>
      </c>
      <c r="L42" s="108">
        <v>3</v>
      </c>
      <c r="M42" s="109">
        <v>1</v>
      </c>
    </row>
    <row r="43" spans="2:13" ht="27.75" customHeight="1" x14ac:dyDescent="0.15">
      <c r="B43" s="1281"/>
      <c r="C43" s="1282"/>
      <c r="D43" s="106"/>
      <c r="E43" s="1287" t="s">
        <v>32</v>
      </c>
      <c r="F43" s="1287"/>
      <c r="G43" s="1287"/>
      <c r="H43" s="1288"/>
      <c r="I43" s="107">
        <v>1071</v>
      </c>
      <c r="J43" s="108">
        <v>1115</v>
      </c>
      <c r="K43" s="108">
        <v>1149</v>
      </c>
      <c r="L43" s="108">
        <v>985</v>
      </c>
      <c r="M43" s="109">
        <v>922</v>
      </c>
    </row>
    <row r="44" spans="2:13" ht="27.75" customHeight="1" x14ac:dyDescent="0.15">
      <c r="B44" s="1281"/>
      <c r="C44" s="1282"/>
      <c r="D44" s="106"/>
      <c r="E44" s="1287" t="s">
        <v>33</v>
      </c>
      <c r="F44" s="1287"/>
      <c r="G44" s="1287"/>
      <c r="H44" s="1288"/>
      <c r="I44" s="107">
        <v>3252</v>
      </c>
      <c r="J44" s="108">
        <v>3048</v>
      </c>
      <c r="K44" s="108">
        <v>2894</v>
      </c>
      <c r="L44" s="108">
        <v>2755</v>
      </c>
      <c r="M44" s="109">
        <v>2711</v>
      </c>
    </row>
    <row r="45" spans="2:13" ht="27.75" customHeight="1" x14ac:dyDescent="0.15">
      <c r="B45" s="1281"/>
      <c r="C45" s="1282"/>
      <c r="D45" s="106"/>
      <c r="E45" s="1287" t="s">
        <v>34</v>
      </c>
      <c r="F45" s="1287"/>
      <c r="G45" s="1287"/>
      <c r="H45" s="1288"/>
      <c r="I45" s="107">
        <v>590</v>
      </c>
      <c r="J45" s="108">
        <v>440</v>
      </c>
      <c r="K45" s="108">
        <v>429</v>
      </c>
      <c r="L45" s="108">
        <v>345</v>
      </c>
      <c r="M45" s="109">
        <v>390</v>
      </c>
    </row>
    <row r="46" spans="2:13" ht="27.75" customHeight="1" x14ac:dyDescent="0.15">
      <c r="B46" s="1281"/>
      <c r="C46" s="1282"/>
      <c r="D46" s="110"/>
      <c r="E46" s="1287" t="s">
        <v>35</v>
      </c>
      <c r="F46" s="1287"/>
      <c r="G46" s="1287"/>
      <c r="H46" s="1288"/>
      <c r="I46" s="107" t="s">
        <v>513</v>
      </c>
      <c r="J46" s="108" t="s">
        <v>513</v>
      </c>
      <c r="K46" s="108" t="s">
        <v>513</v>
      </c>
      <c r="L46" s="108" t="s">
        <v>513</v>
      </c>
      <c r="M46" s="109" t="s">
        <v>513</v>
      </c>
    </row>
    <row r="47" spans="2:13" ht="27.75" customHeight="1" x14ac:dyDescent="0.15">
      <c r="B47" s="1281"/>
      <c r="C47" s="1282"/>
      <c r="D47" s="111"/>
      <c r="E47" s="1289" t="s">
        <v>36</v>
      </c>
      <c r="F47" s="1290"/>
      <c r="G47" s="1290"/>
      <c r="H47" s="1291"/>
      <c r="I47" s="107" t="s">
        <v>513</v>
      </c>
      <c r="J47" s="108" t="s">
        <v>513</v>
      </c>
      <c r="K47" s="108" t="s">
        <v>513</v>
      </c>
      <c r="L47" s="108" t="s">
        <v>513</v>
      </c>
      <c r="M47" s="109" t="s">
        <v>513</v>
      </c>
    </row>
    <row r="48" spans="2:13" ht="27.75" customHeight="1" x14ac:dyDescent="0.15">
      <c r="B48" s="1281"/>
      <c r="C48" s="1282"/>
      <c r="D48" s="106"/>
      <c r="E48" s="1287" t="s">
        <v>37</v>
      </c>
      <c r="F48" s="1287"/>
      <c r="G48" s="1287"/>
      <c r="H48" s="1288"/>
      <c r="I48" s="107" t="s">
        <v>513</v>
      </c>
      <c r="J48" s="108" t="s">
        <v>513</v>
      </c>
      <c r="K48" s="108" t="s">
        <v>513</v>
      </c>
      <c r="L48" s="108" t="s">
        <v>513</v>
      </c>
      <c r="M48" s="109" t="s">
        <v>513</v>
      </c>
    </row>
    <row r="49" spans="2:13" ht="27.75" customHeight="1" x14ac:dyDescent="0.15">
      <c r="B49" s="1283"/>
      <c r="C49" s="1284"/>
      <c r="D49" s="106"/>
      <c r="E49" s="1287" t="s">
        <v>38</v>
      </c>
      <c r="F49" s="1287"/>
      <c r="G49" s="1287"/>
      <c r="H49" s="1288"/>
      <c r="I49" s="107" t="s">
        <v>513</v>
      </c>
      <c r="J49" s="108" t="s">
        <v>513</v>
      </c>
      <c r="K49" s="108" t="s">
        <v>513</v>
      </c>
      <c r="L49" s="108" t="s">
        <v>513</v>
      </c>
      <c r="M49" s="109" t="s">
        <v>513</v>
      </c>
    </row>
    <row r="50" spans="2:13" ht="27.75" customHeight="1" x14ac:dyDescent="0.15">
      <c r="B50" s="1292" t="s">
        <v>39</v>
      </c>
      <c r="C50" s="1293"/>
      <c r="D50" s="112"/>
      <c r="E50" s="1287" t="s">
        <v>40</v>
      </c>
      <c r="F50" s="1287"/>
      <c r="G50" s="1287"/>
      <c r="H50" s="1288"/>
      <c r="I50" s="107">
        <v>1459</v>
      </c>
      <c r="J50" s="108">
        <v>1327</v>
      </c>
      <c r="K50" s="108">
        <v>1429</v>
      </c>
      <c r="L50" s="108">
        <v>1631</v>
      </c>
      <c r="M50" s="109">
        <v>1873</v>
      </c>
    </row>
    <row r="51" spans="2:13" ht="27.75" customHeight="1" x14ac:dyDescent="0.15">
      <c r="B51" s="1281"/>
      <c r="C51" s="1282"/>
      <c r="D51" s="106"/>
      <c r="E51" s="1287" t="s">
        <v>41</v>
      </c>
      <c r="F51" s="1287"/>
      <c r="G51" s="1287"/>
      <c r="H51" s="1288"/>
      <c r="I51" s="107">
        <v>164</v>
      </c>
      <c r="J51" s="108">
        <v>183</v>
      </c>
      <c r="K51" s="108">
        <v>171</v>
      </c>
      <c r="L51" s="108">
        <v>160</v>
      </c>
      <c r="M51" s="109">
        <v>149</v>
      </c>
    </row>
    <row r="52" spans="2:13" ht="27.75" customHeight="1" x14ac:dyDescent="0.15">
      <c r="B52" s="1283"/>
      <c r="C52" s="1284"/>
      <c r="D52" s="106"/>
      <c r="E52" s="1287" t="s">
        <v>42</v>
      </c>
      <c r="F52" s="1287"/>
      <c r="G52" s="1287"/>
      <c r="H52" s="1288"/>
      <c r="I52" s="107">
        <v>7914</v>
      </c>
      <c r="J52" s="108">
        <v>7647</v>
      </c>
      <c r="K52" s="108">
        <v>7383</v>
      </c>
      <c r="L52" s="108">
        <v>7119</v>
      </c>
      <c r="M52" s="109">
        <v>7146</v>
      </c>
    </row>
    <row r="53" spans="2:13" ht="27.75" customHeight="1" thickBot="1" x14ac:dyDescent="0.2">
      <c r="B53" s="1294" t="s">
        <v>43</v>
      </c>
      <c r="C53" s="1295"/>
      <c r="D53" s="113"/>
      <c r="E53" s="1296" t="s">
        <v>44</v>
      </c>
      <c r="F53" s="1296"/>
      <c r="G53" s="1296"/>
      <c r="H53" s="1297"/>
      <c r="I53" s="114">
        <v>2082</v>
      </c>
      <c r="J53" s="115">
        <v>1966</v>
      </c>
      <c r="K53" s="115">
        <v>1735</v>
      </c>
      <c r="L53" s="115">
        <v>1180</v>
      </c>
      <c r="M53" s="116">
        <v>674</v>
      </c>
    </row>
    <row r="54" spans="2:13" ht="27.75" customHeight="1" x14ac:dyDescent="0.15">
      <c r="B54" s="117" t="s">
        <v>45</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sheetData>
  <sheetProtection algorithmName="SHA-512" hashValue="+uAtZ/BOQRPDxthamn3Yh6Z+jq7AgJP7bzGvP676D8S3R/B+60UShpzfO9TOE1yAjDI6RVFDHcBK0fvtFI9UEQ==" saltValue="GYYr1aMrEsPA99ZbrFpXL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opLeftCell="D1" zoomScale="55" zoomScaleNormal="55" zoomScaleSheetLayoutView="100" workbookViewId="0">
      <selection activeCell="F61" sqref="F61"/>
    </sheetView>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46</v>
      </c>
    </row>
    <row r="54" spans="2:8" ht="29.25" customHeight="1" thickBot="1" x14ac:dyDescent="0.25">
      <c r="B54" s="122" t="s">
        <v>1</v>
      </c>
      <c r="C54" s="123"/>
      <c r="D54" s="123"/>
      <c r="E54" s="124" t="s">
        <v>2</v>
      </c>
      <c r="F54" s="125" t="s">
        <v>557</v>
      </c>
      <c r="G54" s="125" t="s">
        <v>558</v>
      </c>
      <c r="H54" s="126" t="s">
        <v>559</v>
      </c>
    </row>
    <row r="55" spans="2:8" ht="52.5" customHeight="1" x14ac:dyDescent="0.15">
      <c r="B55" s="127"/>
      <c r="C55" s="1306" t="s">
        <v>47</v>
      </c>
      <c r="D55" s="1306"/>
      <c r="E55" s="1307"/>
      <c r="F55" s="128">
        <v>754</v>
      </c>
      <c r="G55" s="128">
        <v>754</v>
      </c>
      <c r="H55" s="129">
        <v>795</v>
      </c>
    </row>
    <row r="56" spans="2:8" ht="52.5" customHeight="1" x14ac:dyDescent="0.15">
      <c r="B56" s="130"/>
      <c r="C56" s="1308" t="s">
        <v>48</v>
      </c>
      <c r="D56" s="1308"/>
      <c r="E56" s="1309"/>
      <c r="F56" s="131" t="s">
        <v>513</v>
      </c>
      <c r="G56" s="131" t="s">
        <v>513</v>
      </c>
      <c r="H56" s="132" t="s">
        <v>513</v>
      </c>
    </row>
    <row r="57" spans="2:8" ht="53.25" customHeight="1" x14ac:dyDescent="0.15">
      <c r="B57" s="130"/>
      <c r="C57" s="1310" t="s">
        <v>49</v>
      </c>
      <c r="D57" s="1310"/>
      <c r="E57" s="1311"/>
      <c r="F57" s="133">
        <v>866</v>
      </c>
      <c r="G57" s="133">
        <v>963</v>
      </c>
      <c r="H57" s="134">
        <v>1208</v>
      </c>
    </row>
    <row r="58" spans="2:8" ht="45.75" customHeight="1" x14ac:dyDescent="0.15">
      <c r="B58" s="135"/>
      <c r="C58" s="1298" t="s">
        <v>590</v>
      </c>
      <c r="D58" s="1299"/>
      <c r="E58" s="1300"/>
      <c r="F58" s="136">
        <v>457</v>
      </c>
      <c r="G58" s="136">
        <v>407</v>
      </c>
      <c r="H58" s="137">
        <v>399</v>
      </c>
    </row>
    <row r="59" spans="2:8" ht="45.75" customHeight="1" x14ac:dyDescent="0.15">
      <c r="B59" s="135"/>
      <c r="C59" s="1298" t="s">
        <v>591</v>
      </c>
      <c r="D59" s="1299"/>
      <c r="E59" s="1300"/>
      <c r="F59" s="136">
        <v>60</v>
      </c>
      <c r="G59" s="136">
        <v>112</v>
      </c>
      <c r="H59" s="137">
        <v>213</v>
      </c>
    </row>
    <row r="60" spans="2:8" ht="45.75" customHeight="1" x14ac:dyDescent="0.15">
      <c r="B60" s="135"/>
      <c r="C60" s="1298" t="s">
        <v>592</v>
      </c>
      <c r="D60" s="1299"/>
      <c r="E60" s="1300"/>
      <c r="F60" s="136">
        <v>80</v>
      </c>
      <c r="G60" s="136">
        <v>110</v>
      </c>
      <c r="H60" s="137">
        <v>160</v>
      </c>
    </row>
    <row r="61" spans="2:8" ht="45.75" customHeight="1" x14ac:dyDescent="0.15">
      <c r="B61" s="135"/>
      <c r="C61" s="1298" t="s">
        <v>593</v>
      </c>
      <c r="D61" s="1299"/>
      <c r="E61" s="1300"/>
      <c r="F61" s="136">
        <v>61</v>
      </c>
      <c r="G61" s="136">
        <v>105</v>
      </c>
      <c r="H61" s="137">
        <v>155</v>
      </c>
    </row>
    <row r="62" spans="2:8" ht="45.75" customHeight="1" thickBot="1" x14ac:dyDescent="0.2">
      <c r="B62" s="138"/>
      <c r="C62" s="1301" t="s">
        <v>594</v>
      </c>
      <c r="D62" s="1302"/>
      <c r="E62" s="1303"/>
      <c r="F62" s="139">
        <v>152</v>
      </c>
      <c r="G62" s="139">
        <v>152</v>
      </c>
      <c r="H62" s="140">
        <v>152</v>
      </c>
    </row>
    <row r="63" spans="2:8" ht="52.5" customHeight="1" thickBot="1" x14ac:dyDescent="0.2">
      <c r="B63" s="141"/>
      <c r="C63" s="1304" t="s">
        <v>50</v>
      </c>
      <c r="D63" s="1304"/>
      <c r="E63" s="1305"/>
      <c r="F63" s="142">
        <v>1620</v>
      </c>
      <c r="G63" s="142">
        <v>1717</v>
      </c>
      <c r="H63" s="143">
        <v>2003</v>
      </c>
    </row>
    <row r="64" spans="2:8" ht="15" customHeight="1" x14ac:dyDescent="0.15"/>
  </sheetData>
  <sheetProtection algorithmName="SHA-512" hashValue="A9gF62LZEByyXNgCVA5DdfS69wDXE2TchPVBVhRfX82/qsCUTvxR+riiQ5USdbQObNyb5OuvBva38ZvKC0JGiw==" saltValue="KGD2Jh86JjLFUArpiRbi9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C6EC21-861C-4B20-993F-1EE35DF9E79A}">
  <sheetPr>
    <pageSetUpPr fitToPage="1"/>
  </sheetPr>
  <dimension ref="A1:WZM160"/>
  <sheetViews>
    <sheetView showGridLines="0" tabSelected="1" topLeftCell="AE26" zoomScale="80" zoomScaleNormal="80" zoomScaleSheetLayoutView="55" workbookViewId="0">
      <selection activeCell="AN43" sqref="AN43:DC47"/>
    </sheetView>
  </sheetViews>
  <sheetFormatPr defaultColWidth="0" defaultRowHeight="13.5" customHeight="1" zeroHeight="1" x14ac:dyDescent="0.15"/>
  <cols>
    <col min="1" max="1" width="6.375" style="390" customWidth="1"/>
    <col min="2" max="107" width="2.5" style="390" customWidth="1"/>
    <col min="108" max="108" width="6.125" style="398" customWidth="1"/>
    <col min="109" max="109" width="5.875" style="397" customWidth="1"/>
    <col min="110" max="110" width="19.125" style="390" hidden="1"/>
    <col min="111" max="115" width="12.625" style="390" hidden="1"/>
    <col min="116" max="349" width="8.625" style="390" hidden="1"/>
    <col min="350" max="355" width="14.875" style="390" hidden="1"/>
    <col min="356" max="357" width="15.875" style="390" hidden="1"/>
    <col min="358" max="363" width="16.125" style="390" hidden="1"/>
    <col min="364" max="364" width="6.125" style="390" hidden="1"/>
    <col min="365" max="365" width="3" style="390" hidden="1"/>
    <col min="366" max="605" width="8.625" style="390" hidden="1"/>
    <col min="606" max="611" width="14.875" style="390" hidden="1"/>
    <col min="612" max="613" width="15.875" style="390" hidden="1"/>
    <col min="614" max="619" width="16.125" style="390" hidden="1"/>
    <col min="620" max="620" width="6.125" style="390" hidden="1"/>
    <col min="621" max="621" width="3" style="390" hidden="1"/>
    <col min="622" max="861" width="8.625" style="390" hidden="1"/>
    <col min="862" max="867" width="14.875" style="390" hidden="1"/>
    <col min="868" max="869" width="15.875" style="390" hidden="1"/>
    <col min="870" max="875" width="16.125" style="390" hidden="1"/>
    <col min="876" max="876" width="6.125" style="390" hidden="1"/>
    <col min="877" max="877" width="3" style="390" hidden="1"/>
    <col min="878" max="1117" width="8.625" style="390" hidden="1"/>
    <col min="1118" max="1123" width="14.875" style="390" hidden="1"/>
    <col min="1124" max="1125" width="15.875" style="390" hidden="1"/>
    <col min="1126" max="1131" width="16.125" style="390" hidden="1"/>
    <col min="1132" max="1132" width="6.125" style="390" hidden="1"/>
    <col min="1133" max="1133" width="3" style="390" hidden="1"/>
    <col min="1134" max="1373" width="8.625" style="390" hidden="1"/>
    <col min="1374" max="1379" width="14.875" style="390" hidden="1"/>
    <col min="1380" max="1381" width="15.875" style="390" hidden="1"/>
    <col min="1382" max="1387" width="16.125" style="390" hidden="1"/>
    <col min="1388" max="1388" width="6.125" style="390" hidden="1"/>
    <col min="1389" max="1389" width="3" style="390" hidden="1"/>
    <col min="1390" max="1629" width="8.625" style="390" hidden="1"/>
    <col min="1630" max="1635" width="14.875" style="390" hidden="1"/>
    <col min="1636" max="1637" width="15.875" style="390" hidden="1"/>
    <col min="1638" max="1643" width="16.125" style="390" hidden="1"/>
    <col min="1644" max="1644" width="6.125" style="390" hidden="1"/>
    <col min="1645" max="1645" width="3" style="390" hidden="1"/>
    <col min="1646" max="1885" width="8.625" style="390" hidden="1"/>
    <col min="1886" max="1891" width="14.875" style="390" hidden="1"/>
    <col min="1892" max="1893" width="15.875" style="390" hidden="1"/>
    <col min="1894" max="1899" width="16.125" style="390" hidden="1"/>
    <col min="1900" max="1900" width="6.125" style="390" hidden="1"/>
    <col min="1901" max="1901" width="3" style="390" hidden="1"/>
    <col min="1902" max="2141" width="8.625" style="390" hidden="1"/>
    <col min="2142" max="2147" width="14.875" style="390" hidden="1"/>
    <col min="2148" max="2149" width="15.875" style="390" hidden="1"/>
    <col min="2150" max="2155" width="16.125" style="390" hidden="1"/>
    <col min="2156" max="2156" width="6.125" style="390" hidden="1"/>
    <col min="2157" max="2157" width="3" style="390" hidden="1"/>
    <col min="2158" max="2397" width="8.625" style="390" hidden="1"/>
    <col min="2398" max="2403" width="14.875" style="390" hidden="1"/>
    <col min="2404" max="2405" width="15.875" style="390" hidden="1"/>
    <col min="2406" max="2411" width="16.125" style="390" hidden="1"/>
    <col min="2412" max="2412" width="6.125" style="390" hidden="1"/>
    <col min="2413" max="2413" width="3" style="390" hidden="1"/>
    <col min="2414" max="2653" width="8.625" style="390" hidden="1"/>
    <col min="2654" max="2659" width="14.875" style="390" hidden="1"/>
    <col min="2660" max="2661" width="15.875" style="390" hidden="1"/>
    <col min="2662" max="2667" width="16.125" style="390" hidden="1"/>
    <col min="2668" max="2668" width="6.125" style="390" hidden="1"/>
    <col min="2669" max="2669" width="3" style="390" hidden="1"/>
    <col min="2670" max="2909" width="8.625" style="390" hidden="1"/>
    <col min="2910" max="2915" width="14.875" style="390" hidden="1"/>
    <col min="2916" max="2917" width="15.875" style="390" hidden="1"/>
    <col min="2918" max="2923" width="16.125" style="390" hidden="1"/>
    <col min="2924" max="2924" width="6.125" style="390" hidden="1"/>
    <col min="2925" max="2925" width="3" style="390" hidden="1"/>
    <col min="2926" max="3165" width="8.625" style="390" hidden="1"/>
    <col min="3166" max="3171" width="14.875" style="390" hidden="1"/>
    <col min="3172" max="3173" width="15.875" style="390" hidden="1"/>
    <col min="3174" max="3179" width="16.125" style="390" hidden="1"/>
    <col min="3180" max="3180" width="6.125" style="390" hidden="1"/>
    <col min="3181" max="3181" width="3" style="390" hidden="1"/>
    <col min="3182" max="3421" width="8.625" style="390" hidden="1"/>
    <col min="3422" max="3427" width="14.875" style="390" hidden="1"/>
    <col min="3428" max="3429" width="15.875" style="390" hidden="1"/>
    <col min="3430" max="3435" width="16.125" style="390" hidden="1"/>
    <col min="3436" max="3436" width="6.125" style="390" hidden="1"/>
    <col min="3437" max="3437" width="3" style="390" hidden="1"/>
    <col min="3438" max="3677" width="8.625" style="390" hidden="1"/>
    <col min="3678" max="3683" width="14.875" style="390" hidden="1"/>
    <col min="3684" max="3685" width="15.875" style="390" hidden="1"/>
    <col min="3686" max="3691" width="16.125" style="390" hidden="1"/>
    <col min="3692" max="3692" width="6.125" style="390" hidden="1"/>
    <col min="3693" max="3693" width="3" style="390" hidden="1"/>
    <col min="3694" max="3933" width="8.625" style="390" hidden="1"/>
    <col min="3934" max="3939" width="14.875" style="390" hidden="1"/>
    <col min="3940" max="3941" width="15.875" style="390" hidden="1"/>
    <col min="3942" max="3947" width="16.125" style="390" hidden="1"/>
    <col min="3948" max="3948" width="6.125" style="390" hidden="1"/>
    <col min="3949" max="3949" width="3" style="390" hidden="1"/>
    <col min="3950" max="4189" width="8.625" style="390" hidden="1"/>
    <col min="4190" max="4195" width="14.875" style="390" hidden="1"/>
    <col min="4196" max="4197" width="15.875" style="390" hidden="1"/>
    <col min="4198" max="4203" width="16.125" style="390" hidden="1"/>
    <col min="4204" max="4204" width="6.125" style="390" hidden="1"/>
    <col min="4205" max="4205" width="3" style="390" hidden="1"/>
    <col min="4206" max="4445" width="8.625" style="390" hidden="1"/>
    <col min="4446" max="4451" width="14.875" style="390" hidden="1"/>
    <col min="4452" max="4453" width="15.875" style="390" hidden="1"/>
    <col min="4454" max="4459" width="16.125" style="390" hidden="1"/>
    <col min="4460" max="4460" width="6.125" style="390" hidden="1"/>
    <col min="4461" max="4461" width="3" style="390" hidden="1"/>
    <col min="4462" max="4701" width="8.625" style="390" hidden="1"/>
    <col min="4702" max="4707" width="14.875" style="390" hidden="1"/>
    <col min="4708" max="4709" width="15.875" style="390" hidden="1"/>
    <col min="4710" max="4715" width="16.125" style="390" hidden="1"/>
    <col min="4716" max="4716" width="6.125" style="390" hidden="1"/>
    <col min="4717" max="4717" width="3" style="390" hidden="1"/>
    <col min="4718" max="4957" width="8.625" style="390" hidden="1"/>
    <col min="4958" max="4963" width="14.875" style="390" hidden="1"/>
    <col min="4964" max="4965" width="15.875" style="390" hidden="1"/>
    <col min="4966" max="4971" width="16.125" style="390" hidden="1"/>
    <col min="4972" max="4972" width="6.125" style="390" hidden="1"/>
    <col min="4973" max="4973" width="3" style="390" hidden="1"/>
    <col min="4974" max="5213" width="8.625" style="390" hidden="1"/>
    <col min="5214" max="5219" width="14.875" style="390" hidden="1"/>
    <col min="5220" max="5221" width="15.875" style="390" hidden="1"/>
    <col min="5222" max="5227" width="16.125" style="390" hidden="1"/>
    <col min="5228" max="5228" width="6.125" style="390" hidden="1"/>
    <col min="5229" max="5229" width="3" style="390" hidden="1"/>
    <col min="5230" max="5469" width="8.625" style="390" hidden="1"/>
    <col min="5470" max="5475" width="14.875" style="390" hidden="1"/>
    <col min="5476" max="5477" width="15.875" style="390" hidden="1"/>
    <col min="5478" max="5483" width="16.125" style="390" hidden="1"/>
    <col min="5484" max="5484" width="6.125" style="390" hidden="1"/>
    <col min="5485" max="5485" width="3" style="390" hidden="1"/>
    <col min="5486" max="5725" width="8.625" style="390" hidden="1"/>
    <col min="5726" max="5731" width="14.875" style="390" hidden="1"/>
    <col min="5732" max="5733" width="15.875" style="390" hidden="1"/>
    <col min="5734" max="5739" width="16.125" style="390" hidden="1"/>
    <col min="5740" max="5740" width="6.125" style="390" hidden="1"/>
    <col min="5741" max="5741" width="3" style="390" hidden="1"/>
    <col min="5742" max="5981" width="8.625" style="390" hidden="1"/>
    <col min="5982" max="5987" width="14.875" style="390" hidden="1"/>
    <col min="5988" max="5989" width="15.875" style="390" hidden="1"/>
    <col min="5990" max="5995" width="16.125" style="390" hidden="1"/>
    <col min="5996" max="5996" width="6.125" style="390" hidden="1"/>
    <col min="5997" max="5997" width="3" style="390" hidden="1"/>
    <col min="5998" max="6237" width="8.625" style="390" hidden="1"/>
    <col min="6238" max="6243" width="14.875" style="390" hidden="1"/>
    <col min="6244" max="6245" width="15.875" style="390" hidden="1"/>
    <col min="6246" max="6251" width="16.125" style="390" hidden="1"/>
    <col min="6252" max="6252" width="6.125" style="390" hidden="1"/>
    <col min="6253" max="6253" width="3" style="390" hidden="1"/>
    <col min="6254" max="6493" width="8.625" style="390" hidden="1"/>
    <col min="6494" max="6499" width="14.875" style="390" hidden="1"/>
    <col min="6500" max="6501" width="15.875" style="390" hidden="1"/>
    <col min="6502" max="6507" width="16.125" style="390" hidden="1"/>
    <col min="6508" max="6508" width="6.125" style="390" hidden="1"/>
    <col min="6509" max="6509" width="3" style="390" hidden="1"/>
    <col min="6510" max="6749" width="8.625" style="390" hidden="1"/>
    <col min="6750" max="6755" width="14.875" style="390" hidden="1"/>
    <col min="6756" max="6757" width="15.875" style="390" hidden="1"/>
    <col min="6758" max="6763" width="16.125" style="390" hidden="1"/>
    <col min="6764" max="6764" width="6.125" style="390" hidden="1"/>
    <col min="6765" max="6765" width="3" style="390" hidden="1"/>
    <col min="6766" max="7005" width="8.625" style="390" hidden="1"/>
    <col min="7006" max="7011" width="14.875" style="390" hidden="1"/>
    <col min="7012" max="7013" width="15.875" style="390" hidden="1"/>
    <col min="7014" max="7019" width="16.125" style="390" hidden="1"/>
    <col min="7020" max="7020" width="6.125" style="390" hidden="1"/>
    <col min="7021" max="7021" width="3" style="390" hidden="1"/>
    <col min="7022" max="7261" width="8.625" style="390" hidden="1"/>
    <col min="7262" max="7267" width="14.875" style="390" hidden="1"/>
    <col min="7268" max="7269" width="15.875" style="390" hidden="1"/>
    <col min="7270" max="7275" width="16.125" style="390" hidden="1"/>
    <col min="7276" max="7276" width="6.125" style="390" hidden="1"/>
    <col min="7277" max="7277" width="3" style="390" hidden="1"/>
    <col min="7278" max="7517" width="8.625" style="390" hidden="1"/>
    <col min="7518" max="7523" width="14.875" style="390" hidden="1"/>
    <col min="7524" max="7525" width="15.875" style="390" hidden="1"/>
    <col min="7526" max="7531" width="16.125" style="390" hidden="1"/>
    <col min="7532" max="7532" width="6.125" style="390" hidden="1"/>
    <col min="7533" max="7533" width="3" style="390" hidden="1"/>
    <col min="7534" max="7773" width="8.625" style="390" hidden="1"/>
    <col min="7774" max="7779" width="14.875" style="390" hidden="1"/>
    <col min="7780" max="7781" width="15.875" style="390" hidden="1"/>
    <col min="7782" max="7787" width="16.125" style="390" hidden="1"/>
    <col min="7788" max="7788" width="6.125" style="390" hidden="1"/>
    <col min="7789" max="7789" width="3" style="390" hidden="1"/>
    <col min="7790" max="8029" width="8.625" style="390" hidden="1"/>
    <col min="8030" max="8035" width="14.875" style="390" hidden="1"/>
    <col min="8036" max="8037" width="15.875" style="390" hidden="1"/>
    <col min="8038" max="8043" width="16.125" style="390" hidden="1"/>
    <col min="8044" max="8044" width="6.125" style="390" hidden="1"/>
    <col min="8045" max="8045" width="3" style="390" hidden="1"/>
    <col min="8046" max="8285" width="8.625" style="390" hidden="1"/>
    <col min="8286" max="8291" width="14.875" style="390" hidden="1"/>
    <col min="8292" max="8293" width="15.875" style="390" hidden="1"/>
    <col min="8294" max="8299" width="16.125" style="390" hidden="1"/>
    <col min="8300" max="8300" width="6.125" style="390" hidden="1"/>
    <col min="8301" max="8301" width="3" style="390" hidden="1"/>
    <col min="8302" max="8541" width="8.625" style="390" hidden="1"/>
    <col min="8542" max="8547" width="14.875" style="390" hidden="1"/>
    <col min="8548" max="8549" width="15.875" style="390" hidden="1"/>
    <col min="8550" max="8555" width="16.125" style="390" hidden="1"/>
    <col min="8556" max="8556" width="6.125" style="390" hidden="1"/>
    <col min="8557" max="8557" width="3" style="390" hidden="1"/>
    <col min="8558" max="8797" width="8.625" style="390" hidden="1"/>
    <col min="8798" max="8803" width="14.875" style="390" hidden="1"/>
    <col min="8804" max="8805" width="15.875" style="390" hidden="1"/>
    <col min="8806" max="8811" width="16.125" style="390" hidden="1"/>
    <col min="8812" max="8812" width="6.125" style="390" hidden="1"/>
    <col min="8813" max="8813" width="3" style="390" hidden="1"/>
    <col min="8814" max="9053" width="8.625" style="390" hidden="1"/>
    <col min="9054" max="9059" width="14.875" style="390" hidden="1"/>
    <col min="9060" max="9061" width="15.875" style="390" hidden="1"/>
    <col min="9062" max="9067" width="16.125" style="390" hidden="1"/>
    <col min="9068" max="9068" width="6.125" style="390" hidden="1"/>
    <col min="9069" max="9069" width="3" style="390" hidden="1"/>
    <col min="9070" max="9309" width="8.625" style="390" hidden="1"/>
    <col min="9310" max="9315" width="14.875" style="390" hidden="1"/>
    <col min="9316" max="9317" width="15.875" style="390" hidden="1"/>
    <col min="9318" max="9323" width="16.125" style="390" hidden="1"/>
    <col min="9324" max="9324" width="6.125" style="390" hidden="1"/>
    <col min="9325" max="9325" width="3" style="390" hidden="1"/>
    <col min="9326" max="9565" width="8.625" style="390" hidden="1"/>
    <col min="9566" max="9571" width="14.875" style="390" hidden="1"/>
    <col min="9572" max="9573" width="15.875" style="390" hidden="1"/>
    <col min="9574" max="9579" width="16.125" style="390" hidden="1"/>
    <col min="9580" max="9580" width="6.125" style="390" hidden="1"/>
    <col min="9581" max="9581" width="3" style="390" hidden="1"/>
    <col min="9582" max="9821" width="8.625" style="390" hidden="1"/>
    <col min="9822" max="9827" width="14.875" style="390" hidden="1"/>
    <col min="9828" max="9829" width="15.875" style="390" hidden="1"/>
    <col min="9830" max="9835" width="16.125" style="390" hidden="1"/>
    <col min="9836" max="9836" width="6.125" style="390" hidden="1"/>
    <col min="9837" max="9837" width="3" style="390" hidden="1"/>
    <col min="9838" max="10077" width="8.625" style="390" hidden="1"/>
    <col min="10078" max="10083" width="14.875" style="390" hidden="1"/>
    <col min="10084" max="10085" width="15.875" style="390" hidden="1"/>
    <col min="10086" max="10091" width="16.125" style="390" hidden="1"/>
    <col min="10092" max="10092" width="6.125" style="390" hidden="1"/>
    <col min="10093" max="10093" width="3" style="390" hidden="1"/>
    <col min="10094" max="10333" width="8.625" style="390" hidden="1"/>
    <col min="10334" max="10339" width="14.875" style="390" hidden="1"/>
    <col min="10340" max="10341" width="15.875" style="390" hidden="1"/>
    <col min="10342" max="10347" width="16.125" style="390" hidden="1"/>
    <col min="10348" max="10348" width="6.125" style="390" hidden="1"/>
    <col min="10349" max="10349" width="3" style="390" hidden="1"/>
    <col min="10350" max="10589" width="8.625" style="390" hidden="1"/>
    <col min="10590" max="10595" width="14.875" style="390" hidden="1"/>
    <col min="10596" max="10597" width="15.875" style="390" hidden="1"/>
    <col min="10598" max="10603" width="16.125" style="390" hidden="1"/>
    <col min="10604" max="10604" width="6.125" style="390" hidden="1"/>
    <col min="10605" max="10605" width="3" style="390" hidden="1"/>
    <col min="10606" max="10845" width="8.625" style="390" hidden="1"/>
    <col min="10846" max="10851" width="14.875" style="390" hidden="1"/>
    <col min="10852" max="10853" width="15.875" style="390" hidden="1"/>
    <col min="10854" max="10859" width="16.125" style="390" hidden="1"/>
    <col min="10860" max="10860" width="6.125" style="390" hidden="1"/>
    <col min="10861" max="10861" width="3" style="390" hidden="1"/>
    <col min="10862" max="11101" width="8.625" style="390" hidden="1"/>
    <col min="11102" max="11107" width="14.875" style="390" hidden="1"/>
    <col min="11108" max="11109" width="15.875" style="390" hidden="1"/>
    <col min="11110" max="11115" width="16.125" style="390" hidden="1"/>
    <col min="11116" max="11116" width="6.125" style="390" hidden="1"/>
    <col min="11117" max="11117" width="3" style="390" hidden="1"/>
    <col min="11118" max="11357" width="8.625" style="390" hidden="1"/>
    <col min="11358" max="11363" width="14.875" style="390" hidden="1"/>
    <col min="11364" max="11365" width="15.875" style="390" hidden="1"/>
    <col min="11366" max="11371" width="16.125" style="390" hidden="1"/>
    <col min="11372" max="11372" width="6.125" style="390" hidden="1"/>
    <col min="11373" max="11373" width="3" style="390" hidden="1"/>
    <col min="11374" max="11613" width="8.625" style="390" hidden="1"/>
    <col min="11614" max="11619" width="14.875" style="390" hidden="1"/>
    <col min="11620" max="11621" width="15.875" style="390" hidden="1"/>
    <col min="11622" max="11627" width="16.125" style="390" hidden="1"/>
    <col min="11628" max="11628" width="6.125" style="390" hidden="1"/>
    <col min="11629" max="11629" width="3" style="390" hidden="1"/>
    <col min="11630" max="11869" width="8.625" style="390" hidden="1"/>
    <col min="11870" max="11875" width="14.875" style="390" hidden="1"/>
    <col min="11876" max="11877" width="15.875" style="390" hidden="1"/>
    <col min="11878" max="11883" width="16.125" style="390" hidden="1"/>
    <col min="11884" max="11884" width="6.125" style="390" hidden="1"/>
    <col min="11885" max="11885" width="3" style="390" hidden="1"/>
    <col min="11886" max="12125" width="8.625" style="390" hidden="1"/>
    <col min="12126" max="12131" width="14.875" style="390" hidden="1"/>
    <col min="12132" max="12133" width="15.875" style="390" hidden="1"/>
    <col min="12134" max="12139" width="16.125" style="390" hidden="1"/>
    <col min="12140" max="12140" width="6.125" style="390" hidden="1"/>
    <col min="12141" max="12141" width="3" style="390" hidden="1"/>
    <col min="12142" max="12381" width="8.625" style="390" hidden="1"/>
    <col min="12382" max="12387" width="14.875" style="390" hidden="1"/>
    <col min="12388" max="12389" width="15.875" style="390" hidden="1"/>
    <col min="12390" max="12395" width="16.125" style="390" hidden="1"/>
    <col min="12396" max="12396" width="6.125" style="390" hidden="1"/>
    <col min="12397" max="12397" width="3" style="390" hidden="1"/>
    <col min="12398" max="12637" width="8.625" style="390" hidden="1"/>
    <col min="12638" max="12643" width="14.875" style="390" hidden="1"/>
    <col min="12644" max="12645" width="15.875" style="390" hidden="1"/>
    <col min="12646" max="12651" width="16.125" style="390" hidden="1"/>
    <col min="12652" max="12652" width="6.125" style="390" hidden="1"/>
    <col min="12653" max="12653" width="3" style="390" hidden="1"/>
    <col min="12654" max="12893" width="8.625" style="390" hidden="1"/>
    <col min="12894" max="12899" width="14.875" style="390" hidden="1"/>
    <col min="12900" max="12901" width="15.875" style="390" hidden="1"/>
    <col min="12902" max="12907" width="16.125" style="390" hidden="1"/>
    <col min="12908" max="12908" width="6.125" style="390" hidden="1"/>
    <col min="12909" max="12909" width="3" style="390" hidden="1"/>
    <col min="12910" max="13149" width="8.625" style="390" hidden="1"/>
    <col min="13150" max="13155" width="14.875" style="390" hidden="1"/>
    <col min="13156" max="13157" width="15.875" style="390" hidden="1"/>
    <col min="13158" max="13163" width="16.125" style="390" hidden="1"/>
    <col min="13164" max="13164" width="6.125" style="390" hidden="1"/>
    <col min="13165" max="13165" width="3" style="390" hidden="1"/>
    <col min="13166" max="13405" width="8.625" style="390" hidden="1"/>
    <col min="13406" max="13411" width="14.875" style="390" hidden="1"/>
    <col min="13412" max="13413" width="15.875" style="390" hidden="1"/>
    <col min="13414" max="13419" width="16.125" style="390" hidden="1"/>
    <col min="13420" max="13420" width="6.125" style="390" hidden="1"/>
    <col min="13421" max="13421" width="3" style="390" hidden="1"/>
    <col min="13422" max="13661" width="8.625" style="390" hidden="1"/>
    <col min="13662" max="13667" width="14.875" style="390" hidden="1"/>
    <col min="13668" max="13669" width="15.875" style="390" hidden="1"/>
    <col min="13670" max="13675" width="16.125" style="390" hidden="1"/>
    <col min="13676" max="13676" width="6.125" style="390" hidden="1"/>
    <col min="13677" max="13677" width="3" style="390" hidden="1"/>
    <col min="13678" max="13917" width="8.625" style="390" hidden="1"/>
    <col min="13918" max="13923" width="14.875" style="390" hidden="1"/>
    <col min="13924" max="13925" width="15.875" style="390" hidden="1"/>
    <col min="13926" max="13931" width="16.125" style="390" hidden="1"/>
    <col min="13932" max="13932" width="6.125" style="390" hidden="1"/>
    <col min="13933" max="13933" width="3" style="390" hidden="1"/>
    <col min="13934" max="14173" width="8.625" style="390" hidden="1"/>
    <col min="14174" max="14179" width="14.875" style="390" hidden="1"/>
    <col min="14180" max="14181" width="15.875" style="390" hidden="1"/>
    <col min="14182" max="14187" width="16.125" style="390" hidden="1"/>
    <col min="14188" max="14188" width="6.125" style="390" hidden="1"/>
    <col min="14189" max="14189" width="3" style="390" hidden="1"/>
    <col min="14190" max="14429" width="8.625" style="390" hidden="1"/>
    <col min="14430" max="14435" width="14.875" style="390" hidden="1"/>
    <col min="14436" max="14437" width="15.875" style="390" hidden="1"/>
    <col min="14438" max="14443" width="16.125" style="390" hidden="1"/>
    <col min="14444" max="14444" width="6.125" style="390" hidden="1"/>
    <col min="14445" max="14445" width="3" style="390" hidden="1"/>
    <col min="14446" max="14685" width="8.625" style="390" hidden="1"/>
    <col min="14686" max="14691" width="14.875" style="390" hidden="1"/>
    <col min="14692" max="14693" width="15.875" style="390" hidden="1"/>
    <col min="14694" max="14699" width="16.125" style="390" hidden="1"/>
    <col min="14700" max="14700" width="6.125" style="390" hidden="1"/>
    <col min="14701" max="14701" width="3" style="390" hidden="1"/>
    <col min="14702" max="14941" width="8.625" style="390" hidden="1"/>
    <col min="14942" max="14947" width="14.875" style="390" hidden="1"/>
    <col min="14948" max="14949" width="15.875" style="390" hidden="1"/>
    <col min="14950" max="14955" width="16.125" style="390" hidden="1"/>
    <col min="14956" max="14956" width="6.125" style="390" hidden="1"/>
    <col min="14957" max="14957" width="3" style="390" hidden="1"/>
    <col min="14958" max="15197" width="8.625" style="390" hidden="1"/>
    <col min="15198" max="15203" width="14.875" style="390" hidden="1"/>
    <col min="15204" max="15205" width="15.875" style="390" hidden="1"/>
    <col min="15206" max="15211" width="16.125" style="390" hidden="1"/>
    <col min="15212" max="15212" width="6.125" style="390" hidden="1"/>
    <col min="15213" max="15213" width="3" style="390" hidden="1"/>
    <col min="15214" max="15453" width="8.625" style="390" hidden="1"/>
    <col min="15454" max="15459" width="14.875" style="390" hidden="1"/>
    <col min="15460" max="15461" width="15.875" style="390" hidden="1"/>
    <col min="15462" max="15467" width="16.125" style="390" hidden="1"/>
    <col min="15468" max="15468" width="6.125" style="390" hidden="1"/>
    <col min="15469" max="15469" width="3" style="390" hidden="1"/>
    <col min="15470" max="15709" width="8.625" style="390" hidden="1"/>
    <col min="15710" max="15715" width="14.875" style="390" hidden="1"/>
    <col min="15716" max="15717" width="15.875" style="390" hidden="1"/>
    <col min="15718" max="15723" width="16.125" style="390" hidden="1"/>
    <col min="15724" max="15724" width="6.125" style="390" hidden="1"/>
    <col min="15725" max="15725" width="3" style="390" hidden="1"/>
    <col min="15726" max="15965" width="8.625" style="390" hidden="1"/>
    <col min="15966" max="15971" width="14.875" style="390" hidden="1"/>
    <col min="15972" max="15973" width="15.875" style="390" hidden="1"/>
    <col min="15974" max="15979" width="16.125" style="390" hidden="1"/>
    <col min="15980" max="15980" width="6.125" style="390" hidden="1"/>
    <col min="15981" max="15981" width="3" style="390" hidden="1"/>
    <col min="15982" max="16221" width="8.625" style="390" hidden="1"/>
    <col min="16222" max="16227" width="14.875" style="390" hidden="1"/>
    <col min="16228" max="16229" width="15.875" style="390" hidden="1"/>
    <col min="16230" max="16235" width="16.125" style="390" hidden="1"/>
    <col min="16236" max="16236" width="6.125" style="390" hidden="1"/>
    <col min="16237" max="16237" width="3" style="390" hidden="1"/>
    <col min="16238" max="16384" width="8.625" style="390" hidden="1"/>
  </cols>
  <sheetData>
    <row r="1" spans="1:143" ht="42.75" customHeight="1" x14ac:dyDescent="0.15">
      <c r="A1" s="388"/>
      <c r="B1" s="389"/>
      <c r="DD1" s="390"/>
      <c r="DE1" s="390"/>
    </row>
    <row r="2" spans="1:143" ht="25.5" customHeight="1" x14ac:dyDescent="0.15">
      <c r="A2" s="391"/>
      <c r="C2" s="391"/>
      <c r="O2" s="391"/>
      <c r="P2" s="391"/>
      <c r="Q2" s="391"/>
      <c r="R2" s="391"/>
      <c r="S2" s="391"/>
      <c r="T2" s="391"/>
      <c r="U2" s="391"/>
      <c r="V2" s="391"/>
      <c r="W2" s="391"/>
      <c r="X2" s="391"/>
      <c r="Y2" s="391"/>
      <c r="Z2" s="391"/>
      <c r="AA2" s="391"/>
      <c r="AB2" s="391"/>
      <c r="AC2" s="391"/>
      <c r="AD2" s="391"/>
      <c r="AE2" s="391"/>
      <c r="AF2" s="391"/>
      <c r="AG2" s="391"/>
      <c r="AH2" s="391"/>
      <c r="AI2" s="391"/>
      <c r="AU2" s="391"/>
      <c r="BG2" s="391"/>
      <c r="BS2" s="391"/>
      <c r="CE2" s="391"/>
      <c r="CQ2" s="391"/>
      <c r="DD2" s="390"/>
      <c r="DE2" s="390"/>
    </row>
    <row r="3" spans="1:143" ht="25.5" customHeight="1" x14ac:dyDescent="0.15">
      <c r="A3" s="391"/>
      <c r="C3" s="391"/>
      <c r="O3" s="391"/>
      <c r="P3" s="391"/>
      <c r="Q3" s="391"/>
      <c r="R3" s="391"/>
      <c r="S3" s="391"/>
      <c r="T3" s="391"/>
      <c r="U3" s="391"/>
      <c r="V3" s="391"/>
      <c r="W3" s="391"/>
      <c r="X3" s="391"/>
      <c r="Y3" s="391"/>
      <c r="Z3" s="391"/>
      <c r="AA3" s="391"/>
      <c r="AB3" s="391"/>
      <c r="AC3" s="391"/>
      <c r="AD3" s="391"/>
      <c r="AE3" s="391"/>
      <c r="AF3" s="391"/>
      <c r="AG3" s="391"/>
      <c r="AH3" s="391"/>
      <c r="AI3" s="391"/>
      <c r="AU3" s="391"/>
      <c r="BG3" s="391"/>
      <c r="BS3" s="391"/>
      <c r="CE3" s="391"/>
      <c r="CQ3" s="391"/>
      <c r="DD3" s="390"/>
      <c r="DE3" s="390"/>
    </row>
    <row r="4" spans="1:143" s="292" customFormat="1" x14ac:dyDescent="0.15">
      <c r="A4" s="391"/>
      <c r="B4" s="391"/>
      <c r="C4" s="391"/>
      <c r="D4" s="391"/>
      <c r="E4" s="391"/>
      <c r="F4" s="391"/>
      <c r="G4" s="391"/>
      <c r="H4" s="391"/>
      <c r="I4" s="391"/>
      <c r="J4" s="391"/>
      <c r="K4" s="391"/>
      <c r="L4" s="391"/>
      <c r="M4" s="391"/>
      <c r="N4" s="391"/>
      <c r="O4" s="391"/>
      <c r="P4" s="391"/>
      <c r="Q4" s="391"/>
      <c r="R4" s="391"/>
      <c r="S4" s="391"/>
      <c r="T4" s="391"/>
      <c r="U4" s="391"/>
      <c r="V4" s="391"/>
      <c r="W4" s="391"/>
      <c r="X4" s="391"/>
      <c r="Y4" s="391"/>
      <c r="Z4" s="391"/>
      <c r="AA4" s="391"/>
      <c r="AB4" s="391"/>
      <c r="AC4" s="391"/>
      <c r="AD4" s="391"/>
      <c r="AE4" s="391"/>
      <c r="AF4" s="391"/>
      <c r="AG4" s="391"/>
      <c r="AH4" s="391"/>
      <c r="AI4" s="391"/>
      <c r="AJ4" s="391"/>
      <c r="AK4" s="391"/>
      <c r="AL4" s="391"/>
      <c r="AM4" s="391"/>
      <c r="AN4" s="391"/>
      <c r="AO4" s="391"/>
      <c r="AP4" s="391"/>
      <c r="AQ4" s="391"/>
      <c r="AR4" s="391"/>
      <c r="AS4" s="391"/>
      <c r="AT4" s="391"/>
      <c r="AU4" s="391"/>
      <c r="AV4" s="391"/>
      <c r="AW4" s="391"/>
      <c r="AX4" s="391"/>
      <c r="AY4" s="391"/>
      <c r="AZ4" s="391"/>
      <c r="BA4" s="391"/>
      <c r="BB4" s="391"/>
      <c r="BC4" s="391"/>
      <c r="BD4" s="391"/>
      <c r="BE4" s="391"/>
      <c r="BF4" s="391"/>
      <c r="BG4" s="391"/>
      <c r="BH4" s="391"/>
      <c r="BI4" s="391"/>
      <c r="BJ4" s="391"/>
      <c r="BK4" s="391"/>
      <c r="BL4" s="391"/>
      <c r="BM4" s="391"/>
      <c r="BN4" s="391"/>
      <c r="BO4" s="391"/>
      <c r="BP4" s="391"/>
      <c r="BQ4" s="391"/>
      <c r="BR4" s="391"/>
      <c r="BS4" s="391"/>
      <c r="BT4" s="391"/>
      <c r="BU4" s="391"/>
      <c r="BV4" s="391"/>
      <c r="BW4" s="391"/>
      <c r="BX4" s="391"/>
      <c r="BY4" s="391"/>
      <c r="BZ4" s="391"/>
      <c r="CA4" s="391"/>
      <c r="CB4" s="391"/>
      <c r="CC4" s="391"/>
      <c r="CD4" s="391"/>
      <c r="CE4" s="391"/>
      <c r="CF4" s="391"/>
      <c r="CG4" s="391"/>
      <c r="CH4" s="391"/>
      <c r="CI4" s="391"/>
      <c r="CJ4" s="391"/>
      <c r="CK4" s="391"/>
      <c r="CL4" s="391"/>
      <c r="CM4" s="391"/>
      <c r="CN4" s="391"/>
      <c r="CO4" s="391"/>
      <c r="CP4" s="391"/>
      <c r="CQ4" s="391"/>
      <c r="CR4" s="391"/>
      <c r="CS4" s="391"/>
      <c r="CT4" s="391"/>
      <c r="CU4" s="391"/>
      <c r="CV4" s="391"/>
      <c r="CW4" s="391"/>
      <c r="CX4" s="391"/>
      <c r="CY4" s="391"/>
      <c r="CZ4" s="391"/>
      <c r="DA4" s="391"/>
      <c r="DB4" s="391"/>
      <c r="DC4" s="391"/>
      <c r="DD4" s="391"/>
      <c r="DE4" s="391"/>
      <c r="DF4" s="293"/>
      <c r="DG4" s="293"/>
      <c r="DH4" s="293"/>
      <c r="DI4" s="293"/>
      <c r="DJ4" s="293"/>
      <c r="DK4" s="293"/>
      <c r="DL4" s="293"/>
      <c r="DM4" s="293"/>
      <c r="DN4" s="293"/>
      <c r="DO4" s="293"/>
      <c r="DP4" s="293"/>
      <c r="DQ4" s="293"/>
      <c r="DR4" s="293"/>
      <c r="DS4" s="293"/>
      <c r="DT4" s="293"/>
      <c r="DU4" s="293"/>
      <c r="DV4" s="293"/>
      <c r="DW4" s="293"/>
    </row>
    <row r="5" spans="1:143" s="292" customFormat="1" x14ac:dyDescent="0.15">
      <c r="A5" s="391"/>
      <c r="B5" s="391"/>
      <c r="C5" s="391"/>
      <c r="D5" s="391"/>
      <c r="E5" s="391"/>
      <c r="F5" s="391"/>
      <c r="G5" s="391"/>
      <c r="H5" s="391"/>
      <c r="I5" s="391"/>
      <c r="J5" s="391"/>
      <c r="K5" s="391"/>
      <c r="L5" s="391"/>
      <c r="M5" s="391"/>
      <c r="N5" s="391"/>
      <c r="O5" s="391"/>
      <c r="P5" s="391"/>
      <c r="Q5" s="391"/>
      <c r="R5" s="391"/>
      <c r="S5" s="391"/>
      <c r="T5" s="391"/>
      <c r="U5" s="391"/>
      <c r="V5" s="391"/>
      <c r="W5" s="391"/>
      <c r="X5" s="391"/>
      <c r="Y5" s="391"/>
      <c r="Z5" s="391"/>
      <c r="AA5" s="391"/>
      <c r="AB5" s="391"/>
      <c r="AC5" s="391"/>
      <c r="AD5" s="391"/>
      <c r="AE5" s="391"/>
      <c r="AF5" s="391"/>
      <c r="AG5" s="391"/>
      <c r="AH5" s="391"/>
      <c r="AI5" s="391"/>
      <c r="AJ5" s="391"/>
      <c r="AK5" s="391"/>
      <c r="AL5" s="391"/>
      <c r="AM5" s="391"/>
      <c r="AN5" s="391"/>
      <c r="AO5" s="391"/>
      <c r="AP5" s="391"/>
      <c r="AQ5" s="391"/>
      <c r="AR5" s="391"/>
      <c r="AS5" s="391"/>
      <c r="AT5" s="391"/>
      <c r="AU5" s="391"/>
      <c r="AV5" s="391"/>
      <c r="AW5" s="391"/>
      <c r="AX5" s="391"/>
      <c r="AY5" s="391"/>
      <c r="AZ5" s="391"/>
      <c r="BA5" s="391"/>
      <c r="BB5" s="391"/>
      <c r="BC5" s="391"/>
      <c r="BD5" s="391"/>
      <c r="BE5" s="391"/>
      <c r="BF5" s="391"/>
      <c r="BG5" s="391"/>
      <c r="BH5" s="391"/>
      <c r="BI5" s="391"/>
      <c r="BJ5" s="391"/>
      <c r="BK5" s="391"/>
      <c r="BL5" s="391"/>
      <c r="BM5" s="391"/>
      <c r="BN5" s="391"/>
      <c r="BO5" s="391"/>
      <c r="BP5" s="391"/>
      <c r="BQ5" s="391"/>
      <c r="BR5" s="391"/>
      <c r="BS5" s="391"/>
      <c r="BT5" s="391"/>
      <c r="BU5" s="391"/>
      <c r="BV5" s="391"/>
      <c r="BW5" s="391"/>
      <c r="BX5" s="391"/>
      <c r="BY5" s="391"/>
      <c r="BZ5" s="391"/>
      <c r="CA5" s="391"/>
      <c r="CB5" s="391"/>
      <c r="CC5" s="391"/>
      <c r="CD5" s="391"/>
      <c r="CE5" s="391"/>
      <c r="CF5" s="391"/>
      <c r="CG5" s="391"/>
      <c r="CH5" s="391"/>
      <c r="CI5" s="391"/>
      <c r="CJ5" s="391"/>
      <c r="CK5" s="391"/>
      <c r="CL5" s="391"/>
      <c r="CM5" s="391"/>
      <c r="CN5" s="391"/>
      <c r="CO5" s="391"/>
      <c r="CP5" s="391"/>
      <c r="CQ5" s="391"/>
      <c r="CR5" s="391"/>
      <c r="CS5" s="391"/>
      <c r="CT5" s="391"/>
      <c r="CU5" s="391"/>
      <c r="CV5" s="391"/>
      <c r="CW5" s="391"/>
      <c r="CX5" s="391"/>
      <c r="CY5" s="391"/>
      <c r="CZ5" s="391"/>
      <c r="DA5" s="391"/>
      <c r="DB5" s="391"/>
      <c r="DC5" s="391"/>
      <c r="DD5" s="391"/>
      <c r="DE5" s="391"/>
      <c r="DF5" s="293"/>
      <c r="DG5" s="293"/>
      <c r="DH5" s="293"/>
      <c r="DI5" s="293"/>
      <c r="DJ5" s="293"/>
      <c r="DK5" s="293"/>
      <c r="DL5" s="293"/>
      <c r="DM5" s="293"/>
      <c r="DN5" s="293"/>
      <c r="DO5" s="293"/>
      <c r="DP5" s="293"/>
      <c r="DQ5" s="293"/>
      <c r="DR5" s="293"/>
      <c r="DS5" s="293"/>
      <c r="DT5" s="293"/>
      <c r="DU5" s="293"/>
      <c r="DV5" s="293"/>
      <c r="DW5" s="293"/>
    </row>
    <row r="6" spans="1:143" s="292" customFormat="1" x14ac:dyDescent="0.15">
      <c r="A6" s="391"/>
      <c r="B6" s="391"/>
      <c r="C6" s="391"/>
      <c r="D6" s="391"/>
      <c r="E6" s="391"/>
      <c r="F6" s="391"/>
      <c r="G6" s="391"/>
      <c r="H6" s="391"/>
      <c r="I6" s="391"/>
      <c r="J6" s="391"/>
      <c r="K6" s="391"/>
      <c r="L6" s="391"/>
      <c r="M6" s="391"/>
      <c r="N6" s="391"/>
      <c r="O6" s="391"/>
      <c r="P6" s="391"/>
      <c r="Q6" s="391"/>
      <c r="R6" s="391"/>
      <c r="S6" s="391"/>
      <c r="T6" s="391"/>
      <c r="U6" s="391"/>
      <c r="V6" s="391"/>
      <c r="W6" s="391"/>
      <c r="X6" s="391"/>
      <c r="Y6" s="391"/>
      <c r="Z6" s="391"/>
      <c r="AA6" s="391"/>
      <c r="AB6" s="391"/>
      <c r="AC6" s="391"/>
      <c r="AD6" s="391"/>
      <c r="AE6" s="391"/>
      <c r="AF6" s="391"/>
      <c r="AG6" s="391"/>
      <c r="AH6" s="391"/>
      <c r="AI6" s="391"/>
      <c r="AJ6" s="391"/>
      <c r="AK6" s="391"/>
      <c r="AL6" s="391"/>
      <c r="AM6" s="391"/>
      <c r="AN6" s="391"/>
      <c r="AO6" s="391"/>
      <c r="AP6" s="391"/>
      <c r="AQ6" s="391"/>
      <c r="AR6" s="391"/>
      <c r="AS6" s="391"/>
      <c r="AT6" s="391"/>
      <c r="AU6" s="391"/>
      <c r="AV6" s="391"/>
      <c r="AW6" s="391"/>
      <c r="AX6" s="391"/>
      <c r="AY6" s="391"/>
      <c r="AZ6" s="391"/>
      <c r="BA6" s="391"/>
      <c r="BB6" s="391"/>
      <c r="BC6" s="391"/>
      <c r="BD6" s="391"/>
      <c r="BE6" s="391"/>
      <c r="BF6" s="391"/>
      <c r="BG6" s="391"/>
      <c r="BH6" s="391"/>
      <c r="BI6" s="391"/>
      <c r="BJ6" s="391"/>
      <c r="BK6" s="391"/>
      <c r="BL6" s="391"/>
      <c r="BM6" s="391"/>
      <c r="BN6" s="391"/>
      <c r="BO6" s="391"/>
      <c r="BP6" s="391"/>
      <c r="BQ6" s="391"/>
      <c r="BR6" s="391"/>
      <c r="BS6" s="391"/>
      <c r="BT6" s="391"/>
      <c r="BU6" s="391"/>
      <c r="BV6" s="391"/>
      <c r="BW6" s="391"/>
      <c r="BX6" s="391"/>
      <c r="BY6" s="391"/>
      <c r="BZ6" s="391"/>
      <c r="CA6" s="391"/>
      <c r="CB6" s="391"/>
      <c r="CC6" s="391"/>
      <c r="CD6" s="391"/>
      <c r="CE6" s="391"/>
      <c r="CF6" s="391"/>
      <c r="CG6" s="391"/>
      <c r="CH6" s="391"/>
      <c r="CI6" s="391"/>
      <c r="CJ6" s="391"/>
      <c r="CK6" s="391"/>
      <c r="CL6" s="391"/>
      <c r="CM6" s="391"/>
      <c r="CN6" s="391"/>
      <c r="CO6" s="391"/>
      <c r="CP6" s="391"/>
      <c r="CQ6" s="391"/>
      <c r="CR6" s="391"/>
      <c r="CS6" s="391"/>
      <c r="CT6" s="391"/>
      <c r="CU6" s="391"/>
      <c r="CV6" s="391"/>
      <c r="CW6" s="391"/>
      <c r="CX6" s="391"/>
      <c r="CY6" s="391"/>
      <c r="CZ6" s="391"/>
      <c r="DA6" s="391"/>
      <c r="DB6" s="391"/>
      <c r="DC6" s="391"/>
      <c r="DD6" s="391"/>
      <c r="DE6" s="391"/>
      <c r="DF6" s="293"/>
      <c r="DG6" s="293"/>
      <c r="DH6" s="293"/>
      <c r="DI6" s="293"/>
      <c r="DJ6" s="293"/>
      <c r="DK6" s="293"/>
      <c r="DL6" s="293"/>
      <c r="DM6" s="293"/>
      <c r="DN6" s="293"/>
      <c r="DO6" s="293"/>
      <c r="DP6" s="293"/>
      <c r="DQ6" s="293"/>
      <c r="DR6" s="293"/>
      <c r="DS6" s="293"/>
      <c r="DT6" s="293"/>
      <c r="DU6" s="293"/>
      <c r="DV6" s="293"/>
      <c r="DW6" s="293"/>
    </row>
    <row r="7" spans="1:143" s="292" customFormat="1" x14ac:dyDescent="0.15">
      <c r="A7" s="391"/>
      <c r="B7" s="391"/>
      <c r="C7" s="391"/>
      <c r="D7" s="391"/>
      <c r="E7" s="391"/>
      <c r="F7" s="391"/>
      <c r="G7" s="391"/>
      <c r="H7" s="391"/>
      <c r="I7" s="391"/>
      <c r="J7" s="391"/>
      <c r="K7" s="391"/>
      <c r="L7" s="391"/>
      <c r="M7" s="391"/>
      <c r="N7" s="391"/>
      <c r="O7" s="391"/>
      <c r="P7" s="391"/>
      <c r="Q7" s="391"/>
      <c r="R7" s="391"/>
      <c r="S7" s="391"/>
      <c r="T7" s="391"/>
      <c r="U7" s="391"/>
      <c r="V7" s="391"/>
      <c r="W7" s="391"/>
      <c r="X7" s="391"/>
      <c r="Y7" s="391"/>
      <c r="Z7" s="391"/>
      <c r="AA7" s="391"/>
      <c r="AB7" s="391"/>
      <c r="AC7" s="391"/>
      <c r="AD7" s="391"/>
      <c r="AE7" s="391"/>
      <c r="AF7" s="391"/>
      <c r="AG7" s="391"/>
      <c r="AH7" s="391"/>
      <c r="AI7" s="391"/>
      <c r="AJ7" s="391"/>
      <c r="AK7" s="391"/>
      <c r="AL7" s="391"/>
      <c r="AM7" s="391"/>
      <c r="AN7" s="391"/>
      <c r="AO7" s="391"/>
      <c r="AP7" s="391"/>
      <c r="AQ7" s="391"/>
      <c r="AR7" s="391"/>
      <c r="AS7" s="391"/>
      <c r="AT7" s="391"/>
      <c r="AU7" s="391"/>
      <c r="AV7" s="391"/>
      <c r="AW7" s="391"/>
      <c r="AX7" s="391"/>
      <c r="AY7" s="391"/>
      <c r="AZ7" s="391"/>
      <c r="BA7" s="391"/>
      <c r="BB7" s="391"/>
      <c r="BC7" s="391"/>
      <c r="BD7" s="391"/>
      <c r="BE7" s="391"/>
      <c r="BF7" s="391"/>
      <c r="BG7" s="391"/>
      <c r="BH7" s="391"/>
      <c r="BI7" s="391"/>
      <c r="BJ7" s="391"/>
      <c r="BK7" s="391"/>
      <c r="BL7" s="391"/>
      <c r="BM7" s="391"/>
      <c r="BN7" s="391"/>
      <c r="BO7" s="391"/>
      <c r="BP7" s="391"/>
      <c r="BQ7" s="391"/>
      <c r="BR7" s="391"/>
      <c r="BS7" s="391"/>
      <c r="BT7" s="391"/>
      <c r="BU7" s="391"/>
      <c r="BV7" s="391"/>
      <c r="BW7" s="391"/>
      <c r="BX7" s="391"/>
      <c r="BY7" s="391"/>
      <c r="BZ7" s="391"/>
      <c r="CA7" s="391"/>
      <c r="CB7" s="391"/>
      <c r="CC7" s="391"/>
      <c r="CD7" s="391"/>
      <c r="CE7" s="391"/>
      <c r="CF7" s="391"/>
      <c r="CG7" s="391"/>
      <c r="CH7" s="391"/>
      <c r="CI7" s="391"/>
      <c r="CJ7" s="391"/>
      <c r="CK7" s="391"/>
      <c r="CL7" s="391"/>
      <c r="CM7" s="391"/>
      <c r="CN7" s="391"/>
      <c r="CO7" s="391"/>
      <c r="CP7" s="391"/>
      <c r="CQ7" s="391"/>
      <c r="CR7" s="391"/>
      <c r="CS7" s="391"/>
      <c r="CT7" s="391"/>
      <c r="CU7" s="391"/>
      <c r="CV7" s="391"/>
      <c r="CW7" s="391"/>
      <c r="CX7" s="391"/>
      <c r="CY7" s="391"/>
      <c r="CZ7" s="391"/>
      <c r="DA7" s="391"/>
      <c r="DB7" s="391"/>
      <c r="DC7" s="391"/>
      <c r="DD7" s="391"/>
      <c r="DE7" s="391"/>
      <c r="DF7" s="293"/>
      <c r="DG7" s="293"/>
      <c r="DH7" s="293"/>
      <c r="DI7" s="293"/>
      <c r="DJ7" s="293"/>
      <c r="DK7" s="293"/>
      <c r="DL7" s="293"/>
      <c r="DM7" s="293"/>
      <c r="DN7" s="293"/>
      <c r="DO7" s="293"/>
      <c r="DP7" s="293"/>
      <c r="DQ7" s="293"/>
      <c r="DR7" s="293"/>
      <c r="DS7" s="293"/>
      <c r="DT7" s="293"/>
      <c r="DU7" s="293"/>
      <c r="DV7" s="293"/>
      <c r="DW7" s="293"/>
    </row>
    <row r="8" spans="1:143" s="292" customFormat="1" x14ac:dyDescent="0.15">
      <c r="A8" s="391"/>
      <c r="B8" s="391"/>
      <c r="C8" s="391"/>
      <c r="D8" s="391"/>
      <c r="E8" s="391"/>
      <c r="F8" s="391"/>
      <c r="G8" s="391"/>
      <c r="H8" s="391"/>
      <c r="I8" s="391"/>
      <c r="J8" s="391"/>
      <c r="K8" s="391"/>
      <c r="L8" s="391"/>
      <c r="M8" s="391"/>
      <c r="N8" s="391"/>
      <c r="O8" s="391"/>
      <c r="P8" s="391"/>
      <c r="Q8" s="391"/>
      <c r="R8" s="391"/>
      <c r="S8" s="391"/>
      <c r="T8" s="391"/>
      <c r="U8" s="391"/>
      <c r="V8" s="391"/>
      <c r="W8" s="391"/>
      <c r="X8" s="391"/>
      <c r="Y8" s="391"/>
      <c r="Z8" s="391"/>
      <c r="AA8" s="391"/>
      <c r="AB8" s="391"/>
      <c r="AC8" s="391"/>
      <c r="AD8" s="391"/>
      <c r="AE8" s="391"/>
      <c r="AF8" s="391"/>
      <c r="AG8" s="391"/>
      <c r="AH8" s="391"/>
      <c r="AI8" s="391"/>
      <c r="AJ8" s="391"/>
      <c r="AK8" s="391"/>
      <c r="AL8" s="391"/>
      <c r="AM8" s="391"/>
      <c r="AN8" s="391"/>
      <c r="AO8" s="391"/>
      <c r="AP8" s="391"/>
      <c r="AQ8" s="391"/>
      <c r="AR8" s="391"/>
      <c r="AS8" s="391"/>
      <c r="AT8" s="391"/>
      <c r="AU8" s="391"/>
      <c r="AV8" s="391"/>
      <c r="AW8" s="391"/>
      <c r="AX8" s="391"/>
      <c r="AY8" s="391"/>
      <c r="AZ8" s="391"/>
      <c r="BA8" s="391"/>
      <c r="BB8" s="391"/>
      <c r="BC8" s="391"/>
      <c r="BD8" s="391"/>
      <c r="BE8" s="391"/>
      <c r="BF8" s="391"/>
      <c r="BG8" s="391"/>
      <c r="BH8" s="391"/>
      <c r="BI8" s="391"/>
      <c r="BJ8" s="391"/>
      <c r="BK8" s="391"/>
      <c r="BL8" s="391"/>
      <c r="BM8" s="391"/>
      <c r="BN8" s="391"/>
      <c r="BO8" s="391"/>
      <c r="BP8" s="391"/>
      <c r="BQ8" s="391"/>
      <c r="BR8" s="391"/>
      <c r="BS8" s="391"/>
      <c r="BT8" s="391"/>
      <c r="BU8" s="391"/>
      <c r="BV8" s="391"/>
      <c r="BW8" s="391"/>
      <c r="BX8" s="391"/>
      <c r="BY8" s="391"/>
      <c r="BZ8" s="391"/>
      <c r="CA8" s="391"/>
      <c r="CB8" s="391"/>
      <c r="CC8" s="391"/>
      <c r="CD8" s="391"/>
      <c r="CE8" s="391"/>
      <c r="CF8" s="391"/>
      <c r="CG8" s="391"/>
      <c r="CH8" s="391"/>
      <c r="CI8" s="391"/>
      <c r="CJ8" s="391"/>
      <c r="CK8" s="391"/>
      <c r="CL8" s="391"/>
      <c r="CM8" s="391"/>
      <c r="CN8" s="391"/>
      <c r="CO8" s="391"/>
      <c r="CP8" s="391"/>
      <c r="CQ8" s="391"/>
      <c r="CR8" s="391"/>
      <c r="CS8" s="391"/>
      <c r="CT8" s="391"/>
      <c r="CU8" s="391"/>
      <c r="CV8" s="391"/>
      <c r="CW8" s="391"/>
      <c r="CX8" s="391"/>
      <c r="CY8" s="391"/>
      <c r="CZ8" s="391"/>
      <c r="DA8" s="391"/>
      <c r="DB8" s="391"/>
      <c r="DC8" s="391"/>
      <c r="DD8" s="391"/>
      <c r="DE8" s="391"/>
      <c r="DF8" s="293"/>
      <c r="DG8" s="293"/>
      <c r="DH8" s="293"/>
      <c r="DI8" s="293"/>
      <c r="DJ8" s="293"/>
      <c r="DK8" s="293"/>
      <c r="DL8" s="293"/>
      <c r="DM8" s="293"/>
      <c r="DN8" s="293"/>
      <c r="DO8" s="293"/>
      <c r="DP8" s="293"/>
      <c r="DQ8" s="293"/>
      <c r="DR8" s="293"/>
      <c r="DS8" s="293"/>
      <c r="DT8" s="293"/>
      <c r="DU8" s="293"/>
      <c r="DV8" s="293"/>
      <c r="DW8" s="293"/>
    </row>
    <row r="9" spans="1:143" s="292" customFormat="1" x14ac:dyDescent="0.15">
      <c r="A9" s="391"/>
      <c r="B9" s="391"/>
      <c r="C9" s="391"/>
      <c r="D9" s="391"/>
      <c r="E9" s="391"/>
      <c r="F9" s="391"/>
      <c r="G9" s="391"/>
      <c r="H9" s="391"/>
      <c r="I9" s="391"/>
      <c r="J9" s="391"/>
      <c r="K9" s="391"/>
      <c r="L9" s="391"/>
      <c r="M9" s="391"/>
      <c r="N9" s="391"/>
      <c r="O9" s="391"/>
      <c r="P9" s="391"/>
      <c r="Q9" s="391"/>
      <c r="R9" s="391"/>
      <c r="S9" s="391"/>
      <c r="T9" s="391"/>
      <c r="U9" s="391"/>
      <c r="V9" s="391"/>
      <c r="W9" s="391"/>
      <c r="X9" s="391"/>
      <c r="Y9" s="391"/>
      <c r="Z9" s="391"/>
      <c r="AA9" s="391"/>
      <c r="AB9" s="391"/>
      <c r="AC9" s="391"/>
      <c r="AD9" s="391"/>
      <c r="AE9" s="391"/>
      <c r="AF9" s="391"/>
      <c r="AG9" s="391"/>
      <c r="AH9" s="391"/>
      <c r="AI9" s="391"/>
      <c r="AJ9" s="391"/>
      <c r="AK9" s="391"/>
      <c r="AL9" s="391"/>
      <c r="AM9" s="391"/>
      <c r="AN9" s="391"/>
      <c r="AO9" s="391"/>
      <c r="AP9" s="391"/>
      <c r="AQ9" s="391"/>
      <c r="AR9" s="391"/>
      <c r="AS9" s="391"/>
      <c r="AT9" s="391"/>
      <c r="AU9" s="391"/>
      <c r="AV9" s="391"/>
      <c r="AW9" s="391"/>
      <c r="AX9" s="391"/>
      <c r="AY9" s="391"/>
      <c r="AZ9" s="391"/>
      <c r="BA9" s="391"/>
      <c r="BB9" s="391"/>
      <c r="BC9" s="391"/>
      <c r="BD9" s="391"/>
      <c r="BE9" s="391"/>
      <c r="BF9" s="391"/>
      <c r="BG9" s="391"/>
      <c r="BH9" s="391"/>
      <c r="BI9" s="391"/>
      <c r="BJ9" s="391"/>
      <c r="BK9" s="391"/>
      <c r="BL9" s="391"/>
      <c r="BM9" s="391"/>
      <c r="BN9" s="391"/>
      <c r="BO9" s="391"/>
      <c r="BP9" s="391"/>
      <c r="BQ9" s="391"/>
      <c r="BR9" s="391"/>
      <c r="BS9" s="391"/>
      <c r="BT9" s="391"/>
      <c r="BU9" s="391"/>
      <c r="BV9" s="391"/>
      <c r="BW9" s="391"/>
      <c r="BX9" s="391"/>
      <c r="BY9" s="391"/>
      <c r="BZ9" s="391"/>
      <c r="CA9" s="391"/>
      <c r="CB9" s="391"/>
      <c r="CC9" s="391"/>
      <c r="CD9" s="391"/>
      <c r="CE9" s="391"/>
      <c r="CF9" s="391"/>
      <c r="CG9" s="391"/>
      <c r="CH9" s="391"/>
      <c r="CI9" s="391"/>
      <c r="CJ9" s="391"/>
      <c r="CK9" s="391"/>
      <c r="CL9" s="391"/>
      <c r="CM9" s="391"/>
      <c r="CN9" s="391"/>
      <c r="CO9" s="391"/>
      <c r="CP9" s="391"/>
      <c r="CQ9" s="391"/>
      <c r="CR9" s="391"/>
      <c r="CS9" s="391"/>
      <c r="CT9" s="391"/>
      <c r="CU9" s="391"/>
      <c r="CV9" s="391"/>
      <c r="CW9" s="391"/>
      <c r="CX9" s="391"/>
      <c r="CY9" s="391"/>
      <c r="CZ9" s="391"/>
      <c r="DA9" s="391"/>
      <c r="DB9" s="391"/>
      <c r="DC9" s="391"/>
      <c r="DD9" s="391"/>
      <c r="DE9" s="391"/>
      <c r="DF9" s="293"/>
      <c r="DG9" s="293"/>
      <c r="DH9" s="293"/>
      <c r="DI9" s="293"/>
      <c r="DJ9" s="293"/>
      <c r="DK9" s="293"/>
      <c r="DL9" s="293"/>
      <c r="DM9" s="293"/>
      <c r="DN9" s="293"/>
      <c r="DO9" s="293"/>
      <c r="DP9" s="293"/>
      <c r="DQ9" s="293"/>
      <c r="DR9" s="293"/>
      <c r="DS9" s="293"/>
      <c r="DT9" s="293"/>
      <c r="DU9" s="293"/>
      <c r="DV9" s="293"/>
      <c r="DW9" s="293"/>
    </row>
    <row r="10" spans="1:143" s="292" customFormat="1" x14ac:dyDescent="0.15">
      <c r="A10" s="391"/>
      <c r="B10" s="391"/>
      <c r="C10" s="391"/>
      <c r="D10" s="391"/>
      <c r="E10" s="391"/>
      <c r="F10" s="391"/>
      <c r="G10" s="391"/>
      <c r="H10" s="391"/>
      <c r="I10" s="391"/>
      <c r="J10" s="391"/>
      <c r="K10" s="391"/>
      <c r="L10" s="391"/>
      <c r="M10" s="391"/>
      <c r="N10" s="391"/>
      <c r="O10" s="391"/>
      <c r="P10" s="391"/>
      <c r="Q10" s="391"/>
      <c r="R10" s="391"/>
      <c r="S10" s="391"/>
      <c r="T10" s="391"/>
      <c r="U10" s="391"/>
      <c r="V10" s="391"/>
      <c r="W10" s="391"/>
      <c r="X10" s="391"/>
      <c r="Y10" s="391"/>
      <c r="Z10" s="391"/>
      <c r="AA10" s="391"/>
      <c r="AB10" s="391"/>
      <c r="AC10" s="391"/>
      <c r="AD10" s="391"/>
      <c r="AE10" s="391"/>
      <c r="AF10" s="391"/>
      <c r="AG10" s="391"/>
      <c r="AH10" s="391"/>
      <c r="AI10" s="391"/>
      <c r="AJ10" s="391"/>
      <c r="AK10" s="391"/>
      <c r="AL10" s="391"/>
      <c r="AM10" s="391"/>
      <c r="AN10" s="391"/>
      <c r="AO10" s="391"/>
      <c r="AP10" s="391"/>
      <c r="AQ10" s="391"/>
      <c r="AR10" s="391"/>
      <c r="AS10" s="391"/>
      <c r="AT10" s="391"/>
      <c r="AU10" s="391"/>
      <c r="AV10" s="391"/>
      <c r="AW10" s="391"/>
      <c r="AX10" s="391"/>
      <c r="AY10" s="391"/>
      <c r="AZ10" s="391"/>
      <c r="BA10" s="391"/>
      <c r="BB10" s="391"/>
      <c r="BC10" s="391"/>
      <c r="BD10" s="391"/>
      <c r="BE10" s="391"/>
      <c r="BF10" s="391"/>
      <c r="BG10" s="391"/>
      <c r="BH10" s="391"/>
      <c r="BI10" s="391"/>
      <c r="BJ10" s="391"/>
      <c r="BK10" s="391"/>
      <c r="BL10" s="391"/>
      <c r="BM10" s="391"/>
      <c r="BN10" s="391"/>
      <c r="BO10" s="391"/>
      <c r="BP10" s="391"/>
      <c r="BQ10" s="391"/>
      <c r="BR10" s="391"/>
      <c r="BS10" s="391"/>
      <c r="BT10" s="391"/>
      <c r="BU10" s="391"/>
      <c r="BV10" s="391"/>
      <c r="BW10" s="391"/>
      <c r="BX10" s="391"/>
      <c r="BY10" s="391"/>
      <c r="BZ10" s="391"/>
      <c r="CA10" s="391"/>
      <c r="CB10" s="391"/>
      <c r="CC10" s="391"/>
      <c r="CD10" s="391"/>
      <c r="CE10" s="391"/>
      <c r="CF10" s="391"/>
      <c r="CG10" s="391"/>
      <c r="CH10" s="391"/>
      <c r="CI10" s="391"/>
      <c r="CJ10" s="391"/>
      <c r="CK10" s="391"/>
      <c r="CL10" s="391"/>
      <c r="CM10" s="391"/>
      <c r="CN10" s="391"/>
      <c r="CO10" s="391"/>
      <c r="CP10" s="391"/>
      <c r="CQ10" s="391"/>
      <c r="CR10" s="391"/>
      <c r="CS10" s="391"/>
      <c r="CT10" s="391"/>
      <c r="CU10" s="391"/>
      <c r="CV10" s="391"/>
      <c r="CW10" s="391"/>
      <c r="CX10" s="391"/>
      <c r="CY10" s="391"/>
      <c r="CZ10" s="391"/>
      <c r="DA10" s="391"/>
      <c r="DB10" s="391"/>
      <c r="DC10" s="391"/>
      <c r="DD10" s="391"/>
      <c r="DE10" s="391"/>
      <c r="DF10" s="293"/>
      <c r="DG10" s="293"/>
      <c r="DH10" s="293"/>
      <c r="DI10" s="293"/>
      <c r="DJ10" s="293"/>
      <c r="DK10" s="293"/>
      <c r="DL10" s="293"/>
      <c r="DM10" s="293"/>
      <c r="DN10" s="293"/>
      <c r="DO10" s="293"/>
      <c r="DP10" s="293"/>
      <c r="DQ10" s="293"/>
      <c r="DR10" s="293"/>
      <c r="DS10" s="293"/>
      <c r="DT10" s="293"/>
      <c r="DU10" s="293"/>
      <c r="DV10" s="293"/>
      <c r="DW10" s="293"/>
      <c r="EM10" s="292" t="s">
        <v>595</v>
      </c>
    </row>
    <row r="11" spans="1:143" s="292" customFormat="1" x14ac:dyDescent="0.15">
      <c r="A11" s="391"/>
      <c r="B11" s="391"/>
      <c r="C11" s="391"/>
      <c r="D11" s="391"/>
      <c r="E11" s="391"/>
      <c r="F11" s="391"/>
      <c r="G11" s="391"/>
      <c r="H11" s="391"/>
      <c r="I11" s="391"/>
      <c r="J11" s="391"/>
      <c r="K11" s="391"/>
      <c r="L11" s="391"/>
      <c r="M11" s="391"/>
      <c r="N11" s="391"/>
      <c r="O11" s="391"/>
      <c r="P11" s="391"/>
      <c r="Q11" s="391"/>
      <c r="R11" s="391"/>
      <c r="S11" s="391"/>
      <c r="T11" s="391"/>
      <c r="U11" s="391"/>
      <c r="V11" s="391"/>
      <c r="W11" s="391"/>
      <c r="X11" s="391"/>
      <c r="Y11" s="391"/>
      <c r="Z11" s="391"/>
      <c r="AA11" s="391"/>
      <c r="AB11" s="391"/>
      <c r="AC11" s="391"/>
      <c r="AD11" s="391"/>
      <c r="AE11" s="391"/>
      <c r="AF11" s="391"/>
      <c r="AG11" s="391"/>
      <c r="AH11" s="391"/>
      <c r="AI11" s="391"/>
      <c r="AJ11" s="391"/>
      <c r="AK11" s="391"/>
      <c r="AL11" s="391"/>
      <c r="AM11" s="391"/>
      <c r="AN11" s="391"/>
      <c r="AO11" s="391"/>
      <c r="AP11" s="391"/>
      <c r="AQ11" s="391"/>
      <c r="AR11" s="391"/>
      <c r="AS11" s="391"/>
      <c r="AT11" s="391"/>
      <c r="AU11" s="391"/>
      <c r="AV11" s="391"/>
      <c r="AW11" s="391"/>
      <c r="AX11" s="391"/>
      <c r="AY11" s="391"/>
      <c r="AZ11" s="391"/>
      <c r="BA11" s="391"/>
      <c r="BB11" s="391"/>
      <c r="BC11" s="391"/>
      <c r="BD11" s="391"/>
      <c r="BE11" s="391"/>
      <c r="BF11" s="391"/>
      <c r="BG11" s="391"/>
      <c r="BH11" s="391"/>
      <c r="BI11" s="391"/>
      <c r="BJ11" s="391"/>
      <c r="BK11" s="391"/>
      <c r="BL11" s="391"/>
      <c r="BM11" s="391"/>
      <c r="BN11" s="391"/>
      <c r="BO11" s="391"/>
      <c r="BP11" s="391"/>
      <c r="BQ11" s="391"/>
      <c r="BR11" s="391"/>
      <c r="BS11" s="391"/>
      <c r="BT11" s="391"/>
      <c r="BU11" s="391"/>
      <c r="BV11" s="391"/>
      <c r="BW11" s="391"/>
      <c r="BX11" s="391"/>
      <c r="BY11" s="391"/>
      <c r="BZ11" s="391"/>
      <c r="CA11" s="391"/>
      <c r="CB11" s="391"/>
      <c r="CC11" s="391"/>
      <c r="CD11" s="391"/>
      <c r="CE11" s="391"/>
      <c r="CF11" s="391"/>
      <c r="CG11" s="391"/>
      <c r="CH11" s="391"/>
      <c r="CI11" s="391"/>
      <c r="CJ11" s="391"/>
      <c r="CK11" s="391"/>
      <c r="CL11" s="391"/>
      <c r="CM11" s="391"/>
      <c r="CN11" s="391"/>
      <c r="CO11" s="391"/>
      <c r="CP11" s="391"/>
      <c r="CQ11" s="391"/>
      <c r="CR11" s="391"/>
      <c r="CS11" s="391"/>
      <c r="CT11" s="391"/>
      <c r="CU11" s="391"/>
      <c r="CV11" s="391"/>
      <c r="CW11" s="391"/>
      <c r="CX11" s="391"/>
      <c r="CY11" s="391"/>
      <c r="CZ11" s="391"/>
      <c r="DA11" s="391"/>
      <c r="DB11" s="391"/>
      <c r="DC11" s="391"/>
      <c r="DD11" s="391"/>
      <c r="DE11" s="391"/>
      <c r="DF11" s="293"/>
      <c r="DG11" s="293"/>
      <c r="DH11" s="293"/>
      <c r="DI11" s="293"/>
      <c r="DJ11" s="293"/>
      <c r="DK11" s="293"/>
      <c r="DL11" s="293"/>
      <c r="DM11" s="293"/>
      <c r="DN11" s="293"/>
      <c r="DO11" s="293"/>
      <c r="DP11" s="293"/>
      <c r="DQ11" s="293"/>
      <c r="DR11" s="293"/>
      <c r="DS11" s="293"/>
      <c r="DT11" s="293"/>
      <c r="DU11" s="293"/>
      <c r="DV11" s="293"/>
      <c r="DW11" s="293"/>
    </row>
    <row r="12" spans="1:143" s="292" customFormat="1" x14ac:dyDescent="0.15">
      <c r="A12" s="391"/>
      <c r="B12" s="391"/>
      <c r="C12" s="391"/>
      <c r="D12" s="391"/>
      <c r="E12" s="391"/>
      <c r="F12" s="391"/>
      <c r="G12" s="391"/>
      <c r="H12" s="391"/>
      <c r="I12" s="391"/>
      <c r="J12" s="391"/>
      <c r="K12" s="391"/>
      <c r="L12" s="391"/>
      <c r="M12" s="391"/>
      <c r="N12" s="391"/>
      <c r="O12" s="391"/>
      <c r="P12" s="391"/>
      <c r="Q12" s="391"/>
      <c r="R12" s="391"/>
      <c r="S12" s="391"/>
      <c r="T12" s="391"/>
      <c r="U12" s="391"/>
      <c r="V12" s="391"/>
      <c r="W12" s="391"/>
      <c r="X12" s="391"/>
      <c r="Y12" s="391"/>
      <c r="Z12" s="391"/>
      <c r="AA12" s="391"/>
      <c r="AB12" s="391"/>
      <c r="AC12" s="391"/>
      <c r="AD12" s="391"/>
      <c r="AE12" s="391"/>
      <c r="AF12" s="391"/>
      <c r="AG12" s="391"/>
      <c r="AH12" s="391"/>
      <c r="AI12" s="391"/>
      <c r="AJ12" s="391"/>
      <c r="AK12" s="391"/>
      <c r="AL12" s="391"/>
      <c r="AM12" s="391"/>
      <c r="AN12" s="391"/>
      <c r="AO12" s="391"/>
      <c r="AP12" s="391"/>
      <c r="AQ12" s="391"/>
      <c r="AR12" s="391"/>
      <c r="AS12" s="391"/>
      <c r="AT12" s="391"/>
      <c r="AU12" s="391"/>
      <c r="AV12" s="391"/>
      <c r="AW12" s="391"/>
      <c r="AX12" s="391"/>
      <c r="AY12" s="391"/>
      <c r="AZ12" s="391"/>
      <c r="BA12" s="391"/>
      <c r="BB12" s="391"/>
      <c r="BC12" s="391"/>
      <c r="BD12" s="391"/>
      <c r="BE12" s="391"/>
      <c r="BF12" s="391"/>
      <c r="BG12" s="391"/>
      <c r="BH12" s="391"/>
      <c r="BI12" s="391"/>
      <c r="BJ12" s="391"/>
      <c r="BK12" s="391"/>
      <c r="BL12" s="391"/>
      <c r="BM12" s="391"/>
      <c r="BN12" s="391"/>
      <c r="BO12" s="391"/>
      <c r="BP12" s="391"/>
      <c r="BQ12" s="391"/>
      <c r="BR12" s="391"/>
      <c r="BS12" s="391"/>
      <c r="BT12" s="391"/>
      <c r="BU12" s="391"/>
      <c r="BV12" s="391"/>
      <c r="BW12" s="391"/>
      <c r="BX12" s="391"/>
      <c r="BY12" s="391"/>
      <c r="BZ12" s="391"/>
      <c r="CA12" s="391"/>
      <c r="CB12" s="391"/>
      <c r="CC12" s="391"/>
      <c r="CD12" s="391"/>
      <c r="CE12" s="391"/>
      <c r="CF12" s="391"/>
      <c r="CG12" s="391"/>
      <c r="CH12" s="391"/>
      <c r="CI12" s="391"/>
      <c r="CJ12" s="391"/>
      <c r="CK12" s="391"/>
      <c r="CL12" s="391"/>
      <c r="CM12" s="391"/>
      <c r="CN12" s="391"/>
      <c r="CO12" s="391"/>
      <c r="CP12" s="391"/>
      <c r="CQ12" s="391"/>
      <c r="CR12" s="391"/>
      <c r="CS12" s="391"/>
      <c r="CT12" s="391"/>
      <c r="CU12" s="391"/>
      <c r="CV12" s="391"/>
      <c r="CW12" s="391"/>
      <c r="CX12" s="391"/>
      <c r="CY12" s="391"/>
      <c r="CZ12" s="391"/>
      <c r="DA12" s="391"/>
      <c r="DB12" s="391"/>
      <c r="DC12" s="391"/>
      <c r="DD12" s="391"/>
      <c r="DE12" s="391"/>
      <c r="DF12" s="293"/>
      <c r="DG12" s="293"/>
      <c r="DH12" s="293"/>
      <c r="DI12" s="293"/>
      <c r="DJ12" s="293"/>
      <c r="DK12" s="293"/>
      <c r="DL12" s="293"/>
      <c r="DM12" s="293"/>
      <c r="DN12" s="293"/>
      <c r="DO12" s="293"/>
      <c r="DP12" s="293"/>
      <c r="DQ12" s="293"/>
      <c r="DR12" s="293"/>
      <c r="DS12" s="293"/>
      <c r="DT12" s="293"/>
      <c r="DU12" s="293"/>
      <c r="DV12" s="293"/>
      <c r="DW12" s="293"/>
      <c r="EM12" s="292" t="s">
        <v>595</v>
      </c>
    </row>
    <row r="13" spans="1:143" s="292" customFormat="1" x14ac:dyDescent="0.15">
      <c r="A13" s="391"/>
      <c r="B13" s="391"/>
      <c r="C13" s="391"/>
      <c r="D13" s="391"/>
      <c r="E13" s="391"/>
      <c r="F13" s="391"/>
      <c r="G13" s="391"/>
      <c r="H13" s="391"/>
      <c r="I13" s="391"/>
      <c r="J13" s="391"/>
      <c r="K13" s="391"/>
      <c r="L13" s="391"/>
      <c r="M13" s="391"/>
      <c r="N13" s="391"/>
      <c r="O13" s="391"/>
      <c r="P13" s="391"/>
      <c r="Q13" s="391"/>
      <c r="R13" s="391"/>
      <c r="S13" s="391"/>
      <c r="T13" s="391"/>
      <c r="U13" s="391"/>
      <c r="V13" s="391"/>
      <c r="W13" s="391"/>
      <c r="X13" s="391"/>
      <c r="Y13" s="391"/>
      <c r="Z13" s="391"/>
      <c r="AA13" s="391"/>
      <c r="AB13" s="391"/>
      <c r="AC13" s="391"/>
      <c r="AD13" s="391"/>
      <c r="AE13" s="391"/>
      <c r="AF13" s="391"/>
      <c r="AG13" s="391"/>
      <c r="AH13" s="391"/>
      <c r="AI13" s="391"/>
      <c r="AJ13" s="391"/>
      <c r="AK13" s="391"/>
      <c r="AL13" s="391"/>
      <c r="AM13" s="391"/>
      <c r="AN13" s="391"/>
      <c r="AO13" s="391"/>
      <c r="AP13" s="391"/>
      <c r="AQ13" s="391"/>
      <c r="AR13" s="391"/>
      <c r="AS13" s="391"/>
      <c r="AT13" s="391"/>
      <c r="AU13" s="391"/>
      <c r="AV13" s="391"/>
      <c r="AW13" s="391"/>
      <c r="AX13" s="391"/>
      <c r="AY13" s="391"/>
      <c r="AZ13" s="391"/>
      <c r="BA13" s="391"/>
      <c r="BB13" s="391"/>
      <c r="BC13" s="391"/>
      <c r="BD13" s="391"/>
      <c r="BE13" s="391"/>
      <c r="BF13" s="391"/>
      <c r="BG13" s="391"/>
      <c r="BH13" s="391"/>
      <c r="BI13" s="391"/>
      <c r="BJ13" s="391"/>
      <c r="BK13" s="391"/>
      <c r="BL13" s="391"/>
      <c r="BM13" s="391"/>
      <c r="BN13" s="391"/>
      <c r="BO13" s="391"/>
      <c r="BP13" s="391"/>
      <c r="BQ13" s="391"/>
      <c r="BR13" s="391"/>
      <c r="BS13" s="391"/>
      <c r="BT13" s="391"/>
      <c r="BU13" s="391"/>
      <c r="BV13" s="391"/>
      <c r="BW13" s="391"/>
      <c r="BX13" s="391"/>
      <c r="BY13" s="391"/>
      <c r="BZ13" s="391"/>
      <c r="CA13" s="391"/>
      <c r="CB13" s="391"/>
      <c r="CC13" s="391"/>
      <c r="CD13" s="391"/>
      <c r="CE13" s="391"/>
      <c r="CF13" s="391"/>
      <c r="CG13" s="391"/>
      <c r="CH13" s="391"/>
      <c r="CI13" s="391"/>
      <c r="CJ13" s="391"/>
      <c r="CK13" s="391"/>
      <c r="CL13" s="391"/>
      <c r="CM13" s="391"/>
      <c r="CN13" s="391"/>
      <c r="CO13" s="391"/>
      <c r="CP13" s="391"/>
      <c r="CQ13" s="391"/>
      <c r="CR13" s="391"/>
      <c r="CS13" s="391"/>
      <c r="CT13" s="391"/>
      <c r="CU13" s="391"/>
      <c r="CV13" s="391"/>
      <c r="CW13" s="391"/>
      <c r="CX13" s="391"/>
      <c r="CY13" s="391"/>
      <c r="CZ13" s="391"/>
      <c r="DA13" s="391"/>
      <c r="DB13" s="391"/>
      <c r="DC13" s="391"/>
      <c r="DD13" s="391"/>
      <c r="DE13" s="391"/>
      <c r="DF13" s="293"/>
      <c r="DG13" s="293"/>
      <c r="DH13" s="293"/>
      <c r="DI13" s="293"/>
      <c r="DJ13" s="293"/>
      <c r="DK13" s="293"/>
      <c r="DL13" s="293"/>
      <c r="DM13" s="293"/>
      <c r="DN13" s="293"/>
      <c r="DO13" s="293"/>
      <c r="DP13" s="293"/>
      <c r="DQ13" s="293"/>
      <c r="DR13" s="293"/>
      <c r="DS13" s="293"/>
      <c r="DT13" s="293"/>
      <c r="DU13" s="293"/>
      <c r="DV13" s="293"/>
      <c r="DW13" s="293"/>
    </row>
    <row r="14" spans="1:143" s="292" customFormat="1" x14ac:dyDescent="0.15">
      <c r="A14" s="391"/>
      <c r="B14" s="391"/>
      <c r="C14" s="391"/>
      <c r="D14" s="391"/>
      <c r="E14" s="391"/>
      <c r="F14" s="391"/>
      <c r="G14" s="391"/>
      <c r="H14" s="391"/>
      <c r="I14" s="391"/>
      <c r="J14" s="391"/>
      <c r="K14" s="391"/>
      <c r="L14" s="391"/>
      <c r="M14" s="391"/>
      <c r="N14" s="391"/>
      <c r="O14" s="391"/>
      <c r="P14" s="391"/>
      <c r="Q14" s="391"/>
      <c r="R14" s="391"/>
      <c r="S14" s="391"/>
      <c r="T14" s="391"/>
      <c r="U14" s="391"/>
      <c r="V14" s="391"/>
      <c r="W14" s="391"/>
      <c r="X14" s="391"/>
      <c r="Y14" s="391"/>
      <c r="Z14" s="391"/>
      <c r="AA14" s="391"/>
      <c r="AB14" s="391"/>
      <c r="AC14" s="391"/>
      <c r="AD14" s="391"/>
      <c r="AE14" s="391"/>
      <c r="AF14" s="391"/>
      <c r="AG14" s="391"/>
      <c r="AH14" s="391"/>
      <c r="AI14" s="391"/>
      <c r="AJ14" s="391"/>
      <c r="AK14" s="391"/>
      <c r="AL14" s="391"/>
      <c r="AM14" s="391"/>
      <c r="AN14" s="391"/>
      <c r="AO14" s="391"/>
      <c r="AP14" s="391"/>
      <c r="AQ14" s="391"/>
      <c r="AR14" s="391"/>
      <c r="AS14" s="391"/>
      <c r="AT14" s="391"/>
      <c r="AU14" s="391"/>
      <c r="AV14" s="391"/>
      <c r="AW14" s="391"/>
      <c r="AX14" s="391"/>
      <c r="AY14" s="391"/>
      <c r="AZ14" s="391"/>
      <c r="BA14" s="391"/>
      <c r="BB14" s="391"/>
      <c r="BC14" s="391"/>
      <c r="BD14" s="391"/>
      <c r="BE14" s="391"/>
      <c r="BF14" s="391"/>
      <c r="BG14" s="391"/>
      <c r="BH14" s="391"/>
      <c r="BI14" s="391"/>
      <c r="BJ14" s="391"/>
      <c r="BK14" s="391"/>
      <c r="BL14" s="391"/>
      <c r="BM14" s="391"/>
      <c r="BN14" s="391"/>
      <c r="BO14" s="391"/>
      <c r="BP14" s="391"/>
      <c r="BQ14" s="391"/>
      <c r="BR14" s="391"/>
      <c r="BS14" s="391"/>
      <c r="BT14" s="391"/>
      <c r="BU14" s="391"/>
      <c r="BV14" s="391"/>
      <c r="BW14" s="391"/>
      <c r="BX14" s="391"/>
      <c r="BY14" s="391"/>
      <c r="BZ14" s="391"/>
      <c r="CA14" s="391"/>
      <c r="CB14" s="391"/>
      <c r="CC14" s="391"/>
      <c r="CD14" s="391"/>
      <c r="CE14" s="391"/>
      <c r="CF14" s="391"/>
      <c r="CG14" s="391"/>
      <c r="CH14" s="391"/>
      <c r="CI14" s="391"/>
      <c r="CJ14" s="391"/>
      <c r="CK14" s="391"/>
      <c r="CL14" s="391"/>
      <c r="CM14" s="391"/>
      <c r="CN14" s="391"/>
      <c r="CO14" s="391"/>
      <c r="CP14" s="391"/>
      <c r="CQ14" s="391"/>
      <c r="CR14" s="391"/>
      <c r="CS14" s="391"/>
      <c r="CT14" s="391"/>
      <c r="CU14" s="391"/>
      <c r="CV14" s="391"/>
      <c r="CW14" s="391"/>
      <c r="CX14" s="391"/>
      <c r="CY14" s="391"/>
      <c r="CZ14" s="391"/>
      <c r="DA14" s="391"/>
      <c r="DB14" s="391"/>
      <c r="DC14" s="391"/>
      <c r="DD14" s="391"/>
      <c r="DE14" s="391"/>
      <c r="DF14" s="293"/>
      <c r="DG14" s="293"/>
      <c r="DH14" s="293"/>
      <c r="DI14" s="293"/>
      <c r="DJ14" s="293"/>
      <c r="DK14" s="293"/>
      <c r="DL14" s="293"/>
      <c r="DM14" s="293"/>
      <c r="DN14" s="293"/>
      <c r="DO14" s="293"/>
      <c r="DP14" s="293"/>
      <c r="DQ14" s="293"/>
      <c r="DR14" s="293"/>
      <c r="DS14" s="293"/>
      <c r="DT14" s="293"/>
      <c r="DU14" s="293"/>
      <c r="DV14" s="293"/>
      <c r="DW14" s="293"/>
    </row>
    <row r="15" spans="1:143" s="292" customFormat="1" x14ac:dyDescent="0.15">
      <c r="A15" s="390"/>
      <c r="B15" s="391"/>
      <c r="C15" s="391"/>
      <c r="D15" s="391"/>
      <c r="E15" s="391"/>
      <c r="F15" s="391"/>
      <c r="G15" s="391"/>
      <c r="H15" s="391"/>
      <c r="I15" s="391"/>
      <c r="J15" s="391"/>
      <c r="K15" s="391"/>
      <c r="L15" s="391"/>
      <c r="M15" s="391"/>
      <c r="N15" s="391"/>
      <c r="O15" s="391"/>
      <c r="P15" s="391"/>
      <c r="Q15" s="391"/>
      <c r="R15" s="391"/>
      <c r="S15" s="391"/>
      <c r="T15" s="391"/>
      <c r="U15" s="391"/>
      <c r="V15" s="391"/>
      <c r="W15" s="391"/>
      <c r="X15" s="391"/>
      <c r="Y15" s="391"/>
      <c r="Z15" s="391"/>
      <c r="AA15" s="391"/>
      <c r="AB15" s="391"/>
      <c r="AC15" s="391"/>
      <c r="AD15" s="391"/>
      <c r="AE15" s="391"/>
      <c r="AF15" s="391"/>
      <c r="AG15" s="391"/>
      <c r="AH15" s="391"/>
      <c r="AI15" s="391"/>
      <c r="AJ15" s="391"/>
      <c r="AK15" s="391"/>
      <c r="AL15" s="391"/>
      <c r="AM15" s="391"/>
      <c r="AN15" s="391"/>
      <c r="AO15" s="391"/>
      <c r="AP15" s="391"/>
      <c r="AQ15" s="391"/>
      <c r="AR15" s="391"/>
      <c r="AS15" s="391"/>
      <c r="AT15" s="391"/>
      <c r="AU15" s="391"/>
      <c r="AV15" s="391"/>
      <c r="AW15" s="391"/>
      <c r="AX15" s="391"/>
      <c r="AY15" s="391"/>
      <c r="AZ15" s="391"/>
      <c r="BA15" s="391"/>
      <c r="BB15" s="391"/>
      <c r="BC15" s="391"/>
      <c r="BD15" s="391"/>
      <c r="BE15" s="391"/>
      <c r="BF15" s="391"/>
      <c r="BG15" s="391"/>
      <c r="BH15" s="391"/>
      <c r="BI15" s="391"/>
      <c r="BJ15" s="391"/>
      <c r="BK15" s="391"/>
      <c r="BL15" s="391"/>
      <c r="BM15" s="391"/>
      <c r="BN15" s="391"/>
      <c r="BO15" s="391"/>
      <c r="BP15" s="391"/>
      <c r="BQ15" s="391"/>
      <c r="BR15" s="391"/>
      <c r="BS15" s="391"/>
      <c r="BT15" s="391"/>
      <c r="BU15" s="391"/>
      <c r="BV15" s="391"/>
      <c r="BW15" s="391"/>
      <c r="BX15" s="391"/>
      <c r="BY15" s="391"/>
      <c r="BZ15" s="391"/>
      <c r="CA15" s="391"/>
      <c r="CB15" s="391"/>
      <c r="CC15" s="391"/>
      <c r="CD15" s="391"/>
      <c r="CE15" s="391"/>
      <c r="CF15" s="391"/>
      <c r="CG15" s="391"/>
      <c r="CH15" s="391"/>
      <c r="CI15" s="391"/>
      <c r="CJ15" s="391"/>
      <c r="CK15" s="391"/>
      <c r="CL15" s="391"/>
      <c r="CM15" s="391"/>
      <c r="CN15" s="391"/>
      <c r="CO15" s="391"/>
      <c r="CP15" s="391"/>
      <c r="CQ15" s="391"/>
      <c r="CR15" s="391"/>
      <c r="CS15" s="391"/>
      <c r="CT15" s="391"/>
      <c r="CU15" s="391"/>
      <c r="CV15" s="391"/>
      <c r="CW15" s="391"/>
      <c r="CX15" s="391"/>
      <c r="CY15" s="391"/>
      <c r="CZ15" s="391"/>
      <c r="DA15" s="391"/>
      <c r="DB15" s="391"/>
      <c r="DC15" s="391"/>
      <c r="DD15" s="391"/>
      <c r="DE15" s="391"/>
      <c r="DF15" s="293"/>
      <c r="DG15" s="293"/>
      <c r="DH15" s="293"/>
      <c r="DI15" s="293"/>
      <c r="DJ15" s="293"/>
      <c r="DK15" s="293"/>
      <c r="DL15" s="293"/>
      <c r="DM15" s="293"/>
      <c r="DN15" s="293"/>
      <c r="DO15" s="293"/>
      <c r="DP15" s="293"/>
      <c r="DQ15" s="293"/>
      <c r="DR15" s="293"/>
      <c r="DS15" s="293"/>
      <c r="DT15" s="293"/>
      <c r="DU15" s="293"/>
      <c r="DV15" s="293"/>
      <c r="DW15" s="293"/>
    </row>
    <row r="16" spans="1:143" s="292" customFormat="1" x14ac:dyDescent="0.15">
      <c r="A16" s="390"/>
      <c r="B16" s="391"/>
      <c r="C16" s="391"/>
      <c r="D16" s="391"/>
      <c r="E16" s="391"/>
      <c r="F16" s="391"/>
      <c r="G16" s="391"/>
      <c r="H16" s="391"/>
      <c r="I16" s="391"/>
      <c r="J16" s="391"/>
      <c r="K16" s="391"/>
      <c r="L16" s="391"/>
      <c r="M16" s="391"/>
      <c r="N16" s="391"/>
      <c r="O16" s="391"/>
      <c r="P16" s="391"/>
      <c r="Q16" s="391"/>
      <c r="R16" s="391"/>
      <c r="S16" s="391"/>
      <c r="T16" s="391"/>
      <c r="U16" s="391"/>
      <c r="V16" s="391"/>
      <c r="W16" s="391"/>
      <c r="X16" s="391"/>
      <c r="Y16" s="391"/>
      <c r="Z16" s="391"/>
      <c r="AA16" s="391"/>
      <c r="AB16" s="391"/>
      <c r="AC16" s="391"/>
      <c r="AD16" s="391"/>
      <c r="AE16" s="391"/>
      <c r="AF16" s="391"/>
      <c r="AG16" s="391"/>
      <c r="AH16" s="391"/>
      <c r="AI16" s="391"/>
      <c r="AJ16" s="391"/>
      <c r="AK16" s="391"/>
      <c r="AL16" s="391"/>
      <c r="AM16" s="391"/>
      <c r="AN16" s="391"/>
      <c r="AO16" s="391"/>
      <c r="AP16" s="391"/>
      <c r="AQ16" s="391"/>
      <c r="AR16" s="391"/>
      <c r="AS16" s="391"/>
      <c r="AT16" s="391"/>
      <c r="AU16" s="391"/>
      <c r="AV16" s="391"/>
      <c r="AW16" s="391"/>
      <c r="AX16" s="391"/>
      <c r="AY16" s="391"/>
      <c r="AZ16" s="391"/>
      <c r="BA16" s="391"/>
      <c r="BB16" s="391"/>
      <c r="BC16" s="391"/>
      <c r="BD16" s="391"/>
      <c r="BE16" s="391"/>
      <c r="BF16" s="391"/>
      <c r="BG16" s="391"/>
      <c r="BH16" s="391"/>
      <c r="BI16" s="391"/>
      <c r="BJ16" s="391"/>
      <c r="BK16" s="391"/>
      <c r="BL16" s="391"/>
      <c r="BM16" s="391"/>
      <c r="BN16" s="391"/>
      <c r="BO16" s="391"/>
      <c r="BP16" s="391"/>
      <c r="BQ16" s="391"/>
      <c r="BR16" s="391"/>
      <c r="BS16" s="391"/>
      <c r="BT16" s="391"/>
      <c r="BU16" s="391"/>
      <c r="BV16" s="391"/>
      <c r="BW16" s="391"/>
      <c r="BX16" s="391"/>
      <c r="BY16" s="391"/>
      <c r="BZ16" s="391"/>
      <c r="CA16" s="391"/>
      <c r="CB16" s="391"/>
      <c r="CC16" s="391"/>
      <c r="CD16" s="391"/>
      <c r="CE16" s="391"/>
      <c r="CF16" s="391"/>
      <c r="CG16" s="391"/>
      <c r="CH16" s="391"/>
      <c r="CI16" s="391"/>
      <c r="CJ16" s="391"/>
      <c r="CK16" s="391"/>
      <c r="CL16" s="391"/>
      <c r="CM16" s="391"/>
      <c r="CN16" s="391"/>
      <c r="CO16" s="391"/>
      <c r="CP16" s="391"/>
      <c r="CQ16" s="391"/>
      <c r="CR16" s="391"/>
      <c r="CS16" s="391"/>
      <c r="CT16" s="391"/>
      <c r="CU16" s="391"/>
      <c r="CV16" s="391"/>
      <c r="CW16" s="391"/>
      <c r="CX16" s="391"/>
      <c r="CY16" s="391"/>
      <c r="CZ16" s="391"/>
      <c r="DA16" s="391"/>
      <c r="DB16" s="391"/>
      <c r="DC16" s="391"/>
      <c r="DD16" s="391"/>
      <c r="DE16" s="391"/>
      <c r="DF16" s="293"/>
      <c r="DG16" s="293"/>
      <c r="DH16" s="293"/>
      <c r="DI16" s="293"/>
      <c r="DJ16" s="293"/>
      <c r="DK16" s="293"/>
      <c r="DL16" s="293"/>
      <c r="DM16" s="293"/>
      <c r="DN16" s="293"/>
      <c r="DO16" s="293"/>
      <c r="DP16" s="293"/>
      <c r="DQ16" s="293"/>
      <c r="DR16" s="293"/>
      <c r="DS16" s="293"/>
      <c r="DT16" s="293"/>
      <c r="DU16" s="293"/>
      <c r="DV16" s="293"/>
      <c r="DW16" s="293"/>
    </row>
    <row r="17" spans="1:351" s="292" customFormat="1" x14ac:dyDescent="0.15">
      <c r="A17" s="390"/>
      <c r="B17" s="391"/>
      <c r="C17" s="391"/>
      <c r="D17" s="391"/>
      <c r="E17" s="391"/>
      <c r="F17" s="391"/>
      <c r="G17" s="391"/>
      <c r="H17" s="391"/>
      <c r="I17" s="391"/>
      <c r="J17" s="391"/>
      <c r="K17" s="391"/>
      <c r="L17" s="391"/>
      <c r="M17" s="391"/>
      <c r="N17" s="391"/>
      <c r="O17" s="391"/>
      <c r="P17" s="391"/>
      <c r="Q17" s="391"/>
      <c r="R17" s="391"/>
      <c r="S17" s="391"/>
      <c r="T17" s="391"/>
      <c r="U17" s="391"/>
      <c r="V17" s="391"/>
      <c r="W17" s="391"/>
      <c r="X17" s="391"/>
      <c r="Y17" s="391"/>
      <c r="Z17" s="391"/>
      <c r="AA17" s="391"/>
      <c r="AB17" s="391"/>
      <c r="AC17" s="391"/>
      <c r="AD17" s="391"/>
      <c r="AE17" s="391"/>
      <c r="AF17" s="391"/>
      <c r="AG17" s="391"/>
      <c r="AH17" s="391"/>
      <c r="AI17" s="391"/>
      <c r="AJ17" s="391"/>
      <c r="AK17" s="391"/>
      <c r="AL17" s="391"/>
      <c r="AM17" s="391"/>
      <c r="AN17" s="391"/>
      <c r="AO17" s="391"/>
      <c r="AP17" s="391"/>
      <c r="AQ17" s="391"/>
      <c r="AR17" s="391"/>
      <c r="AS17" s="391"/>
      <c r="AT17" s="391"/>
      <c r="AU17" s="391"/>
      <c r="AV17" s="391"/>
      <c r="AW17" s="391"/>
      <c r="AX17" s="391"/>
      <c r="AY17" s="391"/>
      <c r="AZ17" s="391"/>
      <c r="BA17" s="391"/>
      <c r="BB17" s="391"/>
      <c r="BC17" s="391"/>
      <c r="BD17" s="391"/>
      <c r="BE17" s="391"/>
      <c r="BF17" s="391"/>
      <c r="BG17" s="391"/>
      <c r="BH17" s="391"/>
      <c r="BI17" s="391"/>
      <c r="BJ17" s="391"/>
      <c r="BK17" s="391"/>
      <c r="BL17" s="391"/>
      <c r="BM17" s="391"/>
      <c r="BN17" s="391"/>
      <c r="BO17" s="391"/>
      <c r="BP17" s="391"/>
      <c r="BQ17" s="391"/>
      <c r="BR17" s="391"/>
      <c r="BS17" s="391"/>
      <c r="BT17" s="391"/>
      <c r="BU17" s="391"/>
      <c r="BV17" s="391"/>
      <c r="BW17" s="391"/>
      <c r="BX17" s="391"/>
      <c r="BY17" s="391"/>
      <c r="BZ17" s="391"/>
      <c r="CA17" s="391"/>
      <c r="CB17" s="391"/>
      <c r="CC17" s="391"/>
      <c r="CD17" s="391"/>
      <c r="CE17" s="391"/>
      <c r="CF17" s="391"/>
      <c r="CG17" s="391"/>
      <c r="CH17" s="391"/>
      <c r="CI17" s="391"/>
      <c r="CJ17" s="391"/>
      <c r="CK17" s="391"/>
      <c r="CL17" s="391"/>
      <c r="CM17" s="391"/>
      <c r="CN17" s="391"/>
      <c r="CO17" s="391"/>
      <c r="CP17" s="391"/>
      <c r="CQ17" s="391"/>
      <c r="CR17" s="391"/>
      <c r="CS17" s="391"/>
      <c r="CT17" s="391"/>
      <c r="CU17" s="391"/>
      <c r="CV17" s="391"/>
      <c r="CW17" s="391"/>
      <c r="CX17" s="391"/>
      <c r="CY17" s="391"/>
      <c r="CZ17" s="391"/>
      <c r="DA17" s="391"/>
      <c r="DB17" s="391"/>
      <c r="DC17" s="391"/>
      <c r="DD17" s="391"/>
      <c r="DE17" s="391"/>
      <c r="DF17" s="293"/>
      <c r="DG17" s="293"/>
      <c r="DH17" s="293"/>
      <c r="DI17" s="293"/>
      <c r="DJ17" s="293"/>
      <c r="DK17" s="293"/>
      <c r="DL17" s="293"/>
      <c r="DM17" s="293"/>
      <c r="DN17" s="293"/>
      <c r="DO17" s="293"/>
      <c r="DP17" s="293"/>
      <c r="DQ17" s="293"/>
      <c r="DR17" s="293"/>
      <c r="DS17" s="293"/>
      <c r="DT17" s="293"/>
      <c r="DU17" s="293"/>
      <c r="DV17" s="293"/>
      <c r="DW17" s="293"/>
    </row>
    <row r="18" spans="1:351" s="292" customFormat="1" x14ac:dyDescent="0.15">
      <c r="A18" s="390"/>
      <c r="B18" s="391"/>
      <c r="C18" s="391"/>
      <c r="D18" s="391"/>
      <c r="E18" s="391"/>
      <c r="F18" s="391"/>
      <c r="G18" s="391"/>
      <c r="H18" s="391"/>
      <c r="I18" s="391"/>
      <c r="J18" s="391"/>
      <c r="K18" s="391"/>
      <c r="L18" s="391"/>
      <c r="M18" s="391"/>
      <c r="N18" s="391"/>
      <c r="O18" s="391"/>
      <c r="P18" s="391"/>
      <c r="Q18" s="391"/>
      <c r="R18" s="391"/>
      <c r="S18" s="391"/>
      <c r="T18" s="391"/>
      <c r="U18" s="391"/>
      <c r="V18" s="391"/>
      <c r="W18" s="391"/>
      <c r="X18" s="391"/>
      <c r="Y18" s="391"/>
      <c r="Z18" s="391"/>
      <c r="AA18" s="391"/>
      <c r="AB18" s="391"/>
      <c r="AC18" s="391"/>
      <c r="AD18" s="391"/>
      <c r="AE18" s="391"/>
      <c r="AF18" s="391"/>
      <c r="AG18" s="391"/>
      <c r="AH18" s="391"/>
      <c r="AI18" s="391"/>
      <c r="AJ18" s="391"/>
      <c r="AK18" s="391"/>
      <c r="AL18" s="391"/>
      <c r="AM18" s="391"/>
      <c r="AN18" s="391"/>
      <c r="AO18" s="391"/>
      <c r="AP18" s="391"/>
      <c r="AQ18" s="391"/>
      <c r="AR18" s="391"/>
      <c r="AS18" s="391"/>
      <c r="AT18" s="391"/>
      <c r="AU18" s="391"/>
      <c r="AV18" s="391"/>
      <c r="AW18" s="391"/>
      <c r="AX18" s="391"/>
      <c r="AY18" s="391"/>
      <c r="AZ18" s="391"/>
      <c r="BA18" s="391"/>
      <c r="BB18" s="391"/>
      <c r="BC18" s="391"/>
      <c r="BD18" s="391"/>
      <c r="BE18" s="391"/>
      <c r="BF18" s="391"/>
      <c r="BG18" s="391"/>
      <c r="BH18" s="391"/>
      <c r="BI18" s="391"/>
      <c r="BJ18" s="391"/>
      <c r="BK18" s="391"/>
      <c r="BL18" s="391"/>
      <c r="BM18" s="391"/>
      <c r="BN18" s="391"/>
      <c r="BO18" s="391"/>
      <c r="BP18" s="391"/>
      <c r="BQ18" s="391"/>
      <c r="BR18" s="391"/>
      <c r="BS18" s="391"/>
      <c r="BT18" s="391"/>
      <c r="BU18" s="391"/>
      <c r="BV18" s="391"/>
      <c r="BW18" s="391"/>
      <c r="BX18" s="391"/>
      <c r="BY18" s="391"/>
      <c r="BZ18" s="391"/>
      <c r="CA18" s="391"/>
      <c r="CB18" s="391"/>
      <c r="CC18" s="391"/>
      <c r="CD18" s="391"/>
      <c r="CE18" s="391"/>
      <c r="CF18" s="391"/>
      <c r="CG18" s="391"/>
      <c r="CH18" s="391"/>
      <c r="CI18" s="391"/>
      <c r="CJ18" s="391"/>
      <c r="CK18" s="391"/>
      <c r="CL18" s="391"/>
      <c r="CM18" s="391"/>
      <c r="CN18" s="391"/>
      <c r="CO18" s="391"/>
      <c r="CP18" s="391"/>
      <c r="CQ18" s="391"/>
      <c r="CR18" s="391"/>
      <c r="CS18" s="391"/>
      <c r="CT18" s="391"/>
      <c r="CU18" s="391"/>
      <c r="CV18" s="391"/>
      <c r="CW18" s="391"/>
      <c r="CX18" s="391"/>
      <c r="CY18" s="391"/>
      <c r="CZ18" s="391"/>
      <c r="DA18" s="391"/>
      <c r="DB18" s="391"/>
      <c r="DC18" s="391"/>
      <c r="DD18" s="391"/>
      <c r="DE18" s="391"/>
      <c r="DF18" s="293"/>
      <c r="DG18" s="293"/>
      <c r="DH18" s="293"/>
      <c r="DI18" s="293"/>
      <c r="DJ18" s="293"/>
      <c r="DK18" s="293"/>
      <c r="DL18" s="293"/>
      <c r="DM18" s="293"/>
      <c r="DN18" s="293"/>
      <c r="DO18" s="293"/>
      <c r="DP18" s="293"/>
      <c r="DQ18" s="293"/>
      <c r="DR18" s="293"/>
      <c r="DS18" s="293"/>
      <c r="DT18" s="293"/>
      <c r="DU18" s="293"/>
      <c r="DV18" s="293"/>
      <c r="DW18" s="293"/>
    </row>
    <row r="19" spans="1:351" x14ac:dyDescent="0.15">
      <c r="DD19" s="390"/>
      <c r="DE19" s="390"/>
    </row>
    <row r="20" spans="1:351" x14ac:dyDescent="0.15">
      <c r="DD20" s="390"/>
      <c r="DE20" s="390"/>
    </row>
    <row r="21" spans="1:351" ht="17.25" x14ac:dyDescent="0.15">
      <c r="B21" s="392"/>
      <c r="C21" s="393"/>
      <c r="D21" s="393"/>
      <c r="E21" s="393"/>
      <c r="F21" s="393"/>
      <c r="G21" s="393"/>
      <c r="H21" s="393"/>
      <c r="I21" s="393"/>
      <c r="J21" s="393"/>
      <c r="K21" s="393"/>
      <c r="L21" s="393"/>
      <c r="M21" s="393"/>
      <c r="N21" s="394"/>
      <c r="O21" s="393"/>
      <c r="P21" s="393"/>
      <c r="Q21" s="393"/>
      <c r="R21" s="393"/>
      <c r="S21" s="393"/>
      <c r="T21" s="393"/>
      <c r="U21" s="393"/>
      <c r="V21" s="393"/>
      <c r="W21" s="393"/>
      <c r="X21" s="393"/>
      <c r="Y21" s="393"/>
      <c r="Z21" s="393"/>
      <c r="AA21" s="393"/>
      <c r="AB21" s="393"/>
      <c r="AC21" s="393"/>
      <c r="AD21" s="393"/>
      <c r="AE21" s="393"/>
      <c r="AF21" s="393"/>
      <c r="AG21" s="393"/>
      <c r="AH21" s="393"/>
      <c r="AI21" s="393"/>
      <c r="AJ21" s="393"/>
      <c r="AK21" s="393"/>
      <c r="AL21" s="393"/>
      <c r="AM21" s="393"/>
      <c r="AN21" s="393"/>
      <c r="AO21" s="393"/>
      <c r="AP21" s="393"/>
      <c r="AQ21" s="393"/>
      <c r="AR21" s="393"/>
      <c r="AS21" s="393"/>
      <c r="AT21" s="394"/>
      <c r="AU21" s="393"/>
      <c r="AV21" s="393"/>
      <c r="AW21" s="393"/>
      <c r="AX21" s="393"/>
      <c r="AY21" s="393"/>
      <c r="AZ21" s="393"/>
      <c r="BA21" s="393"/>
      <c r="BB21" s="393"/>
      <c r="BC21" s="393"/>
      <c r="BD21" s="393"/>
      <c r="BE21" s="393"/>
      <c r="BF21" s="394"/>
      <c r="BG21" s="393"/>
      <c r="BH21" s="393"/>
      <c r="BI21" s="393"/>
      <c r="BJ21" s="393"/>
      <c r="BK21" s="393"/>
      <c r="BL21" s="393"/>
      <c r="BM21" s="393"/>
      <c r="BN21" s="393"/>
      <c r="BO21" s="393"/>
      <c r="BP21" s="393"/>
      <c r="BQ21" s="393"/>
      <c r="BR21" s="394"/>
      <c r="BS21" s="393"/>
      <c r="BT21" s="393"/>
      <c r="BU21" s="393"/>
      <c r="BV21" s="393"/>
      <c r="BW21" s="393"/>
      <c r="BX21" s="393"/>
      <c r="BY21" s="393"/>
      <c r="BZ21" s="393"/>
      <c r="CA21" s="393"/>
      <c r="CB21" s="393"/>
      <c r="CC21" s="393"/>
      <c r="CD21" s="394"/>
      <c r="CE21" s="393"/>
      <c r="CF21" s="393"/>
      <c r="CG21" s="393"/>
      <c r="CH21" s="393"/>
      <c r="CI21" s="393"/>
      <c r="CJ21" s="393"/>
      <c r="CK21" s="393"/>
      <c r="CL21" s="393"/>
      <c r="CM21" s="393"/>
      <c r="CN21" s="393"/>
      <c r="CO21" s="393"/>
      <c r="CP21" s="394"/>
      <c r="CQ21" s="393"/>
      <c r="CR21" s="393"/>
      <c r="CS21" s="393"/>
      <c r="CT21" s="393"/>
      <c r="CU21" s="393"/>
      <c r="CV21" s="393"/>
      <c r="CW21" s="393"/>
      <c r="CX21" s="393"/>
      <c r="CY21" s="393"/>
      <c r="CZ21" s="393"/>
      <c r="DA21" s="393"/>
      <c r="DB21" s="394"/>
      <c r="DC21" s="393"/>
      <c r="DD21" s="395"/>
      <c r="DE21" s="390"/>
      <c r="MM21" s="396"/>
    </row>
    <row r="22" spans="1:351" ht="17.25" x14ac:dyDescent="0.15">
      <c r="B22" s="397"/>
      <c r="MM22" s="396"/>
    </row>
    <row r="23" spans="1:351" x14ac:dyDescent="0.15">
      <c r="B23" s="397"/>
    </row>
    <row r="24" spans="1:351" x14ac:dyDescent="0.15">
      <c r="B24" s="397"/>
    </row>
    <row r="25" spans="1:351" x14ac:dyDescent="0.15">
      <c r="B25" s="397"/>
    </row>
    <row r="26" spans="1:351" x14ac:dyDescent="0.15">
      <c r="B26" s="397"/>
    </row>
    <row r="27" spans="1:351" x14ac:dyDescent="0.15">
      <c r="B27" s="397"/>
    </row>
    <row r="28" spans="1:351" x14ac:dyDescent="0.15">
      <c r="B28" s="397"/>
    </row>
    <row r="29" spans="1:351" x14ac:dyDescent="0.15">
      <c r="B29" s="397"/>
    </row>
    <row r="30" spans="1:351" x14ac:dyDescent="0.15">
      <c r="B30" s="397"/>
    </row>
    <row r="31" spans="1:351" x14ac:dyDescent="0.15">
      <c r="B31" s="397"/>
    </row>
    <row r="32" spans="1:351" x14ac:dyDescent="0.15">
      <c r="B32" s="397"/>
    </row>
    <row r="33" spans="2:109" x14ac:dyDescent="0.15">
      <c r="B33" s="397"/>
    </row>
    <row r="34" spans="2:109" x14ac:dyDescent="0.15">
      <c r="B34" s="397"/>
    </row>
    <row r="35" spans="2:109" x14ac:dyDescent="0.15">
      <c r="B35" s="397"/>
    </row>
    <row r="36" spans="2:109" x14ac:dyDescent="0.15">
      <c r="B36" s="397"/>
    </row>
    <row r="37" spans="2:109" x14ac:dyDescent="0.15">
      <c r="B37" s="397"/>
    </row>
    <row r="38" spans="2:109" x14ac:dyDescent="0.15">
      <c r="B38" s="397"/>
    </row>
    <row r="39" spans="2:109" x14ac:dyDescent="0.15">
      <c r="B39" s="399"/>
      <c r="C39" s="400"/>
      <c r="D39" s="400"/>
      <c r="E39" s="400"/>
      <c r="F39" s="400"/>
      <c r="G39" s="400"/>
      <c r="H39" s="400"/>
      <c r="I39" s="400"/>
      <c r="J39" s="400"/>
      <c r="K39" s="400"/>
      <c r="L39" s="400"/>
      <c r="M39" s="400"/>
      <c r="N39" s="400"/>
      <c r="O39" s="400"/>
      <c r="P39" s="400"/>
      <c r="Q39" s="400"/>
      <c r="R39" s="400"/>
      <c r="S39" s="400"/>
      <c r="T39" s="400"/>
      <c r="U39" s="400"/>
      <c r="V39" s="400"/>
      <c r="W39" s="400"/>
      <c r="X39" s="400"/>
      <c r="Y39" s="400"/>
      <c r="Z39" s="400"/>
      <c r="AA39" s="400"/>
      <c r="AB39" s="400"/>
      <c r="AC39" s="400"/>
      <c r="AD39" s="400"/>
      <c r="AE39" s="400"/>
      <c r="AF39" s="400"/>
      <c r="AG39" s="400"/>
      <c r="AH39" s="400"/>
      <c r="AI39" s="400"/>
      <c r="AJ39" s="400"/>
      <c r="AK39" s="400"/>
      <c r="AL39" s="400"/>
      <c r="AM39" s="400"/>
      <c r="AN39" s="400"/>
      <c r="AO39" s="400"/>
      <c r="AP39" s="400"/>
      <c r="AQ39" s="400"/>
      <c r="AR39" s="400"/>
      <c r="AS39" s="400"/>
      <c r="AT39" s="400"/>
      <c r="AU39" s="400"/>
      <c r="AV39" s="400"/>
      <c r="AW39" s="400"/>
      <c r="AX39" s="400"/>
      <c r="AY39" s="400"/>
      <c r="AZ39" s="400"/>
      <c r="BA39" s="400"/>
      <c r="BB39" s="400"/>
      <c r="BC39" s="400"/>
      <c r="BD39" s="400"/>
      <c r="BE39" s="400"/>
      <c r="BF39" s="400"/>
      <c r="BG39" s="400"/>
      <c r="BH39" s="400"/>
      <c r="BI39" s="400"/>
      <c r="BJ39" s="400"/>
      <c r="BK39" s="400"/>
      <c r="BL39" s="400"/>
      <c r="BM39" s="400"/>
      <c r="BN39" s="400"/>
      <c r="BO39" s="400"/>
      <c r="BP39" s="400"/>
      <c r="BQ39" s="400"/>
      <c r="BR39" s="400"/>
      <c r="BS39" s="400"/>
      <c r="BT39" s="400"/>
      <c r="BU39" s="400"/>
      <c r="BV39" s="400"/>
      <c r="BW39" s="400"/>
      <c r="BX39" s="400"/>
      <c r="BY39" s="400"/>
      <c r="BZ39" s="400"/>
      <c r="CA39" s="400"/>
      <c r="CB39" s="400"/>
      <c r="CC39" s="400"/>
      <c r="CD39" s="400"/>
      <c r="CE39" s="400"/>
      <c r="CF39" s="400"/>
      <c r="CG39" s="400"/>
      <c r="CH39" s="400"/>
      <c r="CI39" s="400"/>
      <c r="CJ39" s="400"/>
      <c r="CK39" s="400"/>
      <c r="CL39" s="400"/>
      <c r="CM39" s="400"/>
      <c r="CN39" s="400"/>
      <c r="CO39" s="400"/>
      <c r="CP39" s="400"/>
      <c r="CQ39" s="400"/>
      <c r="CR39" s="400"/>
      <c r="CS39" s="400"/>
      <c r="CT39" s="400"/>
      <c r="CU39" s="400"/>
      <c r="CV39" s="400"/>
      <c r="CW39" s="400"/>
      <c r="CX39" s="400"/>
      <c r="CY39" s="400"/>
      <c r="CZ39" s="400"/>
      <c r="DA39" s="400"/>
      <c r="DB39" s="400"/>
      <c r="DC39" s="400"/>
      <c r="DD39" s="401"/>
    </row>
    <row r="40" spans="2:109" x14ac:dyDescent="0.15">
      <c r="B40" s="402"/>
      <c r="DD40" s="402"/>
      <c r="DE40" s="390"/>
    </row>
    <row r="41" spans="2:109" ht="17.25" x14ac:dyDescent="0.15">
      <c r="B41" s="403" t="s">
        <v>596</v>
      </c>
      <c r="C41" s="393"/>
      <c r="D41" s="393"/>
      <c r="E41" s="393"/>
      <c r="F41" s="393"/>
      <c r="G41" s="393"/>
      <c r="H41" s="393"/>
      <c r="I41" s="393"/>
      <c r="J41" s="393"/>
      <c r="K41" s="393"/>
      <c r="L41" s="393"/>
      <c r="M41" s="393"/>
      <c r="N41" s="393"/>
      <c r="O41" s="393"/>
      <c r="P41" s="393"/>
      <c r="Q41" s="393"/>
      <c r="R41" s="393"/>
      <c r="S41" s="393"/>
      <c r="T41" s="393"/>
      <c r="U41" s="393"/>
      <c r="V41" s="393"/>
      <c r="W41" s="393"/>
      <c r="X41" s="393"/>
      <c r="Y41" s="393"/>
      <c r="Z41" s="393"/>
      <c r="AA41" s="393"/>
      <c r="AB41" s="393"/>
      <c r="AC41" s="393"/>
      <c r="AD41" s="393"/>
      <c r="AE41" s="393"/>
      <c r="AF41" s="393"/>
      <c r="AG41" s="393"/>
      <c r="AH41" s="393"/>
      <c r="AI41" s="393"/>
      <c r="AJ41" s="393"/>
      <c r="AK41" s="393"/>
      <c r="AL41" s="393"/>
      <c r="AM41" s="393"/>
      <c r="AN41" s="393"/>
      <c r="AO41" s="393"/>
      <c r="AP41" s="393"/>
      <c r="AQ41" s="393"/>
      <c r="AR41" s="393"/>
      <c r="AS41" s="393"/>
      <c r="AT41" s="393"/>
      <c r="AU41" s="393"/>
      <c r="AV41" s="393"/>
      <c r="AW41" s="393"/>
      <c r="AX41" s="393"/>
      <c r="AY41" s="393"/>
      <c r="AZ41" s="393"/>
      <c r="BA41" s="393"/>
      <c r="BB41" s="393"/>
      <c r="BC41" s="393"/>
      <c r="BD41" s="393"/>
      <c r="BE41" s="393"/>
      <c r="BF41" s="393"/>
      <c r="BG41" s="393"/>
      <c r="BH41" s="393"/>
      <c r="BI41" s="393"/>
      <c r="BJ41" s="393"/>
      <c r="BK41" s="393"/>
      <c r="BL41" s="393"/>
      <c r="BM41" s="393"/>
      <c r="BN41" s="393"/>
      <c r="BO41" s="393"/>
      <c r="BP41" s="393"/>
      <c r="BQ41" s="393"/>
      <c r="BR41" s="393"/>
      <c r="BS41" s="393"/>
      <c r="BT41" s="393"/>
      <c r="BU41" s="393"/>
      <c r="BV41" s="393"/>
      <c r="BW41" s="393"/>
      <c r="BX41" s="393"/>
      <c r="BY41" s="393"/>
      <c r="BZ41" s="393"/>
      <c r="CA41" s="393"/>
      <c r="CB41" s="393"/>
      <c r="CC41" s="393"/>
      <c r="CD41" s="393"/>
      <c r="CE41" s="393"/>
      <c r="CF41" s="393"/>
      <c r="CG41" s="393"/>
      <c r="CH41" s="393"/>
      <c r="CI41" s="393"/>
      <c r="CJ41" s="393"/>
      <c r="CK41" s="393"/>
      <c r="CL41" s="393"/>
      <c r="CM41" s="393"/>
      <c r="CN41" s="393"/>
      <c r="CO41" s="393"/>
      <c r="CP41" s="393"/>
      <c r="CQ41" s="393"/>
      <c r="CR41" s="393"/>
      <c r="CS41" s="393"/>
      <c r="CT41" s="393"/>
      <c r="CU41" s="393"/>
      <c r="CV41" s="393"/>
      <c r="CW41" s="393"/>
      <c r="CX41" s="393"/>
      <c r="CY41" s="393"/>
      <c r="CZ41" s="393"/>
      <c r="DA41" s="393"/>
      <c r="DB41" s="393"/>
      <c r="DC41" s="393"/>
      <c r="DD41" s="395"/>
    </row>
    <row r="42" spans="2:109" x14ac:dyDescent="0.15">
      <c r="B42" s="397"/>
      <c r="G42" s="404"/>
      <c r="I42" s="405"/>
      <c r="J42" s="405"/>
      <c r="K42" s="405"/>
      <c r="AM42" s="404"/>
      <c r="AN42" s="404" t="s">
        <v>597</v>
      </c>
      <c r="AP42" s="405"/>
      <c r="AQ42" s="405"/>
      <c r="AR42" s="405"/>
      <c r="AY42" s="404"/>
      <c r="BA42" s="405"/>
      <c r="BB42" s="405"/>
      <c r="BC42" s="405"/>
      <c r="BK42" s="404"/>
      <c r="BM42" s="405"/>
      <c r="BN42" s="405"/>
      <c r="BO42" s="405"/>
      <c r="BW42" s="404"/>
      <c r="BY42" s="405"/>
      <c r="BZ42" s="405"/>
      <c r="CA42" s="405"/>
      <c r="CI42" s="404"/>
      <c r="CK42" s="405"/>
      <c r="CL42" s="405"/>
      <c r="CM42" s="405"/>
      <c r="CU42" s="404"/>
      <c r="CW42" s="405"/>
      <c r="CX42" s="405"/>
      <c r="CY42" s="405"/>
    </row>
    <row r="43" spans="2:109" ht="13.5" customHeight="1" x14ac:dyDescent="0.15">
      <c r="B43" s="397"/>
      <c r="AN43" s="1312" t="s">
        <v>605</v>
      </c>
      <c r="AO43" s="1313"/>
      <c r="AP43" s="1313"/>
      <c r="AQ43" s="1313"/>
      <c r="AR43" s="1313"/>
      <c r="AS43" s="1313"/>
      <c r="AT43" s="1313"/>
      <c r="AU43" s="1313"/>
      <c r="AV43" s="1313"/>
      <c r="AW43" s="1313"/>
      <c r="AX43" s="1313"/>
      <c r="AY43" s="1313"/>
      <c r="AZ43" s="1313"/>
      <c r="BA43" s="1313"/>
      <c r="BB43" s="1313"/>
      <c r="BC43" s="1313"/>
      <c r="BD43" s="1313"/>
      <c r="BE43" s="1313"/>
      <c r="BF43" s="1313"/>
      <c r="BG43" s="1313"/>
      <c r="BH43" s="1313"/>
      <c r="BI43" s="1313"/>
      <c r="BJ43" s="1313"/>
      <c r="BK43" s="1313"/>
      <c r="BL43" s="1313"/>
      <c r="BM43" s="1313"/>
      <c r="BN43" s="1313"/>
      <c r="BO43" s="1313"/>
      <c r="BP43" s="1313"/>
      <c r="BQ43" s="1313"/>
      <c r="BR43" s="1313"/>
      <c r="BS43" s="1313"/>
      <c r="BT43" s="1313"/>
      <c r="BU43" s="1313"/>
      <c r="BV43" s="1313"/>
      <c r="BW43" s="1313"/>
      <c r="BX43" s="1313"/>
      <c r="BY43" s="1313"/>
      <c r="BZ43" s="1313"/>
      <c r="CA43" s="1313"/>
      <c r="CB43" s="1313"/>
      <c r="CC43" s="1313"/>
      <c r="CD43" s="1313"/>
      <c r="CE43" s="1313"/>
      <c r="CF43" s="1313"/>
      <c r="CG43" s="1313"/>
      <c r="CH43" s="1313"/>
      <c r="CI43" s="1313"/>
      <c r="CJ43" s="1313"/>
      <c r="CK43" s="1313"/>
      <c r="CL43" s="1313"/>
      <c r="CM43" s="1313"/>
      <c r="CN43" s="1313"/>
      <c r="CO43" s="1313"/>
      <c r="CP43" s="1313"/>
      <c r="CQ43" s="1313"/>
      <c r="CR43" s="1313"/>
      <c r="CS43" s="1313"/>
      <c r="CT43" s="1313"/>
      <c r="CU43" s="1313"/>
      <c r="CV43" s="1313"/>
      <c r="CW43" s="1313"/>
      <c r="CX43" s="1313"/>
      <c r="CY43" s="1313"/>
      <c r="CZ43" s="1313"/>
      <c r="DA43" s="1313"/>
      <c r="DB43" s="1313"/>
      <c r="DC43" s="1314"/>
    </row>
    <row r="44" spans="2:109" x14ac:dyDescent="0.15">
      <c r="B44" s="397"/>
      <c r="AN44" s="1315"/>
      <c r="AO44" s="1316"/>
      <c r="AP44" s="1316"/>
      <c r="AQ44" s="1316"/>
      <c r="AR44" s="1316"/>
      <c r="AS44" s="1316"/>
      <c r="AT44" s="1316"/>
      <c r="AU44" s="1316"/>
      <c r="AV44" s="1316"/>
      <c r="AW44" s="1316"/>
      <c r="AX44" s="1316"/>
      <c r="AY44" s="1316"/>
      <c r="AZ44" s="1316"/>
      <c r="BA44" s="1316"/>
      <c r="BB44" s="1316"/>
      <c r="BC44" s="1316"/>
      <c r="BD44" s="1316"/>
      <c r="BE44" s="1316"/>
      <c r="BF44" s="1316"/>
      <c r="BG44" s="1316"/>
      <c r="BH44" s="1316"/>
      <c r="BI44" s="1316"/>
      <c r="BJ44" s="1316"/>
      <c r="BK44" s="1316"/>
      <c r="BL44" s="1316"/>
      <c r="BM44" s="1316"/>
      <c r="BN44" s="1316"/>
      <c r="BO44" s="1316"/>
      <c r="BP44" s="1316"/>
      <c r="BQ44" s="1316"/>
      <c r="BR44" s="1316"/>
      <c r="BS44" s="1316"/>
      <c r="BT44" s="1316"/>
      <c r="BU44" s="1316"/>
      <c r="BV44" s="1316"/>
      <c r="BW44" s="1316"/>
      <c r="BX44" s="1316"/>
      <c r="BY44" s="1316"/>
      <c r="BZ44" s="1316"/>
      <c r="CA44" s="1316"/>
      <c r="CB44" s="1316"/>
      <c r="CC44" s="1316"/>
      <c r="CD44" s="1316"/>
      <c r="CE44" s="1316"/>
      <c r="CF44" s="1316"/>
      <c r="CG44" s="1316"/>
      <c r="CH44" s="1316"/>
      <c r="CI44" s="1316"/>
      <c r="CJ44" s="1316"/>
      <c r="CK44" s="1316"/>
      <c r="CL44" s="1316"/>
      <c r="CM44" s="1316"/>
      <c r="CN44" s="1316"/>
      <c r="CO44" s="1316"/>
      <c r="CP44" s="1316"/>
      <c r="CQ44" s="1316"/>
      <c r="CR44" s="1316"/>
      <c r="CS44" s="1316"/>
      <c r="CT44" s="1316"/>
      <c r="CU44" s="1316"/>
      <c r="CV44" s="1316"/>
      <c r="CW44" s="1316"/>
      <c r="CX44" s="1316"/>
      <c r="CY44" s="1316"/>
      <c r="CZ44" s="1316"/>
      <c r="DA44" s="1316"/>
      <c r="DB44" s="1316"/>
      <c r="DC44" s="1317"/>
    </row>
    <row r="45" spans="2:109" x14ac:dyDescent="0.15">
      <c r="B45" s="397"/>
      <c r="AN45" s="1315"/>
      <c r="AO45" s="1316"/>
      <c r="AP45" s="1316"/>
      <c r="AQ45" s="1316"/>
      <c r="AR45" s="1316"/>
      <c r="AS45" s="1316"/>
      <c r="AT45" s="1316"/>
      <c r="AU45" s="1316"/>
      <c r="AV45" s="1316"/>
      <c r="AW45" s="1316"/>
      <c r="AX45" s="1316"/>
      <c r="AY45" s="1316"/>
      <c r="AZ45" s="1316"/>
      <c r="BA45" s="1316"/>
      <c r="BB45" s="1316"/>
      <c r="BC45" s="1316"/>
      <c r="BD45" s="1316"/>
      <c r="BE45" s="1316"/>
      <c r="BF45" s="1316"/>
      <c r="BG45" s="1316"/>
      <c r="BH45" s="1316"/>
      <c r="BI45" s="1316"/>
      <c r="BJ45" s="1316"/>
      <c r="BK45" s="1316"/>
      <c r="BL45" s="1316"/>
      <c r="BM45" s="1316"/>
      <c r="BN45" s="1316"/>
      <c r="BO45" s="1316"/>
      <c r="BP45" s="1316"/>
      <c r="BQ45" s="1316"/>
      <c r="BR45" s="1316"/>
      <c r="BS45" s="1316"/>
      <c r="BT45" s="1316"/>
      <c r="BU45" s="1316"/>
      <c r="BV45" s="1316"/>
      <c r="BW45" s="1316"/>
      <c r="BX45" s="1316"/>
      <c r="BY45" s="1316"/>
      <c r="BZ45" s="1316"/>
      <c r="CA45" s="1316"/>
      <c r="CB45" s="1316"/>
      <c r="CC45" s="1316"/>
      <c r="CD45" s="1316"/>
      <c r="CE45" s="1316"/>
      <c r="CF45" s="1316"/>
      <c r="CG45" s="1316"/>
      <c r="CH45" s="1316"/>
      <c r="CI45" s="1316"/>
      <c r="CJ45" s="1316"/>
      <c r="CK45" s="1316"/>
      <c r="CL45" s="1316"/>
      <c r="CM45" s="1316"/>
      <c r="CN45" s="1316"/>
      <c r="CO45" s="1316"/>
      <c r="CP45" s="1316"/>
      <c r="CQ45" s="1316"/>
      <c r="CR45" s="1316"/>
      <c r="CS45" s="1316"/>
      <c r="CT45" s="1316"/>
      <c r="CU45" s="1316"/>
      <c r="CV45" s="1316"/>
      <c r="CW45" s="1316"/>
      <c r="CX45" s="1316"/>
      <c r="CY45" s="1316"/>
      <c r="CZ45" s="1316"/>
      <c r="DA45" s="1316"/>
      <c r="DB45" s="1316"/>
      <c r="DC45" s="1317"/>
    </row>
    <row r="46" spans="2:109" x14ac:dyDescent="0.15">
      <c r="B46" s="397"/>
      <c r="AN46" s="1315"/>
      <c r="AO46" s="1316"/>
      <c r="AP46" s="1316"/>
      <c r="AQ46" s="1316"/>
      <c r="AR46" s="1316"/>
      <c r="AS46" s="1316"/>
      <c r="AT46" s="1316"/>
      <c r="AU46" s="1316"/>
      <c r="AV46" s="1316"/>
      <c r="AW46" s="1316"/>
      <c r="AX46" s="1316"/>
      <c r="AY46" s="1316"/>
      <c r="AZ46" s="1316"/>
      <c r="BA46" s="1316"/>
      <c r="BB46" s="1316"/>
      <c r="BC46" s="1316"/>
      <c r="BD46" s="1316"/>
      <c r="BE46" s="1316"/>
      <c r="BF46" s="1316"/>
      <c r="BG46" s="1316"/>
      <c r="BH46" s="1316"/>
      <c r="BI46" s="1316"/>
      <c r="BJ46" s="1316"/>
      <c r="BK46" s="1316"/>
      <c r="BL46" s="1316"/>
      <c r="BM46" s="1316"/>
      <c r="BN46" s="1316"/>
      <c r="BO46" s="1316"/>
      <c r="BP46" s="1316"/>
      <c r="BQ46" s="1316"/>
      <c r="BR46" s="1316"/>
      <c r="BS46" s="1316"/>
      <c r="BT46" s="1316"/>
      <c r="BU46" s="1316"/>
      <c r="BV46" s="1316"/>
      <c r="BW46" s="1316"/>
      <c r="BX46" s="1316"/>
      <c r="BY46" s="1316"/>
      <c r="BZ46" s="1316"/>
      <c r="CA46" s="1316"/>
      <c r="CB46" s="1316"/>
      <c r="CC46" s="1316"/>
      <c r="CD46" s="1316"/>
      <c r="CE46" s="1316"/>
      <c r="CF46" s="1316"/>
      <c r="CG46" s="1316"/>
      <c r="CH46" s="1316"/>
      <c r="CI46" s="1316"/>
      <c r="CJ46" s="1316"/>
      <c r="CK46" s="1316"/>
      <c r="CL46" s="1316"/>
      <c r="CM46" s="1316"/>
      <c r="CN46" s="1316"/>
      <c r="CO46" s="1316"/>
      <c r="CP46" s="1316"/>
      <c r="CQ46" s="1316"/>
      <c r="CR46" s="1316"/>
      <c r="CS46" s="1316"/>
      <c r="CT46" s="1316"/>
      <c r="CU46" s="1316"/>
      <c r="CV46" s="1316"/>
      <c r="CW46" s="1316"/>
      <c r="CX46" s="1316"/>
      <c r="CY46" s="1316"/>
      <c r="CZ46" s="1316"/>
      <c r="DA46" s="1316"/>
      <c r="DB46" s="1316"/>
      <c r="DC46" s="1317"/>
    </row>
    <row r="47" spans="2:109" x14ac:dyDescent="0.15">
      <c r="B47" s="397"/>
      <c r="AN47" s="1318"/>
      <c r="AO47" s="1319"/>
      <c r="AP47" s="1319"/>
      <c r="AQ47" s="1319"/>
      <c r="AR47" s="1319"/>
      <c r="AS47" s="1319"/>
      <c r="AT47" s="1319"/>
      <c r="AU47" s="1319"/>
      <c r="AV47" s="1319"/>
      <c r="AW47" s="1319"/>
      <c r="AX47" s="1319"/>
      <c r="AY47" s="1319"/>
      <c r="AZ47" s="1319"/>
      <c r="BA47" s="1319"/>
      <c r="BB47" s="1319"/>
      <c r="BC47" s="1319"/>
      <c r="BD47" s="1319"/>
      <c r="BE47" s="1319"/>
      <c r="BF47" s="1319"/>
      <c r="BG47" s="1319"/>
      <c r="BH47" s="1319"/>
      <c r="BI47" s="1319"/>
      <c r="BJ47" s="1319"/>
      <c r="BK47" s="1319"/>
      <c r="BL47" s="1319"/>
      <c r="BM47" s="1319"/>
      <c r="BN47" s="1319"/>
      <c r="BO47" s="1319"/>
      <c r="BP47" s="1319"/>
      <c r="BQ47" s="1319"/>
      <c r="BR47" s="1319"/>
      <c r="BS47" s="1319"/>
      <c r="BT47" s="1319"/>
      <c r="BU47" s="1319"/>
      <c r="BV47" s="1319"/>
      <c r="BW47" s="1319"/>
      <c r="BX47" s="1319"/>
      <c r="BY47" s="1319"/>
      <c r="BZ47" s="1319"/>
      <c r="CA47" s="1319"/>
      <c r="CB47" s="1319"/>
      <c r="CC47" s="1319"/>
      <c r="CD47" s="1319"/>
      <c r="CE47" s="1319"/>
      <c r="CF47" s="1319"/>
      <c r="CG47" s="1319"/>
      <c r="CH47" s="1319"/>
      <c r="CI47" s="1319"/>
      <c r="CJ47" s="1319"/>
      <c r="CK47" s="1319"/>
      <c r="CL47" s="1319"/>
      <c r="CM47" s="1319"/>
      <c r="CN47" s="1319"/>
      <c r="CO47" s="1319"/>
      <c r="CP47" s="1319"/>
      <c r="CQ47" s="1319"/>
      <c r="CR47" s="1319"/>
      <c r="CS47" s="1319"/>
      <c r="CT47" s="1319"/>
      <c r="CU47" s="1319"/>
      <c r="CV47" s="1319"/>
      <c r="CW47" s="1319"/>
      <c r="CX47" s="1319"/>
      <c r="CY47" s="1319"/>
      <c r="CZ47" s="1319"/>
      <c r="DA47" s="1319"/>
      <c r="DB47" s="1319"/>
      <c r="DC47" s="1320"/>
    </row>
    <row r="48" spans="2:109" x14ac:dyDescent="0.15">
      <c r="B48" s="397"/>
      <c r="H48" s="406"/>
      <c r="I48" s="406"/>
      <c r="J48" s="406"/>
      <c r="AN48" s="406"/>
      <c r="AO48" s="406"/>
      <c r="AP48" s="406"/>
      <c r="AZ48" s="406"/>
      <c r="BA48" s="406"/>
      <c r="BB48" s="406"/>
      <c r="BL48" s="406"/>
      <c r="BM48" s="406"/>
      <c r="BN48" s="406"/>
      <c r="BX48" s="406"/>
      <c r="BY48" s="406"/>
      <c r="BZ48" s="406"/>
      <c r="CJ48" s="406"/>
      <c r="CK48" s="406"/>
      <c r="CL48" s="406"/>
      <c r="CV48" s="406"/>
      <c r="CW48" s="406"/>
      <c r="CX48" s="406"/>
    </row>
    <row r="49" spans="1:109" x14ac:dyDescent="0.15">
      <c r="B49" s="397"/>
      <c r="AN49" s="390" t="s">
        <v>598</v>
      </c>
    </row>
    <row r="50" spans="1:109" x14ac:dyDescent="0.15">
      <c r="B50" s="397"/>
      <c r="G50" s="1321"/>
      <c r="H50" s="1321"/>
      <c r="I50" s="1321"/>
      <c r="J50" s="1321"/>
      <c r="K50" s="407"/>
      <c r="L50" s="407"/>
      <c r="M50" s="408"/>
      <c r="N50" s="408"/>
      <c r="AN50" s="1322"/>
      <c r="AO50" s="1323"/>
      <c r="AP50" s="1323"/>
      <c r="AQ50" s="1323"/>
      <c r="AR50" s="1323"/>
      <c r="AS50" s="1323"/>
      <c r="AT50" s="1323"/>
      <c r="AU50" s="1323"/>
      <c r="AV50" s="1323"/>
      <c r="AW50" s="1323"/>
      <c r="AX50" s="1323"/>
      <c r="AY50" s="1323"/>
      <c r="AZ50" s="1323"/>
      <c r="BA50" s="1323"/>
      <c r="BB50" s="1323"/>
      <c r="BC50" s="1323"/>
      <c r="BD50" s="1323"/>
      <c r="BE50" s="1323"/>
      <c r="BF50" s="1323"/>
      <c r="BG50" s="1323"/>
      <c r="BH50" s="1323"/>
      <c r="BI50" s="1323"/>
      <c r="BJ50" s="1323"/>
      <c r="BK50" s="1323"/>
      <c r="BL50" s="1323"/>
      <c r="BM50" s="1323"/>
      <c r="BN50" s="1323"/>
      <c r="BO50" s="1324"/>
      <c r="BP50" s="1325" t="s">
        <v>555</v>
      </c>
      <c r="BQ50" s="1325"/>
      <c r="BR50" s="1325"/>
      <c r="BS50" s="1325"/>
      <c r="BT50" s="1325"/>
      <c r="BU50" s="1325"/>
      <c r="BV50" s="1325"/>
      <c r="BW50" s="1325"/>
      <c r="BX50" s="1325" t="s">
        <v>556</v>
      </c>
      <c r="BY50" s="1325"/>
      <c r="BZ50" s="1325"/>
      <c r="CA50" s="1325"/>
      <c r="CB50" s="1325"/>
      <c r="CC50" s="1325"/>
      <c r="CD50" s="1325"/>
      <c r="CE50" s="1325"/>
      <c r="CF50" s="1325" t="s">
        <v>557</v>
      </c>
      <c r="CG50" s="1325"/>
      <c r="CH50" s="1325"/>
      <c r="CI50" s="1325"/>
      <c r="CJ50" s="1325"/>
      <c r="CK50" s="1325"/>
      <c r="CL50" s="1325"/>
      <c r="CM50" s="1325"/>
      <c r="CN50" s="1325" t="s">
        <v>558</v>
      </c>
      <c r="CO50" s="1325"/>
      <c r="CP50" s="1325"/>
      <c r="CQ50" s="1325"/>
      <c r="CR50" s="1325"/>
      <c r="CS50" s="1325"/>
      <c r="CT50" s="1325"/>
      <c r="CU50" s="1325"/>
      <c r="CV50" s="1325" t="s">
        <v>559</v>
      </c>
      <c r="CW50" s="1325"/>
      <c r="CX50" s="1325"/>
      <c r="CY50" s="1325"/>
      <c r="CZ50" s="1325"/>
      <c r="DA50" s="1325"/>
      <c r="DB50" s="1325"/>
      <c r="DC50" s="1325"/>
    </row>
    <row r="51" spans="1:109" ht="13.5" customHeight="1" x14ac:dyDescent="0.15">
      <c r="B51" s="397"/>
      <c r="G51" s="1332"/>
      <c r="H51" s="1332"/>
      <c r="I51" s="1330"/>
      <c r="J51" s="1330"/>
      <c r="K51" s="1327"/>
      <c r="L51" s="1327"/>
      <c r="M51" s="1327"/>
      <c r="N51" s="1327"/>
      <c r="AM51" s="406"/>
      <c r="AN51" s="1328" t="s">
        <v>599</v>
      </c>
      <c r="AO51" s="1328"/>
      <c r="AP51" s="1328"/>
      <c r="AQ51" s="1328"/>
      <c r="AR51" s="1328"/>
      <c r="AS51" s="1328"/>
      <c r="AT51" s="1328"/>
      <c r="AU51" s="1328"/>
      <c r="AV51" s="1328"/>
      <c r="AW51" s="1328"/>
      <c r="AX51" s="1328"/>
      <c r="AY51" s="1328"/>
      <c r="AZ51" s="1328"/>
      <c r="BA51" s="1328"/>
      <c r="BB51" s="1328" t="s">
        <v>600</v>
      </c>
      <c r="BC51" s="1328"/>
      <c r="BD51" s="1328"/>
      <c r="BE51" s="1328"/>
      <c r="BF51" s="1328"/>
      <c r="BG51" s="1328"/>
      <c r="BH51" s="1328"/>
      <c r="BI51" s="1328"/>
      <c r="BJ51" s="1328"/>
      <c r="BK51" s="1328"/>
      <c r="BL51" s="1328"/>
      <c r="BM51" s="1328"/>
      <c r="BN51" s="1328"/>
      <c r="BO51" s="1328"/>
      <c r="BP51" s="1329"/>
      <c r="BQ51" s="1326"/>
      <c r="BR51" s="1326"/>
      <c r="BS51" s="1326"/>
      <c r="BT51" s="1326"/>
      <c r="BU51" s="1326"/>
      <c r="BV51" s="1326"/>
      <c r="BW51" s="1326"/>
      <c r="BX51" s="1329"/>
      <c r="BY51" s="1326"/>
      <c r="BZ51" s="1326"/>
      <c r="CA51" s="1326"/>
      <c r="CB51" s="1326"/>
      <c r="CC51" s="1326"/>
      <c r="CD51" s="1326"/>
      <c r="CE51" s="1326"/>
      <c r="CF51" s="1329"/>
      <c r="CG51" s="1326"/>
      <c r="CH51" s="1326"/>
      <c r="CI51" s="1326"/>
      <c r="CJ51" s="1326"/>
      <c r="CK51" s="1326"/>
      <c r="CL51" s="1326"/>
      <c r="CM51" s="1326"/>
      <c r="CN51" s="1329"/>
      <c r="CO51" s="1326"/>
      <c r="CP51" s="1326"/>
      <c r="CQ51" s="1326"/>
      <c r="CR51" s="1326"/>
      <c r="CS51" s="1326"/>
      <c r="CT51" s="1326"/>
      <c r="CU51" s="1326"/>
      <c r="CV51" s="1326">
        <v>23</v>
      </c>
      <c r="CW51" s="1326"/>
      <c r="CX51" s="1326"/>
      <c r="CY51" s="1326"/>
      <c r="CZ51" s="1326"/>
      <c r="DA51" s="1326"/>
      <c r="DB51" s="1326"/>
      <c r="DC51" s="1326"/>
    </row>
    <row r="52" spans="1:109" x14ac:dyDescent="0.15">
      <c r="B52" s="397"/>
      <c r="G52" s="1332"/>
      <c r="H52" s="1332"/>
      <c r="I52" s="1330"/>
      <c r="J52" s="1330"/>
      <c r="K52" s="1327"/>
      <c r="L52" s="1327"/>
      <c r="M52" s="1327"/>
      <c r="N52" s="1327"/>
      <c r="AM52" s="406"/>
      <c r="AN52" s="1328"/>
      <c r="AO52" s="1328"/>
      <c r="AP52" s="1328"/>
      <c r="AQ52" s="1328"/>
      <c r="AR52" s="1328"/>
      <c r="AS52" s="1328"/>
      <c r="AT52" s="1328"/>
      <c r="AU52" s="1328"/>
      <c r="AV52" s="1328"/>
      <c r="AW52" s="1328"/>
      <c r="AX52" s="1328"/>
      <c r="AY52" s="1328"/>
      <c r="AZ52" s="1328"/>
      <c r="BA52" s="1328"/>
      <c r="BB52" s="1328"/>
      <c r="BC52" s="1328"/>
      <c r="BD52" s="1328"/>
      <c r="BE52" s="1328"/>
      <c r="BF52" s="1328"/>
      <c r="BG52" s="1328"/>
      <c r="BH52" s="1328"/>
      <c r="BI52" s="1328"/>
      <c r="BJ52" s="1328"/>
      <c r="BK52" s="1328"/>
      <c r="BL52" s="1328"/>
      <c r="BM52" s="1328"/>
      <c r="BN52" s="1328"/>
      <c r="BO52" s="1328"/>
      <c r="BP52" s="1326"/>
      <c r="BQ52" s="1326"/>
      <c r="BR52" s="1326"/>
      <c r="BS52" s="1326"/>
      <c r="BT52" s="1326"/>
      <c r="BU52" s="1326"/>
      <c r="BV52" s="1326"/>
      <c r="BW52" s="1326"/>
      <c r="BX52" s="1326"/>
      <c r="BY52" s="1326"/>
      <c r="BZ52" s="1326"/>
      <c r="CA52" s="1326"/>
      <c r="CB52" s="1326"/>
      <c r="CC52" s="1326"/>
      <c r="CD52" s="1326"/>
      <c r="CE52" s="1326"/>
      <c r="CF52" s="1326"/>
      <c r="CG52" s="1326"/>
      <c r="CH52" s="1326"/>
      <c r="CI52" s="1326"/>
      <c r="CJ52" s="1326"/>
      <c r="CK52" s="1326"/>
      <c r="CL52" s="1326"/>
      <c r="CM52" s="1326"/>
      <c r="CN52" s="1326"/>
      <c r="CO52" s="1326"/>
      <c r="CP52" s="1326"/>
      <c r="CQ52" s="1326"/>
      <c r="CR52" s="1326"/>
      <c r="CS52" s="1326"/>
      <c r="CT52" s="1326"/>
      <c r="CU52" s="1326"/>
      <c r="CV52" s="1326"/>
      <c r="CW52" s="1326"/>
      <c r="CX52" s="1326"/>
      <c r="CY52" s="1326"/>
      <c r="CZ52" s="1326"/>
      <c r="DA52" s="1326"/>
      <c r="DB52" s="1326"/>
      <c r="DC52" s="1326"/>
    </row>
    <row r="53" spans="1:109" x14ac:dyDescent="0.15">
      <c r="A53" s="405"/>
      <c r="B53" s="397"/>
      <c r="G53" s="1332"/>
      <c r="H53" s="1332"/>
      <c r="I53" s="1321"/>
      <c r="J53" s="1321"/>
      <c r="K53" s="1327"/>
      <c r="L53" s="1327"/>
      <c r="M53" s="1327"/>
      <c r="N53" s="1327"/>
      <c r="AM53" s="406"/>
      <c r="AN53" s="1328"/>
      <c r="AO53" s="1328"/>
      <c r="AP53" s="1328"/>
      <c r="AQ53" s="1328"/>
      <c r="AR53" s="1328"/>
      <c r="AS53" s="1328"/>
      <c r="AT53" s="1328"/>
      <c r="AU53" s="1328"/>
      <c r="AV53" s="1328"/>
      <c r="AW53" s="1328"/>
      <c r="AX53" s="1328"/>
      <c r="AY53" s="1328"/>
      <c r="AZ53" s="1328"/>
      <c r="BA53" s="1328"/>
      <c r="BB53" s="1328" t="s">
        <v>601</v>
      </c>
      <c r="BC53" s="1328"/>
      <c r="BD53" s="1328"/>
      <c r="BE53" s="1328"/>
      <c r="BF53" s="1328"/>
      <c r="BG53" s="1328"/>
      <c r="BH53" s="1328"/>
      <c r="BI53" s="1328"/>
      <c r="BJ53" s="1328"/>
      <c r="BK53" s="1328"/>
      <c r="BL53" s="1328"/>
      <c r="BM53" s="1328"/>
      <c r="BN53" s="1328"/>
      <c r="BO53" s="1328"/>
      <c r="BP53" s="1329"/>
      <c r="BQ53" s="1326"/>
      <c r="BR53" s="1326"/>
      <c r="BS53" s="1326"/>
      <c r="BT53" s="1326"/>
      <c r="BU53" s="1326"/>
      <c r="BV53" s="1326"/>
      <c r="BW53" s="1326"/>
      <c r="BX53" s="1329"/>
      <c r="BY53" s="1326"/>
      <c r="BZ53" s="1326"/>
      <c r="CA53" s="1326"/>
      <c r="CB53" s="1326"/>
      <c r="CC53" s="1326"/>
      <c r="CD53" s="1326"/>
      <c r="CE53" s="1326"/>
      <c r="CF53" s="1329"/>
      <c r="CG53" s="1326"/>
      <c r="CH53" s="1326"/>
      <c r="CI53" s="1326"/>
      <c r="CJ53" s="1326"/>
      <c r="CK53" s="1326"/>
      <c r="CL53" s="1326"/>
      <c r="CM53" s="1326"/>
      <c r="CN53" s="1329"/>
      <c r="CO53" s="1326"/>
      <c r="CP53" s="1326"/>
      <c r="CQ53" s="1326"/>
      <c r="CR53" s="1326"/>
      <c r="CS53" s="1326"/>
      <c r="CT53" s="1326"/>
      <c r="CU53" s="1326"/>
      <c r="CV53" s="1326">
        <v>59.3</v>
      </c>
      <c r="CW53" s="1326"/>
      <c r="CX53" s="1326"/>
      <c r="CY53" s="1326"/>
      <c r="CZ53" s="1326"/>
      <c r="DA53" s="1326"/>
      <c r="DB53" s="1326"/>
      <c r="DC53" s="1326"/>
    </row>
    <row r="54" spans="1:109" x14ac:dyDescent="0.15">
      <c r="A54" s="405"/>
      <c r="B54" s="397"/>
      <c r="G54" s="1332"/>
      <c r="H54" s="1332"/>
      <c r="I54" s="1321"/>
      <c r="J54" s="1321"/>
      <c r="K54" s="1327"/>
      <c r="L54" s="1327"/>
      <c r="M54" s="1327"/>
      <c r="N54" s="1327"/>
      <c r="AM54" s="406"/>
      <c r="AN54" s="1328"/>
      <c r="AO54" s="1328"/>
      <c r="AP54" s="1328"/>
      <c r="AQ54" s="1328"/>
      <c r="AR54" s="1328"/>
      <c r="AS54" s="1328"/>
      <c r="AT54" s="1328"/>
      <c r="AU54" s="1328"/>
      <c r="AV54" s="1328"/>
      <c r="AW54" s="1328"/>
      <c r="AX54" s="1328"/>
      <c r="AY54" s="1328"/>
      <c r="AZ54" s="1328"/>
      <c r="BA54" s="1328"/>
      <c r="BB54" s="1328"/>
      <c r="BC54" s="1328"/>
      <c r="BD54" s="1328"/>
      <c r="BE54" s="1328"/>
      <c r="BF54" s="1328"/>
      <c r="BG54" s="1328"/>
      <c r="BH54" s="1328"/>
      <c r="BI54" s="1328"/>
      <c r="BJ54" s="1328"/>
      <c r="BK54" s="1328"/>
      <c r="BL54" s="1328"/>
      <c r="BM54" s="1328"/>
      <c r="BN54" s="1328"/>
      <c r="BO54" s="1328"/>
      <c r="BP54" s="1326"/>
      <c r="BQ54" s="1326"/>
      <c r="BR54" s="1326"/>
      <c r="BS54" s="1326"/>
      <c r="BT54" s="1326"/>
      <c r="BU54" s="1326"/>
      <c r="BV54" s="1326"/>
      <c r="BW54" s="1326"/>
      <c r="BX54" s="1326"/>
      <c r="BY54" s="1326"/>
      <c r="BZ54" s="1326"/>
      <c r="CA54" s="1326"/>
      <c r="CB54" s="1326"/>
      <c r="CC54" s="1326"/>
      <c r="CD54" s="1326"/>
      <c r="CE54" s="1326"/>
      <c r="CF54" s="1326"/>
      <c r="CG54" s="1326"/>
      <c r="CH54" s="1326"/>
      <c r="CI54" s="1326"/>
      <c r="CJ54" s="1326"/>
      <c r="CK54" s="1326"/>
      <c r="CL54" s="1326"/>
      <c r="CM54" s="1326"/>
      <c r="CN54" s="1326"/>
      <c r="CO54" s="1326"/>
      <c r="CP54" s="1326"/>
      <c r="CQ54" s="1326"/>
      <c r="CR54" s="1326"/>
      <c r="CS54" s="1326"/>
      <c r="CT54" s="1326"/>
      <c r="CU54" s="1326"/>
      <c r="CV54" s="1326"/>
      <c r="CW54" s="1326"/>
      <c r="CX54" s="1326"/>
      <c r="CY54" s="1326"/>
      <c r="CZ54" s="1326"/>
      <c r="DA54" s="1326"/>
      <c r="DB54" s="1326"/>
      <c r="DC54" s="1326"/>
    </row>
    <row r="55" spans="1:109" x14ac:dyDescent="0.15">
      <c r="A55" s="405"/>
      <c r="B55" s="397"/>
      <c r="G55" s="1321"/>
      <c r="H55" s="1321"/>
      <c r="I55" s="1321"/>
      <c r="J55" s="1321"/>
      <c r="K55" s="1327"/>
      <c r="L55" s="1327"/>
      <c r="M55" s="1327"/>
      <c r="N55" s="1327"/>
      <c r="AN55" s="1325" t="s">
        <v>602</v>
      </c>
      <c r="AO55" s="1325"/>
      <c r="AP55" s="1325"/>
      <c r="AQ55" s="1325"/>
      <c r="AR55" s="1325"/>
      <c r="AS55" s="1325"/>
      <c r="AT55" s="1325"/>
      <c r="AU55" s="1325"/>
      <c r="AV55" s="1325"/>
      <c r="AW55" s="1325"/>
      <c r="AX55" s="1325"/>
      <c r="AY55" s="1325"/>
      <c r="AZ55" s="1325"/>
      <c r="BA55" s="1325"/>
      <c r="BB55" s="1328" t="s">
        <v>600</v>
      </c>
      <c r="BC55" s="1328"/>
      <c r="BD55" s="1328"/>
      <c r="BE55" s="1328"/>
      <c r="BF55" s="1328"/>
      <c r="BG55" s="1328"/>
      <c r="BH55" s="1328"/>
      <c r="BI55" s="1328"/>
      <c r="BJ55" s="1328"/>
      <c r="BK55" s="1328"/>
      <c r="BL55" s="1328"/>
      <c r="BM55" s="1328"/>
      <c r="BN55" s="1328"/>
      <c r="BO55" s="1328"/>
      <c r="BP55" s="1329"/>
      <c r="BQ55" s="1326"/>
      <c r="BR55" s="1326"/>
      <c r="BS55" s="1326"/>
      <c r="BT55" s="1326"/>
      <c r="BU55" s="1326"/>
      <c r="BV55" s="1326"/>
      <c r="BW55" s="1326"/>
      <c r="BX55" s="1329"/>
      <c r="BY55" s="1326"/>
      <c r="BZ55" s="1326"/>
      <c r="CA55" s="1326"/>
      <c r="CB55" s="1326"/>
      <c r="CC55" s="1326"/>
      <c r="CD55" s="1326"/>
      <c r="CE55" s="1326"/>
      <c r="CF55" s="1329"/>
      <c r="CG55" s="1326"/>
      <c r="CH55" s="1326"/>
      <c r="CI55" s="1326"/>
      <c r="CJ55" s="1326"/>
      <c r="CK55" s="1326"/>
      <c r="CL55" s="1326"/>
      <c r="CM55" s="1326"/>
      <c r="CN55" s="1329"/>
      <c r="CO55" s="1326"/>
      <c r="CP55" s="1326"/>
      <c r="CQ55" s="1326"/>
      <c r="CR55" s="1326"/>
      <c r="CS55" s="1326"/>
      <c r="CT55" s="1326"/>
      <c r="CU55" s="1326"/>
      <c r="CV55" s="1326">
        <v>0</v>
      </c>
      <c r="CW55" s="1326"/>
      <c r="CX55" s="1326"/>
      <c r="CY55" s="1326"/>
      <c r="CZ55" s="1326"/>
      <c r="DA55" s="1326"/>
      <c r="DB55" s="1326"/>
      <c r="DC55" s="1326"/>
    </row>
    <row r="56" spans="1:109" x14ac:dyDescent="0.15">
      <c r="A56" s="405"/>
      <c r="B56" s="397"/>
      <c r="G56" s="1321"/>
      <c r="H56" s="1321"/>
      <c r="I56" s="1321"/>
      <c r="J56" s="1321"/>
      <c r="K56" s="1327"/>
      <c r="L56" s="1327"/>
      <c r="M56" s="1327"/>
      <c r="N56" s="1327"/>
      <c r="AN56" s="1325"/>
      <c r="AO56" s="1325"/>
      <c r="AP56" s="1325"/>
      <c r="AQ56" s="1325"/>
      <c r="AR56" s="1325"/>
      <c r="AS56" s="1325"/>
      <c r="AT56" s="1325"/>
      <c r="AU56" s="1325"/>
      <c r="AV56" s="1325"/>
      <c r="AW56" s="1325"/>
      <c r="AX56" s="1325"/>
      <c r="AY56" s="1325"/>
      <c r="AZ56" s="1325"/>
      <c r="BA56" s="1325"/>
      <c r="BB56" s="1328"/>
      <c r="BC56" s="1328"/>
      <c r="BD56" s="1328"/>
      <c r="BE56" s="1328"/>
      <c r="BF56" s="1328"/>
      <c r="BG56" s="1328"/>
      <c r="BH56" s="1328"/>
      <c r="BI56" s="1328"/>
      <c r="BJ56" s="1328"/>
      <c r="BK56" s="1328"/>
      <c r="BL56" s="1328"/>
      <c r="BM56" s="1328"/>
      <c r="BN56" s="1328"/>
      <c r="BO56" s="1328"/>
      <c r="BP56" s="1326"/>
      <c r="BQ56" s="1326"/>
      <c r="BR56" s="1326"/>
      <c r="BS56" s="1326"/>
      <c r="BT56" s="1326"/>
      <c r="BU56" s="1326"/>
      <c r="BV56" s="1326"/>
      <c r="BW56" s="1326"/>
      <c r="BX56" s="1326"/>
      <c r="BY56" s="1326"/>
      <c r="BZ56" s="1326"/>
      <c r="CA56" s="1326"/>
      <c r="CB56" s="1326"/>
      <c r="CC56" s="1326"/>
      <c r="CD56" s="1326"/>
      <c r="CE56" s="1326"/>
      <c r="CF56" s="1326"/>
      <c r="CG56" s="1326"/>
      <c r="CH56" s="1326"/>
      <c r="CI56" s="1326"/>
      <c r="CJ56" s="1326"/>
      <c r="CK56" s="1326"/>
      <c r="CL56" s="1326"/>
      <c r="CM56" s="1326"/>
      <c r="CN56" s="1326"/>
      <c r="CO56" s="1326"/>
      <c r="CP56" s="1326"/>
      <c r="CQ56" s="1326"/>
      <c r="CR56" s="1326"/>
      <c r="CS56" s="1326"/>
      <c r="CT56" s="1326"/>
      <c r="CU56" s="1326"/>
      <c r="CV56" s="1326"/>
      <c r="CW56" s="1326"/>
      <c r="CX56" s="1326"/>
      <c r="CY56" s="1326"/>
      <c r="CZ56" s="1326"/>
      <c r="DA56" s="1326"/>
      <c r="DB56" s="1326"/>
      <c r="DC56" s="1326"/>
    </row>
    <row r="57" spans="1:109" s="405" customFormat="1" x14ac:dyDescent="0.15">
      <c r="B57" s="409"/>
      <c r="G57" s="1321"/>
      <c r="H57" s="1321"/>
      <c r="I57" s="1331"/>
      <c r="J57" s="1331"/>
      <c r="K57" s="1327"/>
      <c r="L57" s="1327"/>
      <c r="M57" s="1327"/>
      <c r="N57" s="1327"/>
      <c r="AM57" s="390"/>
      <c r="AN57" s="1325"/>
      <c r="AO57" s="1325"/>
      <c r="AP57" s="1325"/>
      <c r="AQ57" s="1325"/>
      <c r="AR57" s="1325"/>
      <c r="AS57" s="1325"/>
      <c r="AT57" s="1325"/>
      <c r="AU57" s="1325"/>
      <c r="AV57" s="1325"/>
      <c r="AW57" s="1325"/>
      <c r="AX57" s="1325"/>
      <c r="AY57" s="1325"/>
      <c r="AZ57" s="1325"/>
      <c r="BA57" s="1325"/>
      <c r="BB57" s="1328" t="s">
        <v>601</v>
      </c>
      <c r="BC57" s="1328"/>
      <c r="BD57" s="1328"/>
      <c r="BE57" s="1328"/>
      <c r="BF57" s="1328"/>
      <c r="BG57" s="1328"/>
      <c r="BH57" s="1328"/>
      <c r="BI57" s="1328"/>
      <c r="BJ57" s="1328"/>
      <c r="BK57" s="1328"/>
      <c r="BL57" s="1328"/>
      <c r="BM57" s="1328"/>
      <c r="BN57" s="1328"/>
      <c r="BO57" s="1328"/>
      <c r="BP57" s="1329"/>
      <c r="BQ57" s="1326"/>
      <c r="BR57" s="1326"/>
      <c r="BS57" s="1326"/>
      <c r="BT57" s="1326"/>
      <c r="BU57" s="1326"/>
      <c r="BV57" s="1326"/>
      <c r="BW57" s="1326"/>
      <c r="BX57" s="1329"/>
      <c r="BY57" s="1326"/>
      <c r="BZ57" s="1326"/>
      <c r="CA57" s="1326"/>
      <c r="CB57" s="1326"/>
      <c r="CC57" s="1326"/>
      <c r="CD57" s="1326"/>
      <c r="CE57" s="1326"/>
      <c r="CF57" s="1329"/>
      <c r="CG57" s="1326"/>
      <c r="CH57" s="1326"/>
      <c r="CI57" s="1326"/>
      <c r="CJ57" s="1326"/>
      <c r="CK57" s="1326"/>
      <c r="CL57" s="1326"/>
      <c r="CM57" s="1326"/>
      <c r="CN57" s="1329"/>
      <c r="CO57" s="1326"/>
      <c r="CP57" s="1326"/>
      <c r="CQ57" s="1326"/>
      <c r="CR57" s="1326"/>
      <c r="CS57" s="1326"/>
      <c r="CT57" s="1326"/>
      <c r="CU57" s="1326"/>
      <c r="CV57" s="1326">
        <v>64.2</v>
      </c>
      <c r="CW57" s="1326"/>
      <c r="CX57" s="1326"/>
      <c r="CY57" s="1326"/>
      <c r="CZ57" s="1326"/>
      <c r="DA57" s="1326"/>
      <c r="DB57" s="1326"/>
      <c r="DC57" s="1326"/>
      <c r="DD57" s="410"/>
      <c r="DE57" s="409"/>
    </row>
    <row r="58" spans="1:109" s="405" customFormat="1" x14ac:dyDescent="0.15">
      <c r="A58" s="390"/>
      <c r="B58" s="409"/>
      <c r="G58" s="1321"/>
      <c r="H58" s="1321"/>
      <c r="I58" s="1331"/>
      <c r="J58" s="1331"/>
      <c r="K58" s="1327"/>
      <c r="L58" s="1327"/>
      <c r="M58" s="1327"/>
      <c r="N58" s="1327"/>
      <c r="AM58" s="390"/>
      <c r="AN58" s="1325"/>
      <c r="AO58" s="1325"/>
      <c r="AP58" s="1325"/>
      <c r="AQ58" s="1325"/>
      <c r="AR58" s="1325"/>
      <c r="AS58" s="1325"/>
      <c r="AT58" s="1325"/>
      <c r="AU58" s="1325"/>
      <c r="AV58" s="1325"/>
      <c r="AW58" s="1325"/>
      <c r="AX58" s="1325"/>
      <c r="AY58" s="1325"/>
      <c r="AZ58" s="1325"/>
      <c r="BA58" s="1325"/>
      <c r="BB58" s="1328"/>
      <c r="BC58" s="1328"/>
      <c r="BD58" s="1328"/>
      <c r="BE58" s="1328"/>
      <c r="BF58" s="1328"/>
      <c r="BG58" s="1328"/>
      <c r="BH58" s="1328"/>
      <c r="BI58" s="1328"/>
      <c r="BJ58" s="1328"/>
      <c r="BK58" s="1328"/>
      <c r="BL58" s="1328"/>
      <c r="BM58" s="1328"/>
      <c r="BN58" s="1328"/>
      <c r="BO58" s="1328"/>
      <c r="BP58" s="1326"/>
      <c r="BQ58" s="1326"/>
      <c r="BR58" s="1326"/>
      <c r="BS58" s="1326"/>
      <c r="BT58" s="1326"/>
      <c r="BU58" s="1326"/>
      <c r="BV58" s="1326"/>
      <c r="BW58" s="1326"/>
      <c r="BX58" s="1326"/>
      <c r="BY58" s="1326"/>
      <c r="BZ58" s="1326"/>
      <c r="CA58" s="1326"/>
      <c r="CB58" s="1326"/>
      <c r="CC58" s="1326"/>
      <c r="CD58" s="1326"/>
      <c r="CE58" s="1326"/>
      <c r="CF58" s="1326"/>
      <c r="CG58" s="1326"/>
      <c r="CH58" s="1326"/>
      <c r="CI58" s="1326"/>
      <c r="CJ58" s="1326"/>
      <c r="CK58" s="1326"/>
      <c r="CL58" s="1326"/>
      <c r="CM58" s="1326"/>
      <c r="CN58" s="1326"/>
      <c r="CO58" s="1326"/>
      <c r="CP58" s="1326"/>
      <c r="CQ58" s="1326"/>
      <c r="CR58" s="1326"/>
      <c r="CS58" s="1326"/>
      <c r="CT58" s="1326"/>
      <c r="CU58" s="1326"/>
      <c r="CV58" s="1326"/>
      <c r="CW58" s="1326"/>
      <c r="CX58" s="1326"/>
      <c r="CY58" s="1326"/>
      <c r="CZ58" s="1326"/>
      <c r="DA58" s="1326"/>
      <c r="DB58" s="1326"/>
      <c r="DC58" s="1326"/>
      <c r="DD58" s="410"/>
      <c r="DE58" s="409"/>
    </row>
    <row r="59" spans="1:109" s="405" customFormat="1" x14ac:dyDescent="0.15">
      <c r="A59" s="390"/>
      <c r="B59" s="409"/>
      <c r="K59" s="411"/>
      <c r="L59" s="411"/>
      <c r="M59" s="411"/>
      <c r="N59" s="411"/>
      <c r="AQ59" s="411"/>
      <c r="AR59" s="411"/>
      <c r="AS59" s="411"/>
      <c r="AT59" s="411"/>
      <c r="BC59" s="411"/>
      <c r="BD59" s="411"/>
      <c r="BE59" s="411"/>
      <c r="BF59" s="411"/>
      <c r="BO59" s="411"/>
      <c r="BP59" s="411"/>
      <c r="BQ59" s="411"/>
      <c r="BR59" s="411"/>
      <c r="CA59" s="411"/>
      <c r="CB59" s="411"/>
      <c r="CC59" s="411"/>
      <c r="CD59" s="411"/>
      <c r="CM59" s="411"/>
      <c r="CN59" s="411"/>
      <c r="CO59" s="411"/>
      <c r="CP59" s="411"/>
      <c r="CY59" s="411"/>
      <c r="CZ59" s="411"/>
      <c r="DA59" s="411"/>
      <c r="DB59" s="411"/>
      <c r="DC59" s="411"/>
      <c r="DD59" s="410"/>
      <c r="DE59" s="409"/>
    </row>
    <row r="60" spans="1:109" s="405" customFormat="1" x14ac:dyDescent="0.15">
      <c r="A60" s="390"/>
      <c r="B60" s="409"/>
      <c r="K60" s="411"/>
      <c r="L60" s="411"/>
      <c r="M60" s="411"/>
      <c r="N60" s="411"/>
      <c r="AQ60" s="411"/>
      <c r="AR60" s="411"/>
      <c r="AS60" s="411"/>
      <c r="AT60" s="411"/>
      <c r="BC60" s="411"/>
      <c r="BD60" s="411"/>
      <c r="BE60" s="411"/>
      <c r="BF60" s="411"/>
      <c r="BO60" s="411"/>
      <c r="BP60" s="411"/>
      <c r="BQ60" s="411"/>
      <c r="BR60" s="411"/>
      <c r="CA60" s="411"/>
      <c r="CB60" s="411"/>
      <c r="CC60" s="411"/>
      <c r="CD60" s="411"/>
      <c r="CM60" s="411"/>
      <c r="CN60" s="411"/>
      <c r="CO60" s="411"/>
      <c r="CP60" s="411"/>
      <c r="CY60" s="411"/>
      <c r="CZ60" s="411"/>
      <c r="DA60" s="411"/>
      <c r="DB60" s="411"/>
      <c r="DC60" s="411"/>
      <c r="DD60" s="410"/>
      <c r="DE60" s="409"/>
    </row>
    <row r="61" spans="1:109" s="405" customFormat="1" x14ac:dyDescent="0.15">
      <c r="A61" s="390"/>
      <c r="B61" s="412"/>
      <c r="C61" s="413"/>
      <c r="D61" s="413"/>
      <c r="E61" s="413"/>
      <c r="F61" s="413"/>
      <c r="G61" s="413"/>
      <c r="H61" s="413"/>
      <c r="I61" s="413"/>
      <c r="J61" s="413"/>
      <c r="K61" s="413"/>
      <c r="L61" s="413"/>
      <c r="M61" s="414"/>
      <c r="N61" s="414"/>
      <c r="O61" s="413"/>
      <c r="P61" s="413"/>
      <c r="Q61" s="413"/>
      <c r="R61" s="413"/>
      <c r="S61" s="413"/>
      <c r="T61" s="413"/>
      <c r="U61" s="413"/>
      <c r="V61" s="413"/>
      <c r="W61" s="413"/>
      <c r="X61" s="413"/>
      <c r="Y61" s="413"/>
      <c r="Z61" s="413"/>
      <c r="AA61" s="413"/>
      <c r="AB61" s="413"/>
      <c r="AC61" s="413"/>
      <c r="AD61" s="413"/>
      <c r="AE61" s="413"/>
      <c r="AF61" s="413"/>
      <c r="AG61" s="413"/>
      <c r="AH61" s="413"/>
      <c r="AI61" s="413"/>
      <c r="AJ61" s="413"/>
      <c r="AK61" s="413"/>
      <c r="AL61" s="413"/>
      <c r="AM61" s="413"/>
      <c r="AN61" s="413"/>
      <c r="AO61" s="413"/>
      <c r="AP61" s="413"/>
      <c r="AQ61" s="413"/>
      <c r="AR61" s="413"/>
      <c r="AS61" s="414"/>
      <c r="AT61" s="414"/>
      <c r="AU61" s="413"/>
      <c r="AV61" s="413"/>
      <c r="AW61" s="413"/>
      <c r="AX61" s="413"/>
      <c r="AY61" s="413"/>
      <c r="AZ61" s="413"/>
      <c r="BA61" s="413"/>
      <c r="BB61" s="413"/>
      <c r="BC61" s="413"/>
      <c r="BD61" s="413"/>
      <c r="BE61" s="414"/>
      <c r="BF61" s="414"/>
      <c r="BG61" s="413"/>
      <c r="BH61" s="413"/>
      <c r="BI61" s="413"/>
      <c r="BJ61" s="413"/>
      <c r="BK61" s="413"/>
      <c r="BL61" s="413"/>
      <c r="BM61" s="413"/>
      <c r="BN61" s="413"/>
      <c r="BO61" s="413"/>
      <c r="BP61" s="413"/>
      <c r="BQ61" s="414"/>
      <c r="BR61" s="414"/>
      <c r="BS61" s="413"/>
      <c r="BT61" s="413"/>
      <c r="BU61" s="413"/>
      <c r="BV61" s="413"/>
      <c r="BW61" s="413"/>
      <c r="BX61" s="413"/>
      <c r="BY61" s="413"/>
      <c r="BZ61" s="413"/>
      <c r="CA61" s="413"/>
      <c r="CB61" s="413"/>
      <c r="CC61" s="414"/>
      <c r="CD61" s="414"/>
      <c r="CE61" s="413"/>
      <c r="CF61" s="413"/>
      <c r="CG61" s="413"/>
      <c r="CH61" s="413"/>
      <c r="CI61" s="413"/>
      <c r="CJ61" s="413"/>
      <c r="CK61" s="413"/>
      <c r="CL61" s="413"/>
      <c r="CM61" s="413"/>
      <c r="CN61" s="413"/>
      <c r="CO61" s="414"/>
      <c r="CP61" s="414"/>
      <c r="CQ61" s="413"/>
      <c r="CR61" s="413"/>
      <c r="CS61" s="413"/>
      <c r="CT61" s="413"/>
      <c r="CU61" s="413"/>
      <c r="CV61" s="413"/>
      <c r="CW61" s="413"/>
      <c r="CX61" s="413"/>
      <c r="CY61" s="413"/>
      <c r="CZ61" s="413"/>
      <c r="DA61" s="414"/>
      <c r="DB61" s="414"/>
      <c r="DC61" s="414"/>
      <c r="DD61" s="415"/>
      <c r="DE61" s="409"/>
    </row>
    <row r="62" spans="1:109" x14ac:dyDescent="0.15">
      <c r="B62" s="402"/>
      <c r="C62" s="402"/>
      <c r="D62" s="402"/>
      <c r="E62" s="402"/>
      <c r="F62" s="402"/>
      <c r="G62" s="402"/>
      <c r="H62" s="402"/>
      <c r="I62" s="402"/>
      <c r="J62" s="402"/>
      <c r="K62" s="402"/>
      <c r="L62" s="402"/>
      <c r="M62" s="402"/>
      <c r="N62" s="402"/>
      <c r="O62" s="402"/>
      <c r="P62" s="402"/>
      <c r="Q62" s="402"/>
      <c r="R62" s="402"/>
      <c r="S62" s="402"/>
      <c r="T62" s="402"/>
      <c r="U62" s="402"/>
      <c r="V62" s="402"/>
      <c r="W62" s="402"/>
      <c r="X62" s="402"/>
      <c r="Y62" s="402"/>
      <c r="Z62" s="402"/>
      <c r="AA62" s="402"/>
      <c r="AB62" s="402"/>
      <c r="AC62" s="402"/>
      <c r="AD62" s="402"/>
      <c r="AE62" s="402"/>
      <c r="AF62" s="402"/>
      <c r="AG62" s="402"/>
      <c r="AH62" s="402"/>
      <c r="AI62" s="402"/>
      <c r="AJ62" s="402"/>
      <c r="AK62" s="402"/>
      <c r="AL62" s="402"/>
      <c r="AM62" s="402"/>
      <c r="AN62" s="402"/>
      <c r="AO62" s="402"/>
      <c r="AP62" s="402"/>
      <c r="AQ62" s="402"/>
      <c r="AR62" s="402"/>
      <c r="AS62" s="402"/>
      <c r="AT62" s="402"/>
      <c r="AU62" s="402"/>
      <c r="AV62" s="402"/>
      <c r="AW62" s="402"/>
      <c r="AX62" s="402"/>
      <c r="AY62" s="402"/>
      <c r="AZ62" s="402"/>
      <c r="BA62" s="402"/>
      <c r="BB62" s="402"/>
      <c r="BC62" s="402"/>
      <c r="BD62" s="402"/>
      <c r="BE62" s="402"/>
      <c r="BF62" s="402"/>
      <c r="BG62" s="402"/>
      <c r="BH62" s="402"/>
      <c r="BI62" s="402"/>
      <c r="BJ62" s="402"/>
      <c r="BK62" s="402"/>
      <c r="BL62" s="402"/>
      <c r="BM62" s="402"/>
      <c r="BN62" s="402"/>
      <c r="BO62" s="402"/>
      <c r="BP62" s="402"/>
      <c r="BQ62" s="402"/>
      <c r="BR62" s="402"/>
      <c r="BS62" s="402"/>
      <c r="BT62" s="402"/>
      <c r="BU62" s="402"/>
      <c r="BV62" s="402"/>
      <c r="BW62" s="402"/>
      <c r="BX62" s="402"/>
      <c r="BY62" s="402"/>
      <c r="BZ62" s="402"/>
      <c r="CA62" s="402"/>
      <c r="CB62" s="402"/>
      <c r="CC62" s="402"/>
      <c r="CD62" s="402"/>
      <c r="CE62" s="402"/>
      <c r="CF62" s="402"/>
      <c r="CG62" s="402"/>
      <c r="CH62" s="402"/>
      <c r="CI62" s="402"/>
      <c r="CJ62" s="402"/>
      <c r="CK62" s="402"/>
      <c r="CL62" s="402"/>
      <c r="CM62" s="402"/>
      <c r="CN62" s="402"/>
      <c r="CO62" s="402"/>
      <c r="CP62" s="402"/>
      <c r="CQ62" s="402"/>
      <c r="CR62" s="402"/>
      <c r="CS62" s="402"/>
      <c r="CT62" s="402"/>
      <c r="CU62" s="402"/>
      <c r="CV62" s="402"/>
      <c r="CW62" s="402"/>
      <c r="CX62" s="402"/>
      <c r="CY62" s="402"/>
      <c r="CZ62" s="402"/>
      <c r="DA62" s="402"/>
      <c r="DB62" s="402"/>
      <c r="DC62" s="402"/>
      <c r="DD62" s="402"/>
      <c r="DE62" s="390"/>
    </row>
    <row r="63" spans="1:109" ht="17.25" x14ac:dyDescent="0.15">
      <c r="B63" s="416" t="s">
        <v>603</v>
      </c>
    </row>
    <row r="64" spans="1:109" x14ac:dyDescent="0.15">
      <c r="B64" s="397"/>
      <c r="G64" s="404"/>
      <c r="I64" s="417"/>
      <c r="J64" s="417"/>
      <c r="K64" s="417"/>
      <c r="L64" s="417"/>
      <c r="M64" s="417"/>
      <c r="N64" s="418"/>
      <c r="AM64" s="404"/>
      <c r="AN64" s="404" t="s">
        <v>597</v>
      </c>
      <c r="AP64" s="405"/>
      <c r="AQ64" s="405"/>
      <c r="AR64" s="405"/>
      <c r="AY64" s="404"/>
      <c r="BA64" s="405"/>
      <c r="BB64" s="405"/>
      <c r="BC64" s="405"/>
      <c r="BK64" s="404"/>
      <c r="BM64" s="405"/>
      <c r="BN64" s="405"/>
      <c r="BO64" s="405"/>
      <c r="BW64" s="404"/>
      <c r="BY64" s="405"/>
      <c r="BZ64" s="405"/>
      <c r="CA64" s="405"/>
      <c r="CI64" s="404"/>
      <c r="CK64" s="405"/>
      <c r="CL64" s="405"/>
      <c r="CM64" s="405"/>
      <c r="CU64" s="404"/>
      <c r="CW64" s="405"/>
      <c r="CX64" s="405"/>
      <c r="CY64" s="405"/>
    </row>
    <row r="65" spans="2:107" x14ac:dyDescent="0.15">
      <c r="B65" s="397"/>
      <c r="AN65" s="1312" t="s">
        <v>606</v>
      </c>
      <c r="AO65" s="1313"/>
      <c r="AP65" s="1313"/>
      <c r="AQ65" s="1313"/>
      <c r="AR65" s="1313"/>
      <c r="AS65" s="1313"/>
      <c r="AT65" s="1313"/>
      <c r="AU65" s="1313"/>
      <c r="AV65" s="1313"/>
      <c r="AW65" s="1313"/>
      <c r="AX65" s="1313"/>
      <c r="AY65" s="1313"/>
      <c r="AZ65" s="1313"/>
      <c r="BA65" s="1313"/>
      <c r="BB65" s="1313"/>
      <c r="BC65" s="1313"/>
      <c r="BD65" s="1313"/>
      <c r="BE65" s="1313"/>
      <c r="BF65" s="1313"/>
      <c r="BG65" s="1313"/>
      <c r="BH65" s="1313"/>
      <c r="BI65" s="1313"/>
      <c r="BJ65" s="1313"/>
      <c r="BK65" s="1313"/>
      <c r="BL65" s="1313"/>
      <c r="BM65" s="1313"/>
      <c r="BN65" s="1313"/>
      <c r="BO65" s="1313"/>
      <c r="BP65" s="1313"/>
      <c r="BQ65" s="1313"/>
      <c r="BR65" s="1313"/>
      <c r="BS65" s="1313"/>
      <c r="BT65" s="1313"/>
      <c r="BU65" s="1313"/>
      <c r="BV65" s="1313"/>
      <c r="BW65" s="1313"/>
      <c r="BX65" s="1313"/>
      <c r="BY65" s="1313"/>
      <c r="BZ65" s="1313"/>
      <c r="CA65" s="1313"/>
      <c r="CB65" s="1313"/>
      <c r="CC65" s="1313"/>
      <c r="CD65" s="1313"/>
      <c r="CE65" s="1313"/>
      <c r="CF65" s="1313"/>
      <c r="CG65" s="1313"/>
      <c r="CH65" s="1313"/>
      <c r="CI65" s="1313"/>
      <c r="CJ65" s="1313"/>
      <c r="CK65" s="1313"/>
      <c r="CL65" s="1313"/>
      <c r="CM65" s="1313"/>
      <c r="CN65" s="1313"/>
      <c r="CO65" s="1313"/>
      <c r="CP65" s="1313"/>
      <c r="CQ65" s="1313"/>
      <c r="CR65" s="1313"/>
      <c r="CS65" s="1313"/>
      <c r="CT65" s="1313"/>
      <c r="CU65" s="1313"/>
      <c r="CV65" s="1313"/>
      <c r="CW65" s="1313"/>
      <c r="CX65" s="1313"/>
      <c r="CY65" s="1313"/>
      <c r="CZ65" s="1313"/>
      <c r="DA65" s="1313"/>
      <c r="DB65" s="1313"/>
      <c r="DC65" s="1314"/>
    </row>
    <row r="66" spans="2:107" x14ac:dyDescent="0.15">
      <c r="B66" s="397"/>
      <c r="AN66" s="1315"/>
      <c r="AO66" s="1316"/>
      <c r="AP66" s="1316"/>
      <c r="AQ66" s="1316"/>
      <c r="AR66" s="1316"/>
      <c r="AS66" s="1316"/>
      <c r="AT66" s="1316"/>
      <c r="AU66" s="1316"/>
      <c r="AV66" s="1316"/>
      <c r="AW66" s="1316"/>
      <c r="AX66" s="1316"/>
      <c r="AY66" s="1316"/>
      <c r="AZ66" s="1316"/>
      <c r="BA66" s="1316"/>
      <c r="BB66" s="1316"/>
      <c r="BC66" s="1316"/>
      <c r="BD66" s="1316"/>
      <c r="BE66" s="1316"/>
      <c r="BF66" s="1316"/>
      <c r="BG66" s="1316"/>
      <c r="BH66" s="1316"/>
      <c r="BI66" s="1316"/>
      <c r="BJ66" s="1316"/>
      <c r="BK66" s="1316"/>
      <c r="BL66" s="1316"/>
      <c r="BM66" s="1316"/>
      <c r="BN66" s="1316"/>
      <c r="BO66" s="1316"/>
      <c r="BP66" s="1316"/>
      <c r="BQ66" s="1316"/>
      <c r="BR66" s="1316"/>
      <c r="BS66" s="1316"/>
      <c r="BT66" s="1316"/>
      <c r="BU66" s="1316"/>
      <c r="BV66" s="1316"/>
      <c r="BW66" s="1316"/>
      <c r="BX66" s="1316"/>
      <c r="BY66" s="1316"/>
      <c r="BZ66" s="1316"/>
      <c r="CA66" s="1316"/>
      <c r="CB66" s="1316"/>
      <c r="CC66" s="1316"/>
      <c r="CD66" s="1316"/>
      <c r="CE66" s="1316"/>
      <c r="CF66" s="1316"/>
      <c r="CG66" s="1316"/>
      <c r="CH66" s="1316"/>
      <c r="CI66" s="1316"/>
      <c r="CJ66" s="1316"/>
      <c r="CK66" s="1316"/>
      <c r="CL66" s="1316"/>
      <c r="CM66" s="1316"/>
      <c r="CN66" s="1316"/>
      <c r="CO66" s="1316"/>
      <c r="CP66" s="1316"/>
      <c r="CQ66" s="1316"/>
      <c r="CR66" s="1316"/>
      <c r="CS66" s="1316"/>
      <c r="CT66" s="1316"/>
      <c r="CU66" s="1316"/>
      <c r="CV66" s="1316"/>
      <c r="CW66" s="1316"/>
      <c r="CX66" s="1316"/>
      <c r="CY66" s="1316"/>
      <c r="CZ66" s="1316"/>
      <c r="DA66" s="1316"/>
      <c r="DB66" s="1316"/>
      <c r="DC66" s="1317"/>
    </row>
    <row r="67" spans="2:107" x14ac:dyDescent="0.15">
      <c r="B67" s="397"/>
      <c r="AN67" s="1315"/>
      <c r="AO67" s="1316"/>
      <c r="AP67" s="1316"/>
      <c r="AQ67" s="1316"/>
      <c r="AR67" s="1316"/>
      <c r="AS67" s="1316"/>
      <c r="AT67" s="1316"/>
      <c r="AU67" s="1316"/>
      <c r="AV67" s="1316"/>
      <c r="AW67" s="1316"/>
      <c r="AX67" s="1316"/>
      <c r="AY67" s="1316"/>
      <c r="AZ67" s="1316"/>
      <c r="BA67" s="1316"/>
      <c r="BB67" s="1316"/>
      <c r="BC67" s="1316"/>
      <c r="BD67" s="1316"/>
      <c r="BE67" s="1316"/>
      <c r="BF67" s="1316"/>
      <c r="BG67" s="1316"/>
      <c r="BH67" s="1316"/>
      <c r="BI67" s="1316"/>
      <c r="BJ67" s="1316"/>
      <c r="BK67" s="1316"/>
      <c r="BL67" s="1316"/>
      <c r="BM67" s="1316"/>
      <c r="BN67" s="1316"/>
      <c r="BO67" s="1316"/>
      <c r="BP67" s="1316"/>
      <c r="BQ67" s="1316"/>
      <c r="BR67" s="1316"/>
      <c r="BS67" s="1316"/>
      <c r="BT67" s="1316"/>
      <c r="BU67" s="1316"/>
      <c r="BV67" s="1316"/>
      <c r="BW67" s="1316"/>
      <c r="BX67" s="1316"/>
      <c r="BY67" s="1316"/>
      <c r="BZ67" s="1316"/>
      <c r="CA67" s="1316"/>
      <c r="CB67" s="1316"/>
      <c r="CC67" s="1316"/>
      <c r="CD67" s="1316"/>
      <c r="CE67" s="1316"/>
      <c r="CF67" s="1316"/>
      <c r="CG67" s="1316"/>
      <c r="CH67" s="1316"/>
      <c r="CI67" s="1316"/>
      <c r="CJ67" s="1316"/>
      <c r="CK67" s="1316"/>
      <c r="CL67" s="1316"/>
      <c r="CM67" s="1316"/>
      <c r="CN67" s="1316"/>
      <c r="CO67" s="1316"/>
      <c r="CP67" s="1316"/>
      <c r="CQ67" s="1316"/>
      <c r="CR67" s="1316"/>
      <c r="CS67" s="1316"/>
      <c r="CT67" s="1316"/>
      <c r="CU67" s="1316"/>
      <c r="CV67" s="1316"/>
      <c r="CW67" s="1316"/>
      <c r="CX67" s="1316"/>
      <c r="CY67" s="1316"/>
      <c r="CZ67" s="1316"/>
      <c r="DA67" s="1316"/>
      <c r="DB67" s="1316"/>
      <c r="DC67" s="1317"/>
    </row>
    <row r="68" spans="2:107" x14ac:dyDescent="0.15">
      <c r="B68" s="397"/>
      <c r="AN68" s="1315"/>
      <c r="AO68" s="1316"/>
      <c r="AP68" s="1316"/>
      <c r="AQ68" s="1316"/>
      <c r="AR68" s="1316"/>
      <c r="AS68" s="1316"/>
      <c r="AT68" s="1316"/>
      <c r="AU68" s="1316"/>
      <c r="AV68" s="1316"/>
      <c r="AW68" s="1316"/>
      <c r="AX68" s="1316"/>
      <c r="AY68" s="1316"/>
      <c r="AZ68" s="1316"/>
      <c r="BA68" s="1316"/>
      <c r="BB68" s="1316"/>
      <c r="BC68" s="1316"/>
      <c r="BD68" s="1316"/>
      <c r="BE68" s="1316"/>
      <c r="BF68" s="1316"/>
      <c r="BG68" s="1316"/>
      <c r="BH68" s="1316"/>
      <c r="BI68" s="1316"/>
      <c r="BJ68" s="1316"/>
      <c r="BK68" s="1316"/>
      <c r="BL68" s="1316"/>
      <c r="BM68" s="1316"/>
      <c r="BN68" s="1316"/>
      <c r="BO68" s="1316"/>
      <c r="BP68" s="1316"/>
      <c r="BQ68" s="1316"/>
      <c r="BR68" s="1316"/>
      <c r="BS68" s="1316"/>
      <c r="BT68" s="1316"/>
      <c r="BU68" s="1316"/>
      <c r="BV68" s="1316"/>
      <c r="BW68" s="1316"/>
      <c r="BX68" s="1316"/>
      <c r="BY68" s="1316"/>
      <c r="BZ68" s="1316"/>
      <c r="CA68" s="1316"/>
      <c r="CB68" s="1316"/>
      <c r="CC68" s="1316"/>
      <c r="CD68" s="1316"/>
      <c r="CE68" s="1316"/>
      <c r="CF68" s="1316"/>
      <c r="CG68" s="1316"/>
      <c r="CH68" s="1316"/>
      <c r="CI68" s="1316"/>
      <c r="CJ68" s="1316"/>
      <c r="CK68" s="1316"/>
      <c r="CL68" s="1316"/>
      <c r="CM68" s="1316"/>
      <c r="CN68" s="1316"/>
      <c r="CO68" s="1316"/>
      <c r="CP68" s="1316"/>
      <c r="CQ68" s="1316"/>
      <c r="CR68" s="1316"/>
      <c r="CS68" s="1316"/>
      <c r="CT68" s="1316"/>
      <c r="CU68" s="1316"/>
      <c r="CV68" s="1316"/>
      <c r="CW68" s="1316"/>
      <c r="CX68" s="1316"/>
      <c r="CY68" s="1316"/>
      <c r="CZ68" s="1316"/>
      <c r="DA68" s="1316"/>
      <c r="DB68" s="1316"/>
      <c r="DC68" s="1317"/>
    </row>
    <row r="69" spans="2:107" x14ac:dyDescent="0.15">
      <c r="B69" s="397"/>
      <c r="AN69" s="1318"/>
      <c r="AO69" s="1319"/>
      <c r="AP69" s="1319"/>
      <c r="AQ69" s="1319"/>
      <c r="AR69" s="1319"/>
      <c r="AS69" s="1319"/>
      <c r="AT69" s="1319"/>
      <c r="AU69" s="1319"/>
      <c r="AV69" s="1319"/>
      <c r="AW69" s="1319"/>
      <c r="AX69" s="1319"/>
      <c r="AY69" s="1319"/>
      <c r="AZ69" s="1319"/>
      <c r="BA69" s="1319"/>
      <c r="BB69" s="1319"/>
      <c r="BC69" s="1319"/>
      <c r="BD69" s="1319"/>
      <c r="BE69" s="1319"/>
      <c r="BF69" s="1319"/>
      <c r="BG69" s="1319"/>
      <c r="BH69" s="1319"/>
      <c r="BI69" s="1319"/>
      <c r="BJ69" s="1319"/>
      <c r="BK69" s="1319"/>
      <c r="BL69" s="1319"/>
      <c r="BM69" s="1319"/>
      <c r="BN69" s="1319"/>
      <c r="BO69" s="1319"/>
      <c r="BP69" s="1319"/>
      <c r="BQ69" s="1319"/>
      <c r="BR69" s="1319"/>
      <c r="BS69" s="1319"/>
      <c r="BT69" s="1319"/>
      <c r="BU69" s="1319"/>
      <c r="BV69" s="1319"/>
      <c r="BW69" s="1319"/>
      <c r="BX69" s="1319"/>
      <c r="BY69" s="1319"/>
      <c r="BZ69" s="1319"/>
      <c r="CA69" s="1319"/>
      <c r="CB69" s="1319"/>
      <c r="CC69" s="1319"/>
      <c r="CD69" s="1319"/>
      <c r="CE69" s="1319"/>
      <c r="CF69" s="1319"/>
      <c r="CG69" s="1319"/>
      <c r="CH69" s="1319"/>
      <c r="CI69" s="1319"/>
      <c r="CJ69" s="1319"/>
      <c r="CK69" s="1319"/>
      <c r="CL69" s="1319"/>
      <c r="CM69" s="1319"/>
      <c r="CN69" s="1319"/>
      <c r="CO69" s="1319"/>
      <c r="CP69" s="1319"/>
      <c r="CQ69" s="1319"/>
      <c r="CR69" s="1319"/>
      <c r="CS69" s="1319"/>
      <c r="CT69" s="1319"/>
      <c r="CU69" s="1319"/>
      <c r="CV69" s="1319"/>
      <c r="CW69" s="1319"/>
      <c r="CX69" s="1319"/>
      <c r="CY69" s="1319"/>
      <c r="CZ69" s="1319"/>
      <c r="DA69" s="1319"/>
      <c r="DB69" s="1319"/>
      <c r="DC69" s="1320"/>
    </row>
    <row r="70" spans="2:107" x14ac:dyDescent="0.15">
      <c r="B70" s="397"/>
      <c r="H70" s="419"/>
      <c r="I70" s="419"/>
      <c r="J70" s="420"/>
      <c r="K70" s="420"/>
      <c r="L70" s="421"/>
      <c r="M70" s="420"/>
      <c r="N70" s="421"/>
      <c r="AN70" s="406"/>
      <c r="AO70" s="406"/>
      <c r="AP70" s="406"/>
      <c r="AZ70" s="406"/>
      <c r="BA70" s="406"/>
      <c r="BB70" s="406"/>
      <c r="BL70" s="406"/>
      <c r="BM70" s="406"/>
      <c r="BN70" s="406"/>
      <c r="BX70" s="406"/>
      <c r="BY70" s="406"/>
      <c r="BZ70" s="406"/>
      <c r="CJ70" s="406"/>
      <c r="CK70" s="406"/>
      <c r="CL70" s="406"/>
      <c r="CV70" s="406"/>
      <c r="CW70" s="406"/>
      <c r="CX70" s="406"/>
    </row>
    <row r="71" spans="2:107" x14ac:dyDescent="0.15">
      <c r="B71" s="397"/>
      <c r="G71" s="422"/>
      <c r="I71" s="423"/>
      <c r="J71" s="420"/>
      <c r="K71" s="420"/>
      <c r="L71" s="421"/>
      <c r="M71" s="420"/>
      <c r="N71" s="421"/>
      <c r="AM71" s="422"/>
      <c r="AN71" s="390" t="s">
        <v>598</v>
      </c>
    </row>
    <row r="72" spans="2:107" x14ac:dyDescent="0.15">
      <c r="B72" s="397"/>
      <c r="G72" s="1321"/>
      <c r="H72" s="1321"/>
      <c r="I72" s="1321"/>
      <c r="J72" s="1321"/>
      <c r="K72" s="407"/>
      <c r="L72" s="407"/>
      <c r="M72" s="408"/>
      <c r="N72" s="408"/>
      <c r="AN72" s="1322"/>
      <c r="AO72" s="1323"/>
      <c r="AP72" s="1323"/>
      <c r="AQ72" s="1323"/>
      <c r="AR72" s="1323"/>
      <c r="AS72" s="1323"/>
      <c r="AT72" s="1323"/>
      <c r="AU72" s="1323"/>
      <c r="AV72" s="1323"/>
      <c r="AW72" s="1323"/>
      <c r="AX72" s="1323"/>
      <c r="AY72" s="1323"/>
      <c r="AZ72" s="1323"/>
      <c r="BA72" s="1323"/>
      <c r="BB72" s="1323"/>
      <c r="BC72" s="1323"/>
      <c r="BD72" s="1323"/>
      <c r="BE72" s="1323"/>
      <c r="BF72" s="1323"/>
      <c r="BG72" s="1323"/>
      <c r="BH72" s="1323"/>
      <c r="BI72" s="1323"/>
      <c r="BJ72" s="1323"/>
      <c r="BK72" s="1323"/>
      <c r="BL72" s="1323"/>
      <c r="BM72" s="1323"/>
      <c r="BN72" s="1323"/>
      <c r="BO72" s="1324"/>
      <c r="BP72" s="1325" t="s">
        <v>555</v>
      </c>
      <c r="BQ72" s="1325"/>
      <c r="BR72" s="1325"/>
      <c r="BS72" s="1325"/>
      <c r="BT72" s="1325"/>
      <c r="BU72" s="1325"/>
      <c r="BV72" s="1325"/>
      <c r="BW72" s="1325"/>
      <c r="BX72" s="1325" t="s">
        <v>556</v>
      </c>
      <c r="BY72" s="1325"/>
      <c r="BZ72" s="1325"/>
      <c r="CA72" s="1325"/>
      <c r="CB72" s="1325"/>
      <c r="CC72" s="1325"/>
      <c r="CD72" s="1325"/>
      <c r="CE72" s="1325"/>
      <c r="CF72" s="1325" t="s">
        <v>557</v>
      </c>
      <c r="CG72" s="1325"/>
      <c r="CH72" s="1325"/>
      <c r="CI72" s="1325"/>
      <c r="CJ72" s="1325"/>
      <c r="CK72" s="1325"/>
      <c r="CL72" s="1325"/>
      <c r="CM72" s="1325"/>
      <c r="CN72" s="1325" t="s">
        <v>558</v>
      </c>
      <c r="CO72" s="1325"/>
      <c r="CP72" s="1325"/>
      <c r="CQ72" s="1325"/>
      <c r="CR72" s="1325"/>
      <c r="CS72" s="1325"/>
      <c r="CT72" s="1325"/>
      <c r="CU72" s="1325"/>
      <c r="CV72" s="1325" t="s">
        <v>559</v>
      </c>
      <c r="CW72" s="1325"/>
      <c r="CX72" s="1325"/>
      <c r="CY72" s="1325"/>
      <c r="CZ72" s="1325"/>
      <c r="DA72" s="1325"/>
      <c r="DB72" s="1325"/>
      <c r="DC72" s="1325"/>
    </row>
    <row r="73" spans="2:107" x14ac:dyDescent="0.15">
      <c r="B73" s="397"/>
      <c r="G73" s="1332"/>
      <c r="H73" s="1332"/>
      <c r="I73" s="1332"/>
      <c r="J73" s="1332"/>
      <c r="K73" s="1333"/>
      <c r="L73" s="1333"/>
      <c r="M73" s="1333"/>
      <c r="N73" s="1333"/>
      <c r="AM73" s="406"/>
      <c r="AN73" s="1328" t="s">
        <v>599</v>
      </c>
      <c r="AO73" s="1328"/>
      <c r="AP73" s="1328"/>
      <c r="AQ73" s="1328"/>
      <c r="AR73" s="1328"/>
      <c r="AS73" s="1328"/>
      <c r="AT73" s="1328"/>
      <c r="AU73" s="1328"/>
      <c r="AV73" s="1328"/>
      <c r="AW73" s="1328"/>
      <c r="AX73" s="1328"/>
      <c r="AY73" s="1328"/>
      <c r="AZ73" s="1328"/>
      <c r="BA73" s="1328"/>
      <c r="BB73" s="1328" t="s">
        <v>600</v>
      </c>
      <c r="BC73" s="1328"/>
      <c r="BD73" s="1328"/>
      <c r="BE73" s="1328"/>
      <c r="BF73" s="1328"/>
      <c r="BG73" s="1328"/>
      <c r="BH73" s="1328"/>
      <c r="BI73" s="1328"/>
      <c r="BJ73" s="1328"/>
      <c r="BK73" s="1328"/>
      <c r="BL73" s="1328"/>
      <c r="BM73" s="1328"/>
      <c r="BN73" s="1328"/>
      <c r="BO73" s="1328"/>
      <c r="BP73" s="1326">
        <v>70.7</v>
      </c>
      <c r="BQ73" s="1326"/>
      <c r="BR73" s="1326"/>
      <c r="BS73" s="1326"/>
      <c r="BT73" s="1326"/>
      <c r="BU73" s="1326"/>
      <c r="BV73" s="1326"/>
      <c r="BW73" s="1326"/>
      <c r="BX73" s="1326">
        <v>67.8</v>
      </c>
      <c r="BY73" s="1326"/>
      <c r="BZ73" s="1326"/>
      <c r="CA73" s="1326"/>
      <c r="CB73" s="1326"/>
      <c r="CC73" s="1326"/>
      <c r="CD73" s="1326"/>
      <c r="CE73" s="1326"/>
      <c r="CF73" s="1326">
        <v>60.6</v>
      </c>
      <c r="CG73" s="1326"/>
      <c r="CH73" s="1326"/>
      <c r="CI73" s="1326"/>
      <c r="CJ73" s="1326"/>
      <c r="CK73" s="1326"/>
      <c r="CL73" s="1326"/>
      <c r="CM73" s="1326"/>
      <c r="CN73" s="1326">
        <v>41.6</v>
      </c>
      <c r="CO73" s="1326"/>
      <c r="CP73" s="1326"/>
      <c r="CQ73" s="1326"/>
      <c r="CR73" s="1326"/>
      <c r="CS73" s="1326"/>
      <c r="CT73" s="1326"/>
      <c r="CU73" s="1326"/>
      <c r="CV73" s="1326">
        <v>23</v>
      </c>
      <c r="CW73" s="1326"/>
      <c r="CX73" s="1326"/>
      <c r="CY73" s="1326"/>
      <c r="CZ73" s="1326"/>
      <c r="DA73" s="1326"/>
      <c r="DB73" s="1326"/>
      <c r="DC73" s="1326"/>
    </row>
    <row r="74" spans="2:107" x14ac:dyDescent="0.15">
      <c r="B74" s="397"/>
      <c r="G74" s="1332"/>
      <c r="H74" s="1332"/>
      <c r="I74" s="1332"/>
      <c r="J74" s="1332"/>
      <c r="K74" s="1333"/>
      <c r="L74" s="1333"/>
      <c r="M74" s="1333"/>
      <c r="N74" s="1333"/>
      <c r="AM74" s="406"/>
      <c r="AN74" s="1328"/>
      <c r="AO74" s="1328"/>
      <c r="AP74" s="1328"/>
      <c r="AQ74" s="1328"/>
      <c r="AR74" s="1328"/>
      <c r="AS74" s="1328"/>
      <c r="AT74" s="1328"/>
      <c r="AU74" s="1328"/>
      <c r="AV74" s="1328"/>
      <c r="AW74" s="1328"/>
      <c r="AX74" s="1328"/>
      <c r="AY74" s="1328"/>
      <c r="AZ74" s="1328"/>
      <c r="BA74" s="1328"/>
      <c r="BB74" s="1328"/>
      <c r="BC74" s="1328"/>
      <c r="BD74" s="1328"/>
      <c r="BE74" s="1328"/>
      <c r="BF74" s="1328"/>
      <c r="BG74" s="1328"/>
      <c r="BH74" s="1328"/>
      <c r="BI74" s="1328"/>
      <c r="BJ74" s="1328"/>
      <c r="BK74" s="1328"/>
      <c r="BL74" s="1328"/>
      <c r="BM74" s="1328"/>
      <c r="BN74" s="1328"/>
      <c r="BO74" s="1328"/>
      <c r="BP74" s="1326"/>
      <c r="BQ74" s="1326"/>
      <c r="BR74" s="1326"/>
      <c r="BS74" s="1326"/>
      <c r="BT74" s="1326"/>
      <c r="BU74" s="1326"/>
      <c r="BV74" s="1326"/>
      <c r="BW74" s="1326"/>
      <c r="BX74" s="1326"/>
      <c r="BY74" s="1326"/>
      <c r="BZ74" s="1326"/>
      <c r="CA74" s="1326"/>
      <c r="CB74" s="1326"/>
      <c r="CC74" s="1326"/>
      <c r="CD74" s="1326"/>
      <c r="CE74" s="1326"/>
      <c r="CF74" s="1326"/>
      <c r="CG74" s="1326"/>
      <c r="CH74" s="1326"/>
      <c r="CI74" s="1326"/>
      <c r="CJ74" s="1326"/>
      <c r="CK74" s="1326"/>
      <c r="CL74" s="1326"/>
      <c r="CM74" s="1326"/>
      <c r="CN74" s="1326"/>
      <c r="CO74" s="1326"/>
      <c r="CP74" s="1326"/>
      <c r="CQ74" s="1326"/>
      <c r="CR74" s="1326"/>
      <c r="CS74" s="1326"/>
      <c r="CT74" s="1326"/>
      <c r="CU74" s="1326"/>
      <c r="CV74" s="1326"/>
      <c r="CW74" s="1326"/>
      <c r="CX74" s="1326"/>
      <c r="CY74" s="1326"/>
      <c r="CZ74" s="1326"/>
      <c r="DA74" s="1326"/>
      <c r="DB74" s="1326"/>
      <c r="DC74" s="1326"/>
    </row>
    <row r="75" spans="2:107" x14ac:dyDescent="0.15">
      <c r="B75" s="397"/>
      <c r="G75" s="1332"/>
      <c r="H75" s="1332"/>
      <c r="I75" s="1321"/>
      <c r="J75" s="1321"/>
      <c r="K75" s="1327"/>
      <c r="L75" s="1327"/>
      <c r="M75" s="1327"/>
      <c r="N75" s="1327"/>
      <c r="AM75" s="406"/>
      <c r="AN75" s="1328"/>
      <c r="AO75" s="1328"/>
      <c r="AP75" s="1328"/>
      <c r="AQ75" s="1328"/>
      <c r="AR75" s="1328"/>
      <c r="AS75" s="1328"/>
      <c r="AT75" s="1328"/>
      <c r="AU75" s="1328"/>
      <c r="AV75" s="1328"/>
      <c r="AW75" s="1328"/>
      <c r="AX75" s="1328"/>
      <c r="AY75" s="1328"/>
      <c r="AZ75" s="1328"/>
      <c r="BA75" s="1328"/>
      <c r="BB75" s="1328" t="s">
        <v>604</v>
      </c>
      <c r="BC75" s="1328"/>
      <c r="BD75" s="1328"/>
      <c r="BE75" s="1328"/>
      <c r="BF75" s="1328"/>
      <c r="BG75" s="1328"/>
      <c r="BH75" s="1328"/>
      <c r="BI75" s="1328"/>
      <c r="BJ75" s="1328"/>
      <c r="BK75" s="1328"/>
      <c r="BL75" s="1328"/>
      <c r="BM75" s="1328"/>
      <c r="BN75" s="1328"/>
      <c r="BO75" s="1328"/>
      <c r="BP75" s="1326">
        <v>6.6</v>
      </c>
      <c r="BQ75" s="1326"/>
      <c r="BR75" s="1326"/>
      <c r="BS75" s="1326"/>
      <c r="BT75" s="1326"/>
      <c r="BU75" s="1326"/>
      <c r="BV75" s="1326"/>
      <c r="BW75" s="1326"/>
      <c r="BX75" s="1326">
        <v>6.8</v>
      </c>
      <c r="BY75" s="1326"/>
      <c r="BZ75" s="1326"/>
      <c r="CA75" s="1326"/>
      <c r="CB75" s="1326"/>
      <c r="CC75" s="1326"/>
      <c r="CD75" s="1326"/>
      <c r="CE75" s="1326"/>
      <c r="CF75" s="1326">
        <v>6.7</v>
      </c>
      <c r="CG75" s="1326"/>
      <c r="CH75" s="1326"/>
      <c r="CI75" s="1326"/>
      <c r="CJ75" s="1326"/>
      <c r="CK75" s="1326"/>
      <c r="CL75" s="1326"/>
      <c r="CM75" s="1326"/>
      <c r="CN75" s="1326">
        <v>5.7</v>
      </c>
      <c r="CO75" s="1326"/>
      <c r="CP75" s="1326"/>
      <c r="CQ75" s="1326"/>
      <c r="CR75" s="1326"/>
      <c r="CS75" s="1326"/>
      <c r="CT75" s="1326"/>
      <c r="CU75" s="1326"/>
      <c r="CV75" s="1326">
        <v>4.3</v>
      </c>
      <c r="CW75" s="1326"/>
      <c r="CX75" s="1326"/>
      <c r="CY75" s="1326"/>
      <c r="CZ75" s="1326"/>
      <c r="DA75" s="1326"/>
      <c r="DB75" s="1326"/>
      <c r="DC75" s="1326"/>
    </row>
    <row r="76" spans="2:107" x14ac:dyDescent="0.15">
      <c r="B76" s="397"/>
      <c r="G76" s="1332"/>
      <c r="H76" s="1332"/>
      <c r="I76" s="1321"/>
      <c r="J76" s="1321"/>
      <c r="K76" s="1327"/>
      <c r="L76" s="1327"/>
      <c r="M76" s="1327"/>
      <c r="N76" s="1327"/>
      <c r="AM76" s="406"/>
      <c r="AN76" s="1328"/>
      <c r="AO76" s="1328"/>
      <c r="AP76" s="1328"/>
      <c r="AQ76" s="1328"/>
      <c r="AR76" s="1328"/>
      <c r="AS76" s="1328"/>
      <c r="AT76" s="1328"/>
      <c r="AU76" s="1328"/>
      <c r="AV76" s="1328"/>
      <c r="AW76" s="1328"/>
      <c r="AX76" s="1328"/>
      <c r="AY76" s="1328"/>
      <c r="AZ76" s="1328"/>
      <c r="BA76" s="1328"/>
      <c r="BB76" s="1328"/>
      <c r="BC76" s="1328"/>
      <c r="BD76" s="1328"/>
      <c r="BE76" s="1328"/>
      <c r="BF76" s="1328"/>
      <c r="BG76" s="1328"/>
      <c r="BH76" s="1328"/>
      <c r="BI76" s="1328"/>
      <c r="BJ76" s="1328"/>
      <c r="BK76" s="1328"/>
      <c r="BL76" s="1328"/>
      <c r="BM76" s="1328"/>
      <c r="BN76" s="1328"/>
      <c r="BO76" s="1328"/>
      <c r="BP76" s="1326"/>
      <c r="BQ76" s="1326"/>
      <c r="BR76" s="1326"/>
      <c r="BS76" s="1326"/>
      <c r="BT76" s="1326"/>
      <c r="BU76" s="1326"/>
      <c r="BV76" s="1326"/>
      <c r="BW76" s="1326"/>
      <c r="BX76" s="1326"/>
      <c r="BY76" s="1326"/>
      <c r="BZ76" s="1326"/>
      <c r="CA76" s="1326"/>
      <c r="CB76" s="1326"/>
      <c r="CC76" s="1326"/>
      <c r="CD76" s="1326"/>
      <c r="CE76" s="1326"/>
      <c r="CF76" s="1326"/>
      <c r="CG76" s="1326"/>
      <c r="CH76" s="1326"/>
      <c r="CI76" s="1326"/>
      <c r="CJ76" s="1326"/>
      <c r="CK76" s="1326"/>
      <c r="CL76" s="1326"/>
      <c r="CM76" s="1326"/>
      <c r="CN76" s="1326"/>
      <c r="CO76" s="1326"/>
      <c r="CP76" s="1326"/>
      <c r="CQ76" s="1326"/>
      <c r="CR76" s="1326"/>
      <c r="CS76" s="1326"/>
      <c r="CT76" s="1326"/>
      <c r="CU76" s="1326"/>
      <c r="CV76" s="1326"/>
      <c r="CW76" s="1326"/>
      <c r="CX76" s="1326"/>
      <c r="CY76" s="1326"/>
      <c r="CZ76" s="1326"/>
      <c r="DA76" s="1326"/>
      <c r="DB76" s="1326"/>
      <c r="DC76" s="1326"/>
    </row>
    <row r="77" spans="2:107" x14ac:dyDescent="0.15">
      <c r="B77" s="397"/>
      <c r="G77" s="1321"/>
      <c r="H77" s="1321"/>
      <c r="I77" s="1321"/>
      <c r="J77" s="1321"/>
      <c r="K77" s="1333"/>
      <c r="L77" s="1333"/>
      <c r="M77" s="1333"/>
      <c r="N77" s="1333"/>
      <c r="AN77" s="1325" t="s">
        <v>602</v>
      </c>
      <c r="AO77" s="1325"/>
      <c r="AP77" s="1325"/>
      <c r="AQ77" s="1325"/>
      <c r="AR77" s="1325"/>
      <c r="AS77" s="1325"/>
      <c r="AT77" s="1325"/>
      <c r="AU77" s="1325"/>
      <c r="AV77" s="1325"/>
      <c r="AW77" s="1325"/>
      <c r="AX77" s="1325"/>
      <c r="AY77" s="1325"/>
      <c r="AZ77" s="1325"/>
      <c r="BA77" s="1325"/>
      <c r="BB77" s="1328" t="s">
        <v>600</v>
      </c>
      <c r="BC77" s="1328"/>
      <c r="BD77" s="1328"/>
      <c r="BE77" s="1328"/>
      <c r="BF77" s="1328"/>
      <c r="BG77" s="1328"/>
      <c r="BH77" s="1328"/>
      <c r="BI77" s="1328"/>
      <c r="BJ77" s="1328"/>
      <c r="BK77" s="1328"/>
      <c r="BL77" s="1328"/>
      <c r="BM77" s="1328"/>
      <c r="BN77" s="1328"/>
      <c r="BO77" s="1328"/>
      <c r="BP77" s="1326">
        <v>0</v>
      </c>
      <c r="BQ77" s="1326"/>
      <c r="BR77" s="1326"/>
      <c r="BS77" s="1326"/>
      <c r="BT77" s="1326"/>
      <c r="BU77" s="1326"/>
      <c r="BV77" s="1326"/>
      <c r="BW77" s="1326"/>
      <c r="BX77" s="1326">
        <v>0</v>
      </c>
      <c r="BY77" s="1326"/>
      <c r="BZ77" s="1326"/>
      <c r="CA77" s="1326"/>
      <c r="CB77" s="1326"/>
      <c r="CC77" s="1326"/>
      <c r="CD77" s="1326"/>
      <c r="CE77" s="1326"/>
      <c r="CF77" s="1326">
        <v>0</v>
      </c>
      <c r="CG77" s="1326"/>
      <c r="CH77" s="1326"/>
      <c r="CI77" s="1326"/>
      <c r="CJ77" s="1326"/>
      <c r="CK77" s="1326"/>
      <c r="CL77" s="1326"/>
      <c r="CM77" s="1326"/>
      <c r="CN77" s="1326">
        <v>0</v>
      </c>
      <c r="CO77" s="1326"/>
      <c r="CP77" s="1326"/>
      <c r="CQ77" s="1326"/>
      <c r="CR77" s="1326"/>
      <c r="CS77" s="1326"/>
      <c r="CT77" s="1326"/>
      <c r="CU77" s="1326"/>
      <c r="CV77" s="1326">
        <v>0</v>
      </c>
      <c r="CW77" s="1326"/>
      <c r="CX77" s="1326"/>
      <c r="CY77" s="1326"/>
      <c r="CZ77" s="1326"/>
      <c r="DA77" s="1326"/>
      <c r="DB77" s="1326"/>
      <c r="DC77" s="1326"/>
    </row>
    <row r="78" spans="2:107" x14ac:dyDescent="0.15">
      <c r="B78" s="397"/>
      <c r="G78" s="1321"/>
      <c r="H78" s="1321"/>
      <c r="I78" s="1321"/>
      <c r="J78" s="1321"/>
      <c r="K78" s="1333"/>
      <c r="L78" s="1333"/>
      <c r="M78" s="1333"/>
      <c r="N78" s="1333"/>
      <c r="AN78" s="1325"/>
      <c r="AO78" s="1325"/>
      <c r="AP78" s="1325"/>
      <c r="AQ78" s="1325"/>
      <c r="AR78" s="1325"/>
      <c r="AS78" s="1325"/>
      <c r="AT78" s="1325"/>
      <c r="AU78" s="1325"/>
      <c r="AV78" s="1325"/>
      <c r="AW78" s="1325"/>
      <c r="AX78" s="1325"/>
      <c r="AY78" s="1325"/>
      <c r="AZ78" s="1325"/>
      <c r="BA78" s="1325"/>
      <c r="BB78" s="1328"/>
      <c r="BC78" s="1328"/>
      <c r="BD78" s="1328"/>
      <c r="BE78" s="1328"/>
      <c r="BF78" s="1328"/>
      <c r="BG78" s="1328"/>
      <c r="BH78" s="1328"/>
      <c r="BI78" s="1328"/>
      <c r="BJ78" s="1328"/>
      <c r="BK78" s="1328"/>
      <c r="BL78" s="1328"/>
      <c r="BM78" s="1328"/>
      <c r="BN78" s="1328"/>
      <c r="BO78" s="1328"/>
      <c r="BP78" s="1326"/>
      <c r="BQ78" s="1326"/>
      <c r="BR78" s="1326"/>
      <c r="BS78" s="1326"/>
      <c r="BT78" s="1326"/>
      <c r="BU78" s="1326"/>
      <c r="BV78" s="1326"/>
      <c r="BW78" s="1326"/>
      <c r="BX78" s="1326"/>
      <c r="BY78" s="1326"/>
      <c r="BZ78" s="1326"/>
      <c r="CA78" s="1326"/>
      <c r="CB78" s="1326"/>
      <c r="CC78" s="1326"/>
      <c r="CD78" s="1326"/>
      <c r="CE78" s="1326"/>
      <c r="CF78" s="1326"/>
      <c r="CG78" s="1326"/>
      <c r="CH78" s="1326"/>
      <c r="CI78" s="1326"/>
      <c r="CJ78" s="1326"/>
      <c r="CK78" s="1326"/>
      <c r="CL78" s="1326"/>
      <c r="CM78" s="1326"/>
      <c r="CN78" s="1326"/>
      <c r="CO78" s="1326"/>
      <c r="CP78" s="1326"/>
      <c r="CQ78" s="1326"/>
      <c r="CR78" s="1326"/>
      <c r="CS78" s="1326"/>
      <c r="CT78" s="1326"/>
      <c r="CU78" s="1326"/>
      <c r="CV78" s="1326"/>
      <c r="CW78" s="1326"/>
      <c r="CX78" s="1326"/>
      <c r="CY78" s="1326"/>
      <c r="CZ78" s="1326"/>
      <c r="DA78" s="1326"/>
      <c r="DB78" s="1326"/>
      <c r="DC78" s="1326"/>
    </row>
    <row r="79" spans="2:107" x14ac:dyDescent="0.15">
      <c r="B79" s="397"/>
      <c r="G79" s="1321"/>
      <c r="H79" s="1321"/>
      <c r="I79" s="1331"/>
      <c r="J79" s="1331"/>
      <c r="K79" s="1334"/>
      <c r="L79" s="1334"/>
      <c r="M79" s="1334"/>
      <c r="N79" s="1334"/>
      <c r="AN79" s="1325"/>
      <c r="AO79" s="1325"/>
      <c r="AP79" s="1325"/>
      <c r="AQ79" s="1325"/>
      <c r="AR79" s="1325"/>
      <c r="AS79" s="1325"/>
      <c r="AT79" s="1325"/>
      <c r="AU79" s="1325"/>
      <c r="AV79" s="1325"/>
      <c r="AW79" s="1325"/>
      <c r="AX79" s="1325"/>
      <c r="AY79" s="1325"/>
      <c r="AZ79" s="1325"/>
      <c r="BA79" s="1325"/>
      <c r="BB79" s="1328" t="s">
        <v>604</v>
      </c>
      <c r="BC79" s="1328"/>
      <c r="BD79" s="1328"/>
      <c r="BE79" s="1328"/>
      <c r="BF79" s="1328"/>
      <c r="BG79" s="1328"/>
      <c r="BH79" s="1328"/>
      <c r="BI79" s="1328"/>
      <c r="BJ79" s="1328"/>
      <c r="BK79" s="1328"/>
      <c r="BL79" s="1328"/>
      <c r="BM79" s="1328"/>
      <c r="BN79" s="1328"/>
      <c r="BO79" s="1328"/>
      <c r="BP79" s="1326">
        <v>7.3</v>
      </c>
      <c r="BQ79" s="1326"/>
      <c r="BR79" s="1326"/>
      <c r="BS79" s="1326"/>
      <c r="BT79" s="1326"/>
      <c r="BU79" s="1326"/>
      <c r="BV79" s="1326"/>
      <c r="BW79" s="1326"/>
      <c r="BX79" s="1326">
        <v>7.2</v>
      </c>
      <c r="BY79" s="1326"/>
      <c r="BZ79" s="1326"/>
      <c r="CA79" s="1326"/>
      <c r="CB79" s="1326"/>
      <c r="CC79" s="1326"/>
      <c r="CD79" s="1326"/>
      <c r="CE79" s="1326"/>
      <c r="CF79" s="1326">
        <v>7.2</v>
      </c>
      <c r="CG79" s="1326"/>
      <c r="CH79" s="1326"/>
      <c r="CI79" s="1326"/>
      <c r="CJ79" s="1326"/>
      <c r="CK79" s="1326"/>
      <c r="CL79" s="1326"/>
      <c r="CM79" s="1326"/>
      <c r="CN79" s="1326">
        <v>7.7</v>
      </c>
      <c r="CO79" s="1326"/>
      <c r="CP79" s="1326"/>
      <c r="CQ79" s="1326"/>
      <c r="CR79" s="1326"/>
      <c r="CS79" s="1326"/>
      <c r="CT79" s="1326"/>
      <c r="CU79" s="1326"/>
      <c r="CV79" s="1326">
        <v>8</v>
      </c>
      <c r="CW79" s="1326"/>
      <c r="CX79" s="1326"/>
      <c r="CY79" s="1326"/>
      <c r="CZ79" s="1326"/>
      <c r="DA79" s="1326"/>
      <c r="DB79" s="1326"/>
      <c r="DC79" s="1326"/>
    </row>
    <row r="80" spans="2:107" x14ac:dyDescent="0.15">
      <c r="B80" s="397"/>
      <c r="G80" s="1321"/>
      <c r="H80" s="1321"/>
      <c r="I80" s="1331"/>
      <c r="J80" s="1331"/>
      <c r="K80" s="1334"/>
      <c r="L80" s="1334"/>
      <c r="M80" s="1334"/>
      <c r="N80" s="1334"/>
      <c r="AN80" s="1325"/>
      <c r="AO80" s="1325"/>
      <c r="AP80" s="1325"/>
      <c r="AQ80" s="1325"/>
      <c r="AR80" s="1325"/>
      <c r="AS80" s="1325"/>
      <c r="AT80" s="1325"/>
      <c r="AU80" s="1325"/>
      <c r="AV80" s="1325"/>
      <c r="AW80" s="1325"/>
      <c r="AX80" s="1325"/>
      <c r="AY80" s="1325"/>
      <c r="AZ80" s="1325"/>
      <c r="BA80" s="1325"/>
      <c r="BB80" s="1328"/>
      <c r="BC80" s="1328"/>
      <c r="BD80" s="1328"/>
      <c r="BE80" s="1328"/>
      <c r="BF80" s="1328"/>
      <c r="BG80" s="1328"/>
      <c r="BH80" s="1328"/>
      <c r="BI80" s="1328"/>
      <c r="BJ80" s="1328"/>
      <c r="BK80" s="1328"/>
      <c r="BL80" s="1328"/>
      <c r="BM80" s="1328"/>
      <c r="BN80" s="1328"/>
      <c r="BO80" s="1328"/>
      <c r="BP80" s="1326"/>
      <c r="BQ80" s="1326"/>
      <c r="BR80" s="1326"/>
      <c r="BS80" s="1326"/>
      <c r="BT80" s="1326"/>
      <c r="BU80" s="1326"/>
      <c r="BV80" s="1326"/>
      <c r="BW80" s="1326"/>
      <c r="BX80" s="1326"/>
      <c r="BY80" s="1326"/>
      <c r="BZ80" s="1326"/>
      <c r="CA80" s="1326"/>
      <c r="CB80" s="1326"/>
      <c r="CC80" s="1326"/>
      <c r="CD80" s="1326"/>
      <c r="CE80" s="1326"/>
      <c r="CF80" s="1326"/>
      <c r="CG80" s="1326"/>
      <c r="CH80" s="1326"/>
      <c r="CI80" s="1326"/>
      <c r="CJ80" s="1326"/>
      <c r="CK80" s="1326"/>
      <c r="CL80" s="1326"/>
      <c r="CM80" s="1326"/>
      <c r="CN80" s="1326"/>
      <c r="CO80" s="1326"/>
      <c r="CP80" s="1326"/>
      <c r="CQ80" s="1326"/>
      <c r="CR80" s="1326"/>
      <c r="CS80" s="1326"/>
      <c r="CT80" s="1326"/>
      <c r="CU80" s="1326"/>
      <c r="CV80" s="1326"/>
      <c r="CW80" s="1326"/>
      <c r="CX80" s="1326"/>
      <c r="CY80" s="1326"/>
      <c r="CZ80" s="1326"/>
      <c r="DA80" s="1326"/>
      <c r="DB80" s="1326"/>
      <c r="DC80" s="1326"/>
    </row>
    <row r="81" spans="2:109" x14ac:dyDescent="0.15">
      <c r="B81" s="397"/>
    </row>
    <row r="82" spans="2:109" ht="17.25" x14ac:dyDescent="0.15">
      <c r="B82" s="397"/>
      <c r="K82" s="424"/>
      <c r="L82" s="424"/>
      <c r="M82" s="424"/>
      <c r="N82" s="424"/>
      <c r="AQ82" s="424"/>
      <c r="AR82" s="424"/>
      <c r="AS82" s="424"/>
      <c r="AT82" s="424"/>
      <c r="BC82" s="424"/>
      <c r="BD82" s="424"/>
      <c r="BE82" s="424"/>
      <c r="BF82" s="424"/>
      <c r="BO82" s="424"/>
      <c r="BP82" s="424"/>
      <c r="BQ82" s="424"/>
      <c r="BR82" s="424"/>
      <c r="CA82" s="424"/>
      <c r="CB82" s="424"/>
      <c r="CC82" s="424"/>
      <c r="CD82" s="424"/>
      <c r="CM82" s="424"/>
      <c r="CN82" s="424"/>
      <c r="CO82" s="424"/>
      <c r="CP82" s="424"/>
      <c r="CY82" s="424"/>
      <c r="CZ82" s="424"/>
      <c r="DA82" s="424"/>
      <c r="DB82" s="424"/>
      <c r="DC82" s="424"/>
    </row>
    <row r="83" spans="2:109" x14ac:dyDescent="0.15">
      <c r="B83" s="399"/>
      <c r="C83" s="400"/>
      <c r="D83" s="400"/>
      <c r="E83" s="400"/>
      <c r="F83" s="400"/>
      <c r="G83" s="400"/>
      <c r="H83" s="400"/>
      <c r="I83" s="400"/>
      <c r="J83" s="400"/>
      <c r="K83" s="400"/>
      <c r="L83" s="400"/>
      <c r="M83" s="400"/>
      <c r="N83" s="400"/>
      <c r="O83" s="400"/>
      <c r="P83" s="400"/>
      <c r="Q83" s="400"/>
      <c r="R83" s="400"/>
      <c r="S83" s="400"/>
      <c r="T83" s="400"/>
      <c r="U83" s="400"/>
      <c r="V83" s="400"/>
      <c r="W83" s="400"/>
      <c r="X83" s="400"/>
      <c r="Y83" s="400"/>
      <c r="Z83" s="400"/>
      <c r="AA83" s="400"/>
      <c r="AB83" s="400"/>
      <c r="AC83" s="400"/>
      <c r="AD83" s="400"/>
      <c r="AE83" s="400"/>
      <c r="AF83" s="400"/>
      <c r="AG83" s="400"/>
      <c r="AH83" s="400"/>
      <c r="AI83" s="400"/>
      <c r="AJ83" s="400"/>
      <c r="AK83" s="400"/>
      <c r="AL83" s="400"/>
      <c r="AM83" s="400"/>
      <c r="AN83" s="400"/>
      <c r="AO83" s="400"/>
      <c r="AP83" s="400"/>
      <c r="AQ83" s="400"/>
      <c r="AR83" s="400"/>
      <c r="AS83" s="400"/>
      <c r="AT83" s="400"/>
      <c r="AU83" s="400"/>
      <c r="AV83" s="400"/>
      <c r="AW83" s="400"/>
      <c r="AX83" s="400"/>
      <c r="AY83" s="400"/>
      <c r="AZ83" s="400"/>
      <c r="BA83" s="400"/>
      <c r="BB83" s="400"/>
      <c r="BC83" s="400"/>
      <c r="BD83" s="400"/>
      <c r="BE83" s="400"/>
      <c r="BF83" s="400"/>
      <c r="BG83" s="400"/>
      <c r="BH83" s="400"/>
      <c r="BI83" s="400"/>
      <c r="BJ83" s="400"/>
      <c r="BK83" s="400"/>
      <c r="BL83" s="400"/>
      <c r="BM83" s="400"/>
      <c r="BN83" s="400"/>
      <c r="BO83" s="400"/>
      <c r="BP83" s="400"/>
      <c r="BQ83" s="400"/>
      <c r="BR83" s="400"/>
      <c r="BS83" s="400"/>
      <c r="BT83" s="400"/>
      <c r="BU83" s="400"/>
      <c r="BV83" s="400"/>
      <c r="BW83" s="400"/>
      <c r="BX83" s="400"/>
      <c r="BY83" s="400"/>
      <c r="BZ83" s="400"/>
      <c r="CA83" s="400"/>
      <c r="CB83" s="400"/>
      <c r="CC83" s="400"/>
      <c r="CD83" s="400"/>
      <c r="CE83" s="400"/>
      <c r="CF83" s="400"/>
      <c r="CG83" s="400"/>
      <c r="CH83" s="400"/>
      <c r="CI83" s="400"/>
      <c r="CJ83" s="400"/>
      <c r="CK83" s="400"/>
      <c r="CL83" s="400"/>
      <c r="CM83" s="400"/>
      <c r="CN83" s="400"/>
      <c r="CO83" s="400"/>
      <c r="CP83" s="400"/>
      <c r="CQ83" s="400"/>
      <c r="CR83" s="400"/>
      <c r="CS83" s="400"/>
      <c r="CT83" s="400"/>
      <c r="CU83" s="400"/>
      <c r="CV83" s="400"/>
      <c r="CW83" s="400"/>
      <c r="CX83" s="400"/>
      <c r="CY83" s="400"/>
      <c r="CZ83" s="400"/>
      <c r="DA83" s="400"/>
      <c r="DB83" s="400"/>
      <c r="DC83" s="400"/>
      <c r="DD83" s="401"/>
    </row>
    <row r="84" spans="2:109" x14ac:dyDescent="0.15">
      <c r="DD84" s="390"/>
      <c r="DE84" s="390"/>
    </row>
    <row r="85" spans="2:109" x14ac:dyDescent="0.15">
      <c r="DD85" s="390"/>
      <c r="DE85" s="390"/>
    </row>
    <row r="86" spans="2:109" hidden="1" x14ac:dyDescent="0.15">
      <c r="DD86" s="390"/>
      <c r="DE86" s="390"/>
    </row>
    <row r="87" spans="2:109" hidden="1" x14ac:dyDescent="0.15">
      <c r="K87" s="425"/>
      <c r="AQ87" s="425"/>
      <c r="BC87" s="425"/>
      <c r="BO87" s="425"/>
      <c r="CA87" s="425"/>
      <c r="CM87" s="425"/>
      <c r="CY87" s="425"/>
      <c r="DD87" s="390"/>
      <c r="DE87" s="390"/>
    </row>
    <row r="88" spans="2:109" hidden="1" x14ac:dyDescent="0.15">
      <c r="DD88" s="390"/>
      <c r="DE88" s="390"/>
    </row>
    <row r="89" spans="2:109" hidden="1" x14ac:dyDescent="0.15">
      <c r="DD89" s="390"/>
      <c r="DE89" s="390"/>
    </row>
    <row r="90" spans="2:109" hidden="1" x14ac:dyDescent="0.15">
      <c r="DD90" s="390"/>
      <c r="DE90" s="390"/>
    </row>
    <row r="91" spans="2:109" hidden="1" x14ac:dyDescent="0.15">
      <c r="DD91" s="390"/>
      <c r="DE91" s="390"/>
    </row>
    <row r="92" spans="2:109" ht="13.5" hidden="1" customHeight="1" x14ac:dyDescent="0.15">
      <c r="DD92" s="390"/>
      <c r="DE92" s="390"/>
    </row>
    <row r="93" spans="2:109" ht="13.5" hidden="1" customHeight="1" x14ac:dyDescent="0.15">
      <c r="DD93" s="390"/>
      <c r="DE93" s="390"/>
    </row>
    <row r="94" spans="2:109" ht="13.5" hidden="1" customHeight="1" x14ac:dyDescent="0.15">
      <c r="DD94" s="390"/>
      <c r="DE94" s="390"/>
    </row>
    <row r="95" spans="2:109" ht="13.5" hidden="1" customHeight="1" x14ac:dyDescent="0.15">
      <c r="DD95" s="390"/>
      <c r="DE95" s="390"/>
    </row>
    <row r="96" spans="2:109" ht="13.5" hidden="1" customHeight="1" x14ac:dyDescent="0.15">
      <c r="DD96" s="390"/>
      <c r="DE96" s="390"/>
    </row>
    <row r="97" s="390" customFormat="1" ht="13.5" hidden="1" customHeight="1" x14ac:dyDescent="0.15"/>
    <row r="98" s="390" customFormat="1" ht="13.5" hidden="1" customHeight="1" x14ac:dyDescent="0.15"/>
    <row r="99" s="390" customFormat="1" ht="13.5" hidden="1" customHeight="1" x14ac:dyDescent="0.15"/>
    <row r="100" s="390" customFormat="1" ht="13.5" hidden="1" customHeight="1" x14ac:dyDescent="0.15"/>
    <row r="101" s="390" customFormat="1" ht="13.5" hidden="1" customHeight="1" x14ac:dyDescent="0.15"/>
    <row r="102" s="390" customFormat="1" ht="13.5" hidden="1" customHeight="1" x14ac:dyDescent="0.15"/>
    <row r="103" s="390" customFormat="1" ht="13.5" hidden="1" customHeight="1" x14ac:dyDescent="0.15"/>
    <row r="104" s="390" customFormat="1" ht="13.5" hidden="1" customHeight="1" x14ac:dyDescent="0.15"/>
    <row r="105" s="390" customFormat="1" ht="13.5" hidden="1" customHeight="1" x14ac:dyDescent="0.15"/>
    <row r="106" s="390" customFormat="1" ht="13.5" hidden="1" customHeight="1" x14ac:dyDescent="0.15"/>
    <row r="107" s="390" customFormat="1" ht="13.5" hidden="1" customHeight="1" x14ac:dyDescent="0.15"/>
    <row r="108" s="390" customFormat="1" ht="13.5" hidden="1" customHeight="1" x14ac:dyDescent="0.15"/>
    <row r="109" s="390" customFormat="1" ht="13.5" hidden="1" customHeight="1" x14ac:dyDescent="0.15"/>
    <row r="110" s="390" customFormat="1" ht="13.5" hidden="1" customHeight="1" x14ac:dyDescent="0.15"/>
    <row r="111" s="390" customFormat="1" ht="13.5" hidden="1" customHeight="1" x14ac:dyDescent="0.15"/>
    <row r="112" s="390" customFormat="1" ht="13.5" hidden="1" customHeight="1" x14ac:dyDescent="0.15"/>
    <row r="113" s="390" customFormat="1" ht="13.5" hidden="1" customHeight="1" x14ac:dyDescent="0.15"/>
    <row r="114" s="390" customFormat="1" ht="13.5" hidden="1" customHeight="1" x14ac:dyDescent="0.15"/>
    <row r="115" s="390" customFormat="1" ht="13.5" hidden="1" customHeight="1" x14ac:dyDescent="0.15"/>
    <row r="116" s="390" customFormat="1" ht="13.5" hidden="1" customHeight="1" x14ac:dyDescent="0.15"/>
    <row r="117" s="390" customFormat="1" ht="13.5" hidden="1" customHeight="1" x14ac:dyDescent="0.15"/>
    <row r="118" s="390" customFormat="1" ht="13.5" hidden="1" customHeight="1" x14ac:dyDescent="0.15"/>
    <row r="119" s="390" customFormat="1" ht="13.5" hidden="1" customHeight="1" x14ac:dyDescent="0.15"/>
    <row r="120" s="390" customFormat="1" ht="13.5" hidden="1" customHeight="1" x14ac:dyDescent="0.15"/>
    <row r="121" s="390" customFormat="1" ht="13.5" hidden="1" customHeight="1" x14ac:dyDescent="0.15"/>
    <row r="122" s="390" customFormat="1" ht="13.5" hidden="1" customHeight="1" x14ac:dyDescent="0.15"/>
    <row r="123" s="390" customFormat="1" ht="13.5" hidden="1" customHeight="1" x14ac:dyDescent="0.15"/>
    <row r="124" s="390" customFormat="1" ht="13.5" hidden="1" customHeight="1" x14ac:dyDescent="0.15"/>
    <row r="125" s="390" customFormat="1" ht="13.5" hidden="1" customHeight="1" x14ac:dyDescent="0.15"/>
    <row r="126" s="390" customFormat="1" ht="13.5" hidden="1" customHeight="1" x14ac:dyDescent="0.15"/>
    <row r="127" s="390" customFormat="1" ht="13.5" hidden="1" customHeight="1" x14ac:dyDescent="0.15"/>
    <row r="128" s="390" customFormat="1" ht="13.5" hidden="1" customHeight="1" x14ac:dyDescent="0.15"/>
    <row r="129" s="390" customFormat="1" ht="13.5" hidden="1" customHeight="1" x14ac:dyDescent="0.15"/>
    <row r="130" s="390" customFormat="1" ht="13.5" hidden="1" customHeight="1" x14ac:dyDescent="0.15"/>
    <row r="131" s="390" customFormat="1" ht="13.5" hidden="1" customHeight="1" x14ac:dyDescent="0.15"/>
    <row r="132" s="390" customFormat="1" ht="13.5" hidden="1" customHeight="1" x14ac:dyDescent="0.15"/>
    <row r="133" s="390" customFormat="1" ht="13.5" hidden="1" customHeight="1" x14ac:dyDescent="0.15"/>
    <row r="134" s="390" customFormat="1" ht="13.5" hidden="1" customHeight="1" x14ac:dyDescent="0.15"/>
    <row r="135" s="390" customFormat="1" ht="13.5" hidden="1" customHeight="1" x14ac:dyDescent="0.15"/>
    <row r="136" s="390" customFormat="1" ht="13.5" hidden="1" customHeight="1" x14ac:dyDescent="0.15"/>
    <row r="137" s="390" customFormat="1" ht="13.5" hidden="1" customHeight="1" x14ac:dyDescent="0.15"/>
    <row r="138" s="390" customFormat="1" ht="13.5" hidden="1" customHeight="1" x14ac:dyDescent="0.15"/>
    <row r="139" s="390" customFormat="1" ht="13.5" hidden="1" customHeight="1" x14ac:dyDescent="0.15"/>
    <row r="140" s="390" customFormat="1" ht="13.5" hidden="1" customHeight="1" x14ac:dyDescent="0.15"/>
    <row r="141" s="390" customFormat="1" ht="13.5" hidden="1" customHeight="1" x14ac:dyDescent="0.15"/>
    <row r="142" s="390" customFormat="1" ht="13.5" hidden="1" customHeight="1" x14ac:dyDescent="0.15"/>
    <row r="143" s="390" customFormat="1" ht="13.5" hidden="1" customHeight="1" x14ac:dyDescent="0.15"/>
    <row r="144" s="390" customFormat="1" ht="13.5" hidden="1" customHeight="1" x14ac:dyDescent="0.15"/>
    <row r="145" s="390" customFormat="1" ht="13.5" hidden="1" customHeight="1" x14ac:dyDescent="0.15"/>
    <row r="146" s="390" customFormat="1" ht="13.5" hidden="1" customHeight="1" x14ac:dyDescent="0.15"/>
    <row r="147" s="390" customFormat="1" ht="13.5" hidden="1" customHeight="1" x14ac:dyDescent="0.15"/>
    <row r="148" s="390" customFormat="1" ht="13.5" hidden="1" customHeight="1" x14ac:dyDescent="0.15"/>
    <row r="149" s="390" customFormat="1" ht="13.5" hidden="1" customHeight="1" x14ac:dyDescent="0.15"/>
    <row r="150" s="390" customFormat="1" ht="13.5" hidden="1" customHeight="1" x14ac:dyDescent="0.15"/>
    <row r="151" s="390" customFormat="1" ht="13.5" hidden="1" customHeight="1" x14ac:dyDescent="0.15"/>
    <row r="152" s="390" customFormat="1" ht="13.5" hidden="1" customHeight="1" x14ac:dyDescent="0.15"/>
    <row r="153" s="390" customFormat="1" ht="13.5" hidden="1" customHeight="1" x14ac:dyDescent="0.15"/>
    <row r="154" s="390" customFormat="1" ht="13.5" hidden="1" customHeight="1" x14ac:dyDescent="0.15"/>
    <row r="155" s="390" customFormat="1" ht="13.5" hidden="1" customHeight="1" x14ac:dyDescent="0.15"/>
    <row r="156" s="390" customFormat="1" ht="13.5" hidden="1" customHeight="1" x14ac:dyDescent="0.15"/>
    <row r="157" s="390" customFormat="1" ht="13.5" hidden="1" customHeight="1" x14ac:dyDescent="0.15"/>
    <row r="158" s="390" customFormat="1" ht="13.5" hidden="1" customHeight="1" x14ac:dyDescent="0.15"/>
    <row r="159" s="390" customFormat="1" ht="13.5" hidden="1" customHeight="1" x14ac:dyDescent="0.15"/>
    <row r="160" s="390" customFormat="1" ht="13.5" hidden="1" customHeight="1" x14ac:dyDescent="0.15"/>
  </sheetData>
  <sheetProtection algorithmName="SHA-512" hashValue="yNa9A6xf7pFKm2B3kvR5ciMCw9K6SLs31gd5ZXOut52negcYFQXtA9G5IarsP37uwE/QLwrlzJlUT/w9u9M5zw==" saltValue="RaTBf93alAi1mQ6ckiLroA=="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877DE5-1C40-4559-A093-6ADFF42FCDFB}">
  <sheetPr>
    <pageSetUpPr fitToPage="1"/>
  </sheetPr>
  <dimension ref="A1:DR125"/>
  <sheetViews>
    <sheetView showGridLines="0" topLeftCell="A97" zoomScale="80" zoomScaleNormal="80" zoomScaleSheetLayoutView="70" workbookViewId="0">
      <selection activeCell="AN65" sqref="AN65:DC69"/>
    </sheetView>
  </sheetViews>
  <sheetFormatPr defaultColWidth="0" defaultRowHeight="13.5" customHeight="1" zeroHeight="1" x14ac:dyDescent="0.15"/>
  <cols>
    <col min="1" max="34" width="2.5" style="293" customWidth="1"/>
    <col min="35" max="122" width="2.5" style="292" customWidth="1"/>
    <col min="123" max="16384" width="2.5" style="292" hidden="1"/>
  </cols>
  <sheetData>
    <row r="1" spans="1:34" ht="13.5" customHeight="1"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1:34" x14ac:dyDescent="0.15">
      <c r="S2" s="292"/>
      <c r="AH2" s="292"/>
    </row>
    <row r="3" spans="1:34"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1:34" x14ac:dyDescent="0.15"/>
    <row r="5" spans="1:34" x14ac:dyDescent="0.15"/>
    <row r="6" spans="1:34" x14ac:dyDescent="0.15"/>
    <row r="7" spans="1:34" x14ac:dyDescent="0.15"/>
    <row r="8" spans="1:34" x14ac:dyDescent="0.15"/>
    <row r="9" spans="1:34" x14ac:dyDescent="0.15">
      <c r="AH9" s="292"/>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92"/>
    </row>
    <row r="18" spans="12:34" x14ac:dyDescent="0.15"/>
    <row r="19" spans="12:34" x14ac:dyDescent="0.15"/>
    <row r="20" spans="12:34" x14ac:dyDescent="0.15">
      <c r="AH20" s="292"/>
    </row>
    <row r="21" spans="12:34" x14ac:dyDescent="0.15">
      <c r="AH21" s="292"/>
    </row>
    <row r="22" spans="12:34" x14ac:dyDescent="0.15"/>
    <row r="23" spans="12:34" x14ac:dyDescent="0.15"/>
    <row r="24" spans="12:34" x14ac:dyDescent="0.15">
      <c r="Q24" s="292"/>
    </row>
    <row r="25" spans="12:34" x14ac:dyDescent="0.15"/>
    <row r="26" spans="12:34" x14ac:dyDescent="0.15"/>
    <row r="27" spans="12:34" x14ac:dyDescent="0.15"/>
    <row r="28" spans="12:34" x14ac:dyDescent="0.15">
      <c r="O28" s="292"/>
      <c r="T28" s="292"/>
      <c r="AH28" s="292"/>
    </row>
    <row r="29" spans="12:34" x14ac:dyDescent="0.15"/>
    <row r="30" spans="12:34" x14ac:dyDescent="0.15"/>
    <row r="31" spans="12:34" x14ac:dyDescent="0.15">
      <c r="Q31" s="292"/>
    </row>
    <row r="32" spans="12:34" x14ac:dyDescent="0.15">
      <c r="L32" s="292"/>
    </row>
    <row r="33" spans="2:34" x14ac:dyDescent="0.15">
      <c r="C33" s="292"/>
      <c r="E33" s="292"/>
      <c r="G33" s="292"/>
      <c r="I33" s="292"/>
      <c r="X33" s="292"/>
    </row>
    <row r="34" spans="2:34" x14ac:dyDescent="0.15">
      <c r="B34" s="292"/>
      <c r="P34" s="292"/>
      <c r="R34" s="292"/>
      <c r="T34" s="292"/>
    </row>
    <row r="35" spans="2:34" x14ac:dyDescent="0.15">
      <c r="D35" s="292"/>
      <c r="W35" s="292"/>
      <c r="AC35" s="292"/>
      <c r="AD35" s="292"/>
      <c r="AE35" s="292"/>
      <c r="AF35" s="292"/>
      <c r="AG35" s="292"/>
      <c r="AH35" s="292"/>
    </row>
    <row r="36" spans="2:34" x14ac:dyDescent="0.15">
      <c r="H36" s="292"/>
      <c r="J36" s="292"/>
      <c r="K36" s="292"/>
      <c r="M36" s="292"/>
      <c r="Y36" s="292"/>
      <c r="Z36" s="292"/>
      <c r="AA36" s="292"/>
      <c r="AB36" s="292"/>
      <c r="AC36" s="292"/>
      <c r="AD36" s="292"/>
      <c r="AE36" s="292"/>
      <c r="AF36" s="292"/>
      <c r="AG36" s="292"/>
      <c r="AH36" s="292"/>
    </row>
    <row r="37" spans="2:34" x14ac:dyDescent="0.15">
      <c r="AH37" s="292"/>
    </row>
    <row r="38" spans="2:34" x14ac:dyDescent="0.15">
      <c r="AG38" s="292"/>
      <c r="AH38" s="292"/>
    </row>
    <row r="39" spans="2:34" x14ac:dyDescent="0.15"/>
    <row r="40" spans="2:34" x14ac:dyDescent="0.15">
      <c r="X40" s="292"/>
    </row>
    <row r="41" spans="2:34" x14ac:dyDescent="0.15">
      <c r="R41" s="292"/>
    </row>
    <row r="42" spans="2:34" x14ac:dyDescent="0.15">
      <c r="W42" s="292"/>
    </row>
    <row r="43" spans="2:34" x14ac:dyDescent="0.15">
      <c r="Y43" s="292"/>
      <c r="Z43" s="292"/>
      <c r="AA43" s="292"/>
      <c r="AB43" s="292"/>
      <c r="AC43" s="292"/>
      <c r="AD43" s="292"/>
      <c r="AE43" s="292"/>
      <c r="AF43" s="292"/>
      <c r="AG43" s="292"/>
      <c r="AH43" s="292"/>
    </row>
    <row r="44" spans="2:34" x14ac:dyDescent="0.15">
      <c r="AH44" s="292"/>
    </row>
    <row r="45" spans="2:34" x14ac:dyDescent="0.15">
      <c r="X45" s="292"/>
    </row>
    <row r="46" spans="2:34" x14ac:dyDescent="0.15"/>
    <row r="47" spans="2:34" x14ac:dyDescent="0.15"/>
    <row r="48" spans="2:34" x14ac:dyDescent="0.15">
      <c r="W48" s="292"/>
      <c r="Y48" s="292"/>
      <c r="Z48" s="292"/>
      <c r="AA48" s="292"/>
      <c r="AB48" s="292"/>
      <c r="AC48" s="292"/>
      <c r="AD48" s="292"/>
      <c r="AE48" s="292"/>
      <c r="AF48" s="292"/>
      <c r="AG48" s="292"/>
      <c r="AH48" s="292"/>
    </row>
    <row r="49" spans="28:34" x14ac:dyDescent="0.15"/>
    <row r="50" spans="28:34" x14ac:dyDescent="0.15">
      <c r="AE50" s="292"/>
      <c r="AF50" s="292"/>
      <c r="AG50" s="292"/>
      <c r="AH50" s="292"/>
    </row>
    <row r="51" spans="28:34" x14ac:dyDescent="0.15">
      <c r="AC51" s="292"/>
      <c r="AD51" s="292"/>
      <c r="AE51" s="292"/>
      <c r="AF51" s="292"/>
      <c r="AG51" s="292"/>
      <c r="AH51" s="292"/>
    </row>
    <row r="52" spans="28:34" x14ac:dyDescent="0.15"/>
    <row r="53" spans="28:34" x14ac:dyDescent="0.15">
      <c r="AF53" s="292"/>
      <c r="AG53" s="292"/>
      <c r="AH53" s="292"/>
    </row>
    <row r="54" spans="28:34" x14ac:dyDescent="0.15">
      <c r="AH54" s="292"/>
    </row>
    <row r="55" spans="28:34" x14ac:dyDescent="0.15"/>
    <row r="56" spans="28:34" x14ac:dyDescent="0.15">
      <c r="AB56" s="292"/>
      <c r="AC56" s="292"/>
      <c r="AD56" s="292"/>
      <c r="AE56" s="292"/>
      <c r="AF56" s="292"/>
      <c r="AG56" s="292"/>
      <c r="AH56" s="292"/>
    </row>
    <row r="57" spans="28:34" x14ac:dyDescent="0.15">
      <c r="AH57" s="292"/>
    </row>
    <row r="58" spans="28:34" x14ac:dyDescent="0.15">
      <c r="AH58" s="292"/>
    </row>
    <row r="59" spans="28:34" x14ac:dyDescent="0.15"/>
    <row r="60" spans="28:34" x14ac:dyDescent="0.15"/>
    <row r="61" spans="28:34" x14ac:dyDescent="0.15"/>
    <row r="62" spans="28:34" x14ac:dyDescent="0.15"/>
    <row r="63" spans="28:34" x14ac:dyDescent="0.15">
      <c r="AH63" s="292"/>
    </row>
    <row r="64" spans="28:34" x14ac:dyDescent="0.15">
      <c r="AG64" s="292"/>
      <c r="AH64" s="292"/>
    </row>
    <row r="65" spans="28:34" x14ac:dyDescent="0.15"/>
    <row r="66" spans="28:34" x14ac:dyDescent="0.15"/>
    <row r="67" spans="28:34" x14ac:dyDescent="0.15"/>
    <row r="68" spans="28:34" x14ac:dyDescent="0.15">
      <c r="AB68" s="292"/>
      <c r="AC68" s="292"/>
      <c r="AD68" s="292"/>
      <c r="AE68" s="292"/>
      <c r="AF68" s="292"/>
      <c r="AG68" s="292"/>
      <c r="AH68" s="292"/>
    </row>
    <row r="69" spans="28:34" x14ac:dyDescent="0.15">
      <c r="AF69" s="292"/>
      <c r="AG69" s="292"/>
      <c r="AH69" s="292"/>
    </row>
    <row r="70" spans="28:34" x14ac:dyDescent="0.15"/>
    <row r="71" spans="28:34" x14ac:dyDescent="0.15"/>
    <row r="72" spans="28:34" x14ac:dyDescent="0.15"/>
    <row r="73" spans="28:34" x14ac:dyDescent="0.15"/>
    <row r="74" spans="28:34" x14ac:dyDescent="0.15"/>
    <row r="75" spans="28:34" x14ac:dyDescent="0.15">
      <c r="AH75" s="292"/>
    </row>
    <row r="76" spans="28:34" x14ac:dyDescent="0.15">
      <c r="AF76" s="292"/>
      <c r="AG76" s="292"/>
      <c r="AH76" s="292"/>
    </row>
    <row r="77" spans="28:34" x14ac:dyDescent="0.15">
      <c r="AG77" s="292"/>
      <c r="AH77" s="292"/>
    </row>
    <row r="78" spans="28:34" x14ac:dyDescent="0.15"/>
    <row r="79" spans="28:34" x14ac:dyDescent="0.15"/>
    <row r="80" spans="28:34" x14ac:dyDescent="0.15"/>
    <row r="81" spans="25:34" x14ac:dyDescent="0.15"/>
    <row r="82" spans="25:34" x14ac:dyDescent="0.15">
      <c r="Y82" s="292"/>
    </row>
    <row r="83" spans="25:34" x14ac:dyDescent="0.15">
      <c r="Y83" s="292"/>
      <c r="Z83" s="292"/>
      <c r="AA83" s="292"/>
      <c r="AB83" s="292"/>
      <c r="AC83" s="292"/>
      <c r="AD83" s="292"/>
      <c r="AE83" s="292"/>
      <c r="AF83" s="292"/>
      <c r="AG83" s="292"/>
      <c r="AH83" s="292"/>
    </row>
    <row r="84" spans="25:34" x14ac:dyDescent="0.15"/>
    <row r="85" spans="25:34" x14ac:dyDescent="0.15"/>
    <row r="86" spans="25:34" x14ac:dyDescent="0.15"/>
    <row r="87" spans="25:34" x14ac:dyDescent="0.15"/>
    <row r="88" spans="25:34" x14ac:dyDescent="0.15">
      <c r="AH88" s="29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2"/>
      <c r="AG94" s="292"/>
      <c r="AH94" s="292"/>
    </row>
    <row r="95" spans="25:34" ht="13.5" customHeight="1" x14ac:dyDescent="0.15">
      <c r="AH95" s="29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2"/>
    </row>
    <row r="102" spans="33:34" ht="13.5" customHeight="1" x14ac:dyDescent="0.15"/>
    <row r="103" spans="33:34" ht="13.5" customHeight="1" x14ac:dyDescent="0.15"/>
    <row r="104" spans="33:34" ht="13.5" customHeight="1" x14ac:dyDescent="0.15">
      <c r="AG104" s="292"/>
      <c r="AH104" s="29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2"/>
    </row>
    <row r="117" spans="34:122" ht="13.5" customHeight="1" x14ac:dyDescent="0.15"/>
    <row r="118" spans="34:122" ht="13.5" customHeight="1" x14ac:dyDescent="0.15"/>
    <row r="119" spans="34:122" ht="13.5" customHeight="1" x14ac:dyDescent="0.15"/>
    <row r="120" spans="34:122" ht="13.5" customHeight="1" x14ac:dyDescent="0.15">
      <c r="AH120" s="292"/>
    </row>
    <row r="121" spans="34:122" ht="13.5" customHeight="1" x14ac:dyDescent="0.15">
      <c r="AH121" s="292"/>
    </row>
    <row r="122" spans="34:122" ht="13.5" customHeight="1" x14ac:dyDescent="0.15"/>
    <row r="123" spans="34:122" ht="13.5" customHeight="1" x14ac:dyDescent="0.15"/>
    <row r="124" spans="34:122" ht="13.5" customHeight="1" x14ac:dyDescent="0.15"/>
    <row r="125" spans="34:122" ht="13.5" customHeight="1" x14ac:dyDescent="0.15">
      <c r="DR125" s="292" t="s">
        <v>502</v>
      </c>
    </row>
  </sheetData>
  <sheetProtection algorithmName="SHA-512" hashValue="S1namgeN8hw0uW2ynKzuQvJNfKmfOv2SzLmXqosZqTbBpv+D342PbDfkQuxqa9fMCy2bwCRUM60RTGgllCGhmA==" saltValue="ezk3/UCdgBLZKRYa5RIQ5A=="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5598D0-4C4E-4D8C-97A6-CA93A867E482}">
  <sheetPr>
    <pageSetUpPr fitToPage="1"/>
  </sheetPr>
  <dimension ref="A1:DR125"/>
  <sheetViews>
    <sheetView showGridLines="0" topLeftCell="A109" zoomScaleNormal="100" zoomScaleSheetLayoutView="55" workbookViewId="0">
      <selection activeCell="AN65" sqref="AN65:DC69"/>
    </sheetView>
  </sheetViews>
  <sheetFormatPr defaultColWidth="0" defaultRowHeight="13.5" customHeight="1" zeroHeight="1" x14ac:dyDescent="0.15"/>
  <cols>
    <col min="1" max="34" width="2.5" style="293" customWidth="1"/>
    <col min="35" max="122" width="2.5" style="292" customWidth="1"/>
    <col min="123" max="16384" width="2.5" style="292" hidden="1"/>
  </cols>
  <sheetData>
    <row r="1" spans="2:34" ht="13.5" customHeight="1"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2:34" x14ac:dyDescent="0.15">
      <c r="S2" s="292"/>
      <c r="AH2" s="292"/>
    </row>
    <row r="3" spans="2:34"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2:34" x14ac:dyDescent="0.15"/>
    <row r="5" spans="2:34" x14ac:dyDescent="0.15"/>
    <row r="6" spans="2:34" x14ac:dyDescent="0.15"/>
    <row r="7" spans="2:34" x14ac:dyDescent="0.15"/>
    <row r="8" spans="2:34" x14ac:dyDescent="0.15"/>
    <row r="9" spans="2:34" x14ac:dyDescent="0.15">
      <c r="AH9" s="292"/>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2"/>
    </row>
    <row r="18" spans="12:34" x14ac:dyDescent="0.15"/>
    <row r="19" spans="12:34" x14ac:dyDescent="0.15"/>
    <row r="20" spans="12:34" x14ac:dyDescent="0.15">
      <c r="AH20" s="292"/>
    </row>
    <row r="21" spans="12:34" x14ac:dyDescent="0.15">
      <c r="AH21" s="292"/>
    </row>
    <row r="22" spans="12:34" x14ac:dyDescent="0.15"/>
    <row r="23" spans="12:34" x14ac:dyDescent="0.15"/>
    <row r="24" spans="12:34" x14ac:dyDescent="0.15">
      <c r="Q24" s="292"/>
    </row>
    <row r="25" spans="12:34" x14ac:dyDescent="0.15"/>
    <row r="26" spans="12:34" x14ac:dyDescent="0.15"/>
    <row r="27" spans="12:34" x14ac:dyDescent="0.15"/>
    <row r="28" spans="12:34" x14ac:dyDescent="0.15">
      <c r="O28" s="292"/>
      <c r="T28" s="292"/>
      <c r="AH28" s="292"/>
    </row>
    <row r="29" spans="12:34" x14ac:dyDescent="0.15"/>
    <row r="30" spans="12:34" x14ac:dyDescent="0.15"/>
    <row r="31" spans="12:34" x14ac:dyDescent="0.15">
      <c r="Q31" s="292"/>
    </row>
    <row r="32" spans="12:34" x14ac:dyDescent="0.15">
      <c r="L32" s="292"/>
    </row>
    <row r="33" spans="2:34" x14ac:dyDescent="0.15">
      <c r="C33" s="292"/>
      <c r="E33" s="292"/>
      <c r="G33" s="292"/>
      <c r="I33" s="292"/>
      <c r="X33" s="292"/>
    </row>
    <row r="34" spans="2:34" x14ac:dyDescent="0.15">
      <c r="B34" s="292"/>
      <c r="P34" s="292"/>
      <c r="R34" s="292"/>
      <c r="T34" s="292"/>
    </row>
    <row r="35" spans="2:34" x14ac:dyDescent="0.15">
      <c r="D35" s="292"/>
      <c r="W35" s="292"/>
      <c r="AC35" s="292"/>
      <c r="AD35" s="292"/>
      <c r="AE35" s="292"/>
      <c r="AF35" s="292"/>
      <c r="AG35" s="292"/>
      <c r="AH35" s="292"/>
    </row>
    <row r="36" spans="2:34" x14ac:dyDescent="0.15">
      <c r="H36" s="292"/>
      <c r="J36" s="292"/>
      <c r="K36" s="292"/>
      <c r="M36" s="292"/>
      <c r="Y36" s="292"/>
      <c r="Z36" s="292"/>
      <c r="AA36" s="292"/>
      <c r="AB36" s="292"/>
      <c r="AC36" s="292"/>
      <c r="AD36" s="292"/>
      <c r="AE36" s="292"/>
      <c r="AF36" s="292"/>
      <c r="AG36" s="292"/>
      <c r="AH36" s="292"/>
    </row>
    <row r="37" spans="2:34" x14ac:dyDescent="0.15">
      <c r="AH37" s="292"/>
    </row>
    <row r="38" spans="2:34" x14ac:dyDescent="0.15">
      <c r="AG38" s="292"/>
      <c r="AH38" s="292"/>
    </row>
    <row r="39" spans="2:34" x14ac:dyDescent="0.15"/>
    <row r="40" spans="2:34" x14ac:dyDescent="0.15">
      <c r="X40" s="292"/>
    </row>
    <row r="41" spans="2:34" x14ac:dyDescent="0.15">
      <c r="R41" s="292"/>
    </row>
    <row r="42" spans="2:34" x14ac:dyDescent="0.15">
      <c r="W42" s="292"/>
    </row>
    <row r="43" spans="2:34" x14ac:dyDescent="0.15">
      <c r="Y43" s="292"/>
      <c r="Z43" s="292"/>
      <c r="AA43" s="292"/>
      <c r="AB43" s="292"/>
      <c r="AC43" s="292"/>
      <c r="AD43" s="292"/>
      <c r="AE43" s="292"/>
      <c r="AF43" s="292"/>
      <c r="AG43" s="292"/>
      <c r="AH43" s="292"/>
    </row>
    <row r="44" spans="2:34" x14ac:dyDescent="0.15">
      <c r="AH44" s="292"/>
    </row>
    <row r="45" spans="2:34" x14ac:dyDescent="0.15">
      <c r="X45" s="292"/>
    </row>
    <row r="46" spans="2:34" x14ac:dyDescent="0.15"/>
    <row r="47" spans="2:34" x14ac:dyDescent="0.15"/>
    <row r="48" spans="2:34" x14ac:dyDescent="0.15">
      <c r="W48" s="292"/>
      <c r="Y48" s="292"/>
      <c r="Z48" s="292"/>
      <c r="AA48" s="292"/>
      <c r="AB48" s="292"/>
      <c r="AC48" s="292"/>
      <c r="AD48" s="292"/>
      <c r="AE48" s="292"/>
      <c r="AF48" s="292"/>
      <c r="AG48" s="292"/>
      <c r="AH48" s="292"/>
    </row>
    <row r="49" spans="28:34" x14ac:dyDescent="0.15"/>
    <row r="50" spans="28:34" x14ac:dyDescent="0.15">
      <c r="AE50" s="292"/>
      <c r="AF50" s="292"/>
      <c r="AG50" s="292"/>
      <c r="AH50" s="292"/>
    </row>
    <row r="51" spans="28:34" x14ac:dyDescent="0.15">
      <c r="AC51" s="292"/>
      <c r="AD51" s="292"/>
      <c r="AE51" s="292"/>
      <c r="AF51" s="292"/>
      <c r="AG51" s="292"/>
      <c r="AH51" s="292"/>
    </row>
    <row r="52" spans="28:34" x14ac:dyDescent="0.15"/>
    <row r="53" spans="28:34" x14ac:dyDescent="0.15">
      <c r="AF53" s="292"/>
      <c r="AG53" s="292"/>
      <c r="AH53" s="292"/>
    </row>
    <row r="54" spans="28:34" x14ac:dyDescent="0.15">
      <c r="AH54" s="292"/>
    </row>
    <row r="55" spans="28:34" x14ac:dyDescent="0.15"/>
    <row r="56" spans="28:34" x14ac:dyDescent="0.15">
      <c r="AB56" s="292"/>
      <c r="AC56" s="292"/>
      <c r="AD56" s="292"/>
      <c r="AE56" s="292"/>
      <c r="AF56" s="292"/>
      <c r="AG56" s="292"/>
      <c r="AH56" s="292"/>
    </row>
    <row r="57" spans="28:34" x14ac:dyDescent="0.15">
      <c r="AH57" s="292"/>
    </row>
    <row r="58" spans="28:34" x14ac:dyDescent="0.15">
      <c r="AH58" s="292"/>
    </row>
    <row r="59" spans="28:34" x14ac:dyDescent="0.15">
      <c r="AG59" s="292"/>
      <c r="AH59" s="292"/>
    </row>
    <row r="60" spans="28:34" x14ac:dyDescent="0.15"/>
    <row r="61" spans="28:34" x14ac:dyDescent="0.15"/>
    <row r="62" spans="28:34" x14ac:dyDescent="0.15"/>
    <row r="63" spans="28:34" x14ac:dyDescent="0.15">
      <c r="AH63" s="292"/>
    </row>
    <row r="64" spans="28:34" x14ac:dyDescent="0.15">
      <c r="AG64" s="292"/>
      <c r="AH64" s="292"/>
    </row>
    <row r="65" spans="28:34" x14ac:dyDescent="0.15"/>
    <row r="66" spans="28:34" x14ac:dyDescent="0.15"/>
    <row r="67" spans="28:34" x14ac:dyDescent="0.15"/>
    <row r="68" spans="28:34" x14ac:dyDescent="0.15">
      <c r="AB68" s="292"/>
      <c r="AC68" s="292"/>
      <c r="AD68" s="292"/>
      <c r="AE68" s="292"/>
      <c r="AF68" s="292"/>
      <c r="AG68" s="292"/>
      <c r="AH68" s="292"/>
    </row>
    <row r="69" spans="28:34" x14ac:dyDescent="0.15">
      <c r="AF69" s="292"/>
      <c r="AG69" s="292"/>
      <c r="AH69" s="292"/>
    </row>
    <row r="70" spans="28:34" x14ac:dyDescent="0.15"/>
    <row r="71" spans="28:34" x14ac:dyDescent="0.15"/>
    <row r="72" spans="28:34" x14ac:dyDescent="0.15"/>
    <row r="73" spans="28:34" x14ac:dyDescent="0.15"/>
    <row r="74" spans="28:34" x14ac:dyDescent="0.15"/>
    <row r="75" spans="28:34" x14ac:dyDescent="0.15">
      <c r="AH75" s="292"/>
    </row>
    <row r="76" spans="28:34" x14ac:dyDescent="0.15">
      <c r="AF76" s="292"/>
      <c r="AG76" s="292"/>
      <c r="AH76" s="292"/>
    </row>
    <row r="77" spans="28:34" x14ac:dyDescent="0.15">
      <c r="AG77" s="292"/>
      <c r="AH77" s="292"/>
    </row>
    <row r="78" spans="28:34" x14ac:dyDescent="0.15"/>
    <row r="79" spans="28:34" x14ac:dyDescent="0.15"/>
    <row r="80" spans="28:34" x14ac:dyDescent="0.15"/>
    <row r="81" spans="25:34" x14ac:dyDescent="0.15"/>
    <row r="82" spans="25:34" x14ac:dyDescent="0.15">
      <c r="Y82" s="292"/>
    </row>
    <row r="83" spans="25:34" x14ac:dyDescent="0.15">
      <c r="Y83" s="292"/>
      <c r="Z83" s="292"/>
      <c r="AA83" s="292"/>
      <c r="AB83" s="292"/>
      <c r="AC83" s="292"/>
      <c r="AD83" s="292"/>
      <c r="AE83" s="292"/>
      <c r="AF83" s="292"/>
      <c r="AG83" s="292"/>
      <c r="AH83" s="292"/>
    </row>
    <row r="84" spans="25:34" x14ac:dyDescent="0.15"/>
    <row r="85" spans="25:34" x14ac:dyDescent="0.15"/>
    <row r="86" spans="25:34" x14ac:dyDescent="0.15"/>
    <row r="87" spans="25:34" x14ac:dyDescent="0.15"/>
    <row r="88" spans="25:34" x14ac:dyDescent="0.15">
      <c r="AH88" s="29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2"/>
      <c r="AG94" s="292"/>
      <c r="AH94" s="292"/>
    </row>
    <row r="95" spans="25:34" ht="13.5" customHeight="1" x14ac:dyDescent="0.15">
      <c r="AH95" s="29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2"/>
    </row>
    <row r="102" spans="33:34" ht="13.5" customHeight="1" x14ac:dyDescent="0.15"/>
    <row r="103" spans="33:34" ht="13.5" customHeight="1" x14ac:dyDescent="0.15"/>
    <row r="104" spans="33:34" ht="13.5" customHeight="1" x14ac:dyDescent="0.15">
      <c r="AG104" s="292"/>
      <c r="AH104" s="29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2"/>
    </row>
    <row r="117" spans="34:122" ht="13.5" customHeight="1" x14ac:dyDescent="0.15"/>
    <row r="118" spans="34:122" ht="13.5" customHeight="1" x14ac:dyDescent="0.15"/>
    <row r="119" spans="34:122" ht="13.5" customHeight="1" x14ac:dyDescent="0.15"/>
    <row r="120" spans="34:122" ht="13.5" customHeight="1" x14ac:dyDescent="0.15">
      <c r="AH120" s="292"/>
    </row>
    <row r="121" spans="34:122" ht="13.5" customHeight="1" x14ac:dyDescent="0.15">
      <c r="AH121" s="292"/>
    </row>
    <row r="122" spans="34:122" ht="13.5" customHeight="1" x14ac:dyDescent="0.15"/>
    <row r="123" spans="34:122" ht="13.5" customHeight="1" x14ac:dyDescent="0.15"/>
    <row r="124" spans="34:122" ht="13.5" customHeight="1" x14ac:dyDescent="0.15"/>
    <row r="125" spans="34:122" ht="13.5" customHeight="1" x14ac:dyDescent="0.15">
      <c r="DR125" s="292" t="s">
        <v>502</v>
      </c>
    </row>
  </sheetData>
  <sheetProtection algorithmName="SHA-512" hashValue="mxW5DxemNGWVngDODHaJDexWIxblHqZNdOZy8GYmaCyy0ByPnJZitctsVsPJ7zGW7wfBWCfCnUS0vqvyQQ2bcg==" saltValue="ZORIH9nDcW8MxrpYol7gJw=="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51</v>
      </c>
      <c r="E2" s="155"/>
      <c r="F2" s="156" t="s">
        <v>552</v>
      </c>
      <c r="G2" s="157"/>
      <c r="H2" s="158"/>
    </row>
    <row r="3" spans="1:8" x14ac:dyDescent="0.15">
      <c r="A3" s="154" t="s">
        <v>545</v>
      </c>
      <c r="B3" s="159"/>
      <c r="C3" s="160"/>
      <c r="D3" s="161">
        <v>182749</v>
      </c>
      <c r="E3" s="162"/>
      <c r="F3" s="163">
        <v>138651</v>
      </c>
      <c r="G3" s="164"/>
      <c r="H3" s="165"/>
    </row>
    <row r="4" spans="1:8" x14ac:dyDescent="0.15">
      <c r="A4" s="166"/>
      <c r="B4" s="167"/>
      <c r="C4" s="168"/>
      <c r="D4" s="169">
        <v>20099</v>
      </c>
      <c r="E4" s="170"/>
      <c r="F4" s="171">
        <v>71211</v>
      </c>
      <c r="G4" s="172"/>
      <c r="H4" s="173"/>
    </row>
    <row r="5" spans="1:8" x14ac:dyDescent="0.15">
      <c r="A5" s="154" t="s">
        <v>547</v>
      </c>
      <c r="B5" s="159"/>
      <c r="C5" s="160"/>
      <c r="D5" s="161">
        <v>87821</v>
      </c>
      <c r="E5" s="162"/>
      <c r="F5" s="163">
        <v>122882</v>
      </c>
      <c r="G5" s="164"/>
      <c r="H5" s="165"/>
    </row>
    <row r="6" spans="1:8" x14ac:dyDescent="0.15">
      <c r="A6" s="166"/>
      <c r="B6" s="167"/>
      <c r="C6" s="168"/>
      <c r="D6" s="169">
        <v>13254</v>
      </c>
      <c r="E6" s="170"/>
      <c r="F6" s="171">
        <v>65785</v>
      </c>
      <c r="G6" s="172"/>
      <c r="H6" s="173"/>
    </row>
    <row r="7" spans="1:8" x14ac:dyDescent="0.15">
      <c r="A7" s="154" t="s">
        <v>548</v>
      </c>
      <c r="B7" s="159"/>
      <c r="C7" s="160"/>
      <c r="D7" s="161">
        <v>55484</v>
      </c>
      <c r="E7" s="162"/>
      <c r="F7" s="163">
        <v>114790</v>
      </c>
      <c r="G7" s="164"/>
      <c r="H7" s="165"/>
    </row>
    <row r="8" spans="1:8" x14ac:dyDescent="0.15">
      <c r="A8" s="166"/>
      <c r="B8" s="167"/>
      <c r="C8" s="168"/>
      <c r="D8" s="169">
        <v>15892</v>
      </c>
      <c r="E8" s="170"/>
      <c r="F8" s="171">
        <v>55601</v>
      </c>
      <c r="G8" s="172"/>
      <c r="H8" s="173"/>
    </row>
    <row r="9" spans="1:8" x14ac:dyDescent="0.15">
      <c r="A9" s="154" t="s">
        <v>549</v>
      </c>
      <c r="B9" s="159"/>
      <c r="C9" s="160"/>
      <c r="D9" s="161">
        <v>104935</v>
      </c>
      <c r="E9" s="162"/>
      <c r="F9" s="163">
        <v>126262</v>
      </c>
      <c r="G9" s="164"/>
      <c r="H9" s="165"/>
    </row>
    <row r="10" spans="1:8" x14ac:dyDescent="0.15">
      <c r="A10" s="166"/>
      <c r="B10" s="167"/>
      <c r="C10" s="168"/>
      <c r="D10" s="169">
        <v>8975</v>
      </c>
      <c r="E10" s="170"/>
      <c r="F10" s="171">
        <v>56769</v>
      </c>
      <c r="G10" s="172"/>
      <c r="H10" s="173"/>
    </row>
    <row r="11" spans="1:8" x14ac:dyDescent="0.15">
      <c r="A11" s="154" t="s">
        <v>550</v>
      </c>
      <c r="B11" s="159"/>
      <c r="C11" s="160"/>
      <c r="D11" s="161">
        <v>80913</v>
      </c>
      <c r="E11" s="162"/>
      <c r="F11" s="163">
        <v>126525</v>
      </c>
      <c r="G11" s="164"/>
      <c r="H11" s="165"/>
    </row>
    <row r="12" spans="1:8" x14ac:dyDescent="0.15">
      <c r="A12" s="166"/>
      <c r="B12" s="167"/>
      <c r="C12" s="174"/>
      <c r="D12" s="169">
        <v>36164</v>
      </c>
      <c r="E12" s="170"/>
      <c r="F12" s="171">
        <v>67052</v>
      </c>
      <c r="G12" s="172"/>
      <c r="H12" s="173"/>
    </row>
    <row r="13" spans="1:8" x14ac:dyDescent="0.15">
      <c r="A13" s="154"/>
      <c r="B13" s="159"/>
      <c r="C13" s="175"/>
      <c r="D13" s="176">
        <v>102380</v>
      </c>
      <c r="E13" s="177"/>
      <c r="F13" s="178">
        <v>125822</v>
      </c>
      <c r="G13" s="179"/>
      <c r="H13" s="165"/>
    </row>
    <row r="14" spans="1:8" x14ac:dyDescent="0.15">
      <c r="A14" s="166"/>
      <c r="B14" s="167"/>
      <c r="C14" s="168"/>
      <c r="D14" s="169">
        <v>18877</v>
      </c>
      <c r="E14" s="170"/>
      <c r="F14" s="171">
        <v>63284</v>
      </c>
      <c r="G14" s="172"/>
      <c r="H14" s="173"/>
    </row>
    <row r="17" spans="1:11" x14ac:dyDescent="0.15">
      <c r="A17" s="150" t="s">
        <v>52</v>
      </c>
    </row>
    <row r="18" spans="1:11" x14ac:dyDescent="0.15">
      <c r="A18" s="180"/>
      <c r="B18" s="180" t="str">
        <f>実質収支比率等に係る経年分析!F$46</f>
        <v>H28</v>
      </c>
      <c r="C18" s="180" t="str">
        <f>実質収支比率等に係る経年分析!G$46</f>
        <v>H29</v>
      </c>
      <c r="D18" s="180" t="str">
        <f>実質収支比率等に係る経年分析!H$46</f>
        <v>H30</v>
      </c>
      <c r="E18" s="180" t="str">
        <f>実質収支比率等に係る経年分析!I$46</f>
        <v>R01</v>
      </c>
      <c r="F18" s="180" t="str">
        <f>実質収支比率等に係る経年分析!J$46</f>
        <v>R02</v>
      </c>
    </row>
    <row r="19" spans="1:11" x14ac:dyDescent="0.15">
      <c r="A19" s="180" t="s">
        <v>53</v>
      </c>
      <c r="B19" s="180">
        <f>ROUND(VALUE(SUBSTITUTE(実質収支比率等に係る経年分析!F$48,"▲","-")),2)</f>
        <v>11.2</v>
      </c>
      <c r="C19" s="180">
        <f>ROUND(VALUE(SUBSTITUTE(実質収支比率等に係る経年分析!G$48,"▲","-")),2)</f>
        <v>13.2</v>
      </c>
      <c r="D19" s="180">
        <f>ROUND(VALUE(SUBSTITUTE(実質収支比率等に係る経年分析!H$48,"▲","-")),2)</f>
        <v>13.75</v>
      </c>
      <c r="E19" s="180">
        <f>ROUND(VALUE(SUBSTITUTE(実質収支比率等に係る経年分析!I$48,"▲","-")),2)</f>
        <v>21.71</v>
      </c>
      <c r="F19" s="180">
        <f>ROUND(VALUE(SUBSTITUTE(実質収支比率等に係る経年分析!J$48,"▲","-")),2)</f>
        <v>16.989999999999998</v>
      </c>
    </row>
    <row r="20" spans="1:11" x14ac:dyDescent="0.15">
      <c r="A20" s="180" t="s">
        <v>54</v>
      </c>
      <c r="B20" s="180">
        <f>ROUND(VALUE(SUBSTITUTE(実質収支比率等に係る経年分析!F$47,"▲","-")),2)</f>
        <v>24.54</v>
      </c>
      <c r="C20" s="180">
        <f>ROUND(VALUE(SUBSTITUTE(実質収支比率等に係る経年分析!G$47,"▲","-")),2)</f>
        <v>21.76</v>
      </c>
      <c r="D20" s="180">
        <f>ROUND(VALUE(SUBSTITUTE(実質収支比率等に係る経年分析!H$47,"▲","-")),2)</f>
        <v>21.95</v>
      </c>
      <c r="E20" s="180">
        <f>ROUND(VALUE(SUBSTITUTE(実質収支比率等に係る経年分析!I$47,"▲","-")),2)</f>
        <v>22.19</v>
      </c>
      <c r="F20" s="180">
        <f>ROUND(VALUE(SUBSTITUTE(実質収支比率等に係る経年分析!J$47,"▲","-")),2)</f>
        <v>22.62</v>
      </c>
    </row>
    <row r="21" spans="1:11" x14ac:dyDescent="0.15">
      <c r="A21" s="180" t="s">
        <v>55</v>
      </c>
      <c r="B21" s="180">
        <f>IF(ISNUMBER(VALUE(SUBSTITUTE(実質収支比率等に係る経年分析!F$49,"▲","-"))),ROUND(VALUE(SUBSTITUTE(実質収支比率等に係る経年分析!F$49,"▲","-")),2),NA())</f>
        <v>3.35</v>
      </c>
      <c r="C21" s="180">
        <f>IF(ISNUMBER(VALUE(SUBSTITUTE(実質収支比率等に係る経年分析!G$49,"▲","-"))),ROUND(VALUE(SUBSTITUTE(実質収支比率等に係る経年分析!G$49,"▲","-")),2),NA())</f>
        <v>4.67</v>
      </c>
      <c r="D21" s="180">
        <f>IF(ISNUMBER(VALUE(SUBSTITUTE(実質収支比率等に係る経年分析!H$49,"▲","-"))),ROUND(VALUE(SUBSTITUTE(実質収支比率等に係る経年分析!H$49,"▲","-")),2),NA())</f>
        <v>6.43</v>
      </c>
      <c r="E21" s="180">
        <f>IF(ISNUMBER(VALUE(SUBSTITUTE(実質収支比率等に係る経年分析!I$49,"▲","-"))),ROUND(VALUE(SUBSTITUTE(実質収支比率等に係る経年分析!I$49,"▲","-")),2),NA())</f>
        <v>15.7</v>
      </c>
      <c r="F21" s="180">
        <f>IF(ISNUMBER(VALUE(SUBSTITUTE(実質収支比率等に係る経年分析!J$49,"▲","-"))),ROUND(VALUE(SUBSTITUTE(実質収支比率等に係る経年分析!J$49,"▲","-")),2),NA())</f>
        <v>7.62</v>
      </c>
    </row>
    <row r="24" spans="1:11" x14ac:dyDescent="0.15">
      <c r="A24" s="150" t="s">
        <v>56</v>
      </c>
    </row>
    <row r="25" spans="1:11" x14ac:dyDescent="0.15">
      <c r="A25" s="181"/>
      <c r="B25" s="181" t="str">
        <f>連結実質赤字比率に係る赤字・黒字の構成分析!F$33</f>
        <v>H28</v>
      </c>
      <c r="C25" s="181"/>
      <c r="D25" s="181" t="str">
        <f>連結実質赤字比率に係る赤字・黒字の構成分析!G$33</f>
        <v>H29</v>
      </c>
      <c r="E25" s="181"/>
      <c r="F25" s="181" t="str">
        <f>連結実質赤字比率に係る赤字・黒字の構成分析!H$33</f>
        <v>H30</v>
      </c>
      <c r="G25" s="181"/>
      <c r="H25" s="181" t="str">
        <f>連結実質赤字比率に係る赤字・黒字の構成分析!I$33</f>
        <v>R01</v>
      </c>
      <c r="I25" s="181"/>
      <c r="J25" s="181" t="str">
        <f>連結実質赤字比率に係る赤字・黒字の構成分析!J$33</f>
        <v>R02</v>
      </c>
      <c r="K25" s="181"/>
    </row>
    <row r="26" spans="1:11" x14ac:dyDescent="0.15">
      <c r="A26" s="181"/>
      <c r="B26" s="181" t="s">
        <v>57</v>
      </c>
      <c r="C26" s="181" t="s">
        <v>58</v>
      </c>
      <c r="D26" s="181" t="s">
        <v>57</v>
      </c>
      <c r="E26" s="181" t="s">
        <v>58</v>
      </c>
      <c r="F26" s="181" t="s">
        <v>57</v>
      </c>
      <c r="G26" s="181" t="s">
        <v>58</v>
      </c>
      <c r="H26" s="181" t="s">
        <v>57</v>
      </c>
      <c r="I26" s="181" t="s">
        <v>58</v>
      </c>
      <c r="J26" s="181" t="s">
        <v>57</v>
      </c>
      <c r="K26" s="181" t="s">
        <v>58</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0</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0</v>
      </c>
      <c r="H27" s="181" t="e">
        <f>IF(ROUND(VALUE(SUBSTITUTE(連結実質赤字比率に係る赤字・黒字の構成分析!I$43,"▲", "-")), 2) &lt; 0, ABS(ROUND(VALUE(SUBSTITUTE(連結実質赤字比率に係る赤字・黒字の構成分析!I$43,"▲", "-")), 2)), NA())</f>
        <v>#N/A</v>
      </c>
      <c r="I27" s="181">
        <f>IF(ROUND(VALUE(SUBSTITUTE(連結実質赤字比率に係る赤字・黒字の構成分析!I$43,"▲", "-")), 2) &gt;= 0, ABS(ROUND(VALUE(SUBSTITUTE(連結実質赤字比率に係る赤字・黒字の構成分析!I$43,"▲", "-")), 2)), NA())</f>
        <v>0</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str">
        <f>IF(連結実質赤字比率に係る赤字・黒字の構成分析!C$41="",NA(),連結実質赤字比率に係る赤字・黒字の構成分析!C$41)</f>
        <v>国見町土地開発事業特別会計</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0.03</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0.02</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0.94</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v>
      </c>
    </row>
    <row r="30" spans="1:11" x14ac:dyDescent="0.15">
      <c r="A30" s="181" t="str">
        <f>IF(連結実質赤字比率に係る赤字・黒字の構成分析!C$40="",NA(),連結実質赤字比率に係る赤字・黒字の構成分析!C$40)</f>
        <v>国見町渇水対策施設特別会計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0.03</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0.01</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0.01</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0.03</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v>
      </c>
    </row>
    <row r="31" spans="1:11" x14ac:dyDescent="0.15">
      <c r="A31" s="181" t="str">
        <f>IF(連結実質赤字比率に係る赤字・黒字の構成分析!C$39="",NA(),連結実質赤字比率に係る赤字・黒字の構成分析!C$39)</f>
        <v>国見町後期高齢者医療特別会計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0.01</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0.03</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0.01</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0.01</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0.01</v>
      </c>
    </row>
    <row r="32" spans="1:11" x14ac:dyDescent="0.15">
      <c r="A32" s="181" t="str">
        <f>IF(連結実質赤字比率に係る赤字・黒字の構成分析!C$38="",NA(),連結実質赤字比率に係る赤字・黒字の構成分析!C$38)</f>
        <v>国見町公共下水道事業特別会計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0.04</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0.03</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0.03</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0.03</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0.12</v>
      </c>
    </row>
    <row r="33" spans="1:16" x14ac:dyDescent="0.15">
      <c r="A33" s="181" t="str">
        <f>IF(連結実質赤字比率に係る赤字・黒字の構成分析!C$37="",NA(),連結実質赤字比率に係る赤字・黒字の構成分析!C$37)</f>
        <v>国見町国民健康保険特別会計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2.4</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2.58</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1.03</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0.02</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0.78</v>
      </c>
    </row>
    <row r="34" spans="1:16" x14ac:dyDescent="0.15">
      <c r="A34" s="181" t="str">
        <f>IF(連結実質赤字比率に係る赤字・黒字の構成分析!C$36="",NA(),連結実質赤字比率に係る赤字・黒字の構成分析!C$36)</f>
        <v>国見町介護保険特別会計(保険事業勘定)</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0.75</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1.69</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0.94</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1.43</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1.32</v>
      </c>
    </row>
    <row r="35" spans="1:16" x14ac:dyDescent="0.15">
      <c r="A35" s="181" t="str">
        <f>IF(連結実質赤字比率に係る赤字・黒字の構成分析!C$35="",NA(),連結実質赤字比率に係る赤字・黒字の構成分析!C$35)</f>
        <v>国見町水道事業会計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16.23</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16.12</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15.53</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11.8</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10.87</v>
      </c>
    </row>
    <row r="36" spans="1:16" x14ac:dyDescent="0.15">
      <c r="A36" s="181" t="str">
        <f>IF(連結実質赤字比率に係る赤字・黒字の構成分析!C$34="",NA(),連結実質赤字比率に係る赤字・黒字の構成分析!C$34)</f>
        <v>一般会計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11.2</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13.19</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13.73</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21.44</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16.989999999999998</v>
      </c>
    </row>
    <row r="39" spans="1:16" x14ac:dyDescent="0.15">
      <c r="A39" s="150" t="s">
        <v>59</v>
      </c>
    </row>
    <row r="40" spans="1:16" x14ac:dyDescent="0.15">
      <c r="A40" s="182"/>
      <c r="B40" s="182" t="str">
        <f>'実質公債費比率（分子）の構造'!K$44</f>
        <v>H28</v>
      </c>
      <c r="C40" s="182"/>
      <c r="D40" s="182"/>
      <c r="E40" s="182" t="str">
        <f>'実質公債費比率（分子）の構造'!L$44</f>
        <v>H29</v>
      </c>
      <c r="F40" s="182"/>
      <c r="G40" s="182"/>
      <c r="H40" s="182" t="str">
        <f>'実質公債費比率（分子）の構造'!M$44</f>
        <v>H30</v>
      </c>
      <c r="I40" s="182"/>
      <c r="J40" s="182"/>
      <c r="K40" s="182" t="str">
        <f>'実質公債費比率（分子）の構造'!N$44</f>
        <v>R01</v>
      </c>
      <c r="L40" s="182"/>
      <c r="M40" s="182"/>
      <c r="N40" s="182" t="str">
        <f>'実質公債費比率（分子）の構造'!O$44</f>
        <v>R02</v>
      </c>
      <c r="O40" s="182"/>
      <c r="P40" s="182"/>
    </row>
    <row r="41" spans="1:16" x14ac:dyDescent="0.15">
      <c r="A41" s="182"/>
      <c r="B41" s="182" t="s">
        <v>60</v>
      </c>
      <c r="C41" s="182"/>
      <c r="D41" s="182" t="s">
        <v>61</v>
      </c>
      <c r="E41" s="182" t="s">
        <v>60</v>
      </c>
      <c r="F41" s="182"/>
      <c r="G41" s="182" t="s">
        <v>61</v>
      </c>
      <c r="H41" s="182" t="s">
        <v>60</v>
      </c>
      <c r="I41" s="182"/>
      <c r="J41" s="182" t="s">
        <v>61</v>
      </c>
      <c r="K41" s="182" t="s">
        <v>60</v>
      </c>
      <c r="L41" s="182"/>
      <c r="M41" s="182" t="s">
        <v>61</v>
      </c>
      <c r="N41" s="182" t="s">
        <v>60</v>
      </c>
      <c r="O41" s="182"/>
      <c r="P41" s="182" t="s">
        <v>61</v>
      </c>
    </row>
    <row r="42" spans="1:16" x14ac:dyDescent="0.15">
      <c r="A42" s="182" t="s">
        <v>62</v>
      </c>
      <c r="B42" s="182"/>
      <c r="C42" s="182"/>
      <c r="D42" s="182">
        <f>'実質公債費比率（分子）の構造'!K$52</f>
        <v>557</v>
      </c>
      <c r="E42" s="182"/>
      <c r="F42" s="182"/>
      <c r="G42" s="182">
        <f>'実質公債費比率（分子）の構造'!L$52</f>
        <v>586</v>
      </c>
      <c r="H42" s="182"/>
      <c r="I42" s="182"/>
      <c r="J42" s="182">
        <f>'実質公債費比率（分子）の構造'!M$52</f>
        <v>585</v>
      </c>
      <c r="K42" s="182"/>
      <c r="L42" s="182"/>
      <c r="M42" s="182">
        <f>'実質公債費比率（分子）の構造'!N$52</f>
        <v>580</v>
      </c>
      <c r="N42" s="182"/>
      <c r="O42" s="182"/>
      <c r="P42" s="182">
        <f>'実質公債費比率（分子）の構造'!O$52</f>
        <v>599</v>
      </c>
    </row>
    <row r="43" spans="1:16" x14ac:dyDescent="0.15">
      <c r="A43" s="182" t="s">
        <v>63</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x14ac:dyDescent="0.15">
      <c r="A44" s="182" t="s">
        <v>64</v>
      </c>
      <c r="B44" s="182">
        <f>'実質公債費比率（分子）の構造'!K$50</f>
        <v>5</v>
      </c>
      <c r="C44" s="182"/>
      <c r="D44" s="182"/>
      <c r="E44" s="182">
        <f>'実質公債費比率（分子）の構造'!L$50</f>
        <v>6</v>
      </c>
      <c r="F44" s="182"/>
      <c r="G44" s="182"/>
      <c r="H44" s="182">
        <f>'実質公債費比率（分子）の構造'!M$50</f>
        <v>9</v>
      </c>
      <c r="I44" s="182"/>
      <c r="J44" s="182"/>
      <c r="K44" s="182">
        <f>'実質公債費比率（分子）の構造'!N$50</f>
        <v>2</v>
      </c>
      <c r="L44" s="182"/>
      <c r="M44" s="182"/>
      <c r="N44" s="182">
        <f>'実質公債費比率（分子）の構造'!O$50</f>
        <v>1</v>
      </c>
      <c r="O44" s="182"/>
      <c r="P44" s="182"/>
    </row>
    <row r="45" spans="1:16" x14ac:dyDescent="0.15">
      <c r="A45" s="182" t="s">
        <v>65</v>
      </c>
      <c r="B45" s="182">
        <f>'実質公債費比率（分子）の構造'!K$49</f>
        <v>334</v>
      </c>
      <c r="C45" s="182"/>
      <c r="D45" s="182"/>
      <c r="E45" s="182">
        <f>'実質公債費比率（分子）の構造'!L$49</f>
        <v>343</v>
      </c>
      <c r="F45" s="182"/>
      <c r="G45" s="182"/>
      <c r="H45" s="182">
        <f>'実質公債費比率（分子）の構造'!M$49</f>
        <v>345</v>
      </c>
      <c r="I45" s="182"/>
      <c r="J45" s="182"/>
      <c r="K45" s="182">
        <f>'実質公債費比率（分子）の構造'!N$49</f>
        <v>348</v>
      </c>
      <c r="L45" s="182"/>
      <c r="M45" s="182"/>
      <c r="N45" s="182">
        <f>'実質公債費比率（分子）の構造'!O$49</f>
        <v>336</v>
      </c>
      <c r="O45" s="182"/>
      <c r="P45" s="182"/>
    </row>
    <row r="46" spans="1:16" x14ac:dyDescent="0.15">
      <c r="A46" s="182" t="s">
        <v>66</v>
      </c>
      <c r="B46" s="182">
        <f>'実質公債費比率（分子）の構造'!K$48</f>
        <v>61</v>
      </c>
      <c r="C46" s="182"/>
      <c r="D46" s="182"/>
      <c r="E46" s="182">
        <f>'実質公債費比率（分子）の構造'!L$48</f>
        <v>73</v>
      </c>
      <c r="F46" s="182"/>
      <c r="G46" s="182"/>
      <c r="H46" s="182">
        <f>'実質公債費比率（分子）の構造'!M$48</f>
        <v>66</v>
      </c>
      <c r="I46" s="182"/>
      <c r="J46" s="182"/>
      <c r="K46" s="182">
        <f>'実質公債費比率（分子）の構造'!N$48</f>
        <v>71</v>
      </c>
      <c r="L46" s="182"/>
      <c r="M46" s="182"/>
      <c r="N46" s="182">
        <f>'実質公債費比率（分子）の構造'!O$48</f>
        <v>75</v>
      </c>
      <c r="O46" s="182"/>
      <c r="P46" s="182"/>
    </row>
    <row r="47" spans="1:16" x14ac:dyDescent="0.15">
      <c r="A47" s="182" t="s">
        <v>67</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15">
      <c r="A48" s="182" t="s">
        <v>68</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69</v>
      </c>
      <c r="B49" s="182">
        <f>'実質公債費比率（分子）の構造'!K$45</f>
        <v>379</v>
      </c>
      <c r="C49" s="182"/>
      <c r="D49" s="182"/>
      <c r="E49" s="182">
        <f>'実質公債費比率（分子）の構造'!L$45</f>
        <v>364</v>
      </c>
      <c r="F49" s="182"/>
      <c r="G49" s="182"/>
      <c r="H49" s="182">
        <f>'実質公債費比率（分子）の構造'!M$45</f>
        <v>327</v>
      </c>
      <c r="I49" s="182"/>
      <c r="J49" s="182"/>
      <c r="K49" s="182">
        <f>'実質公債費比率（分子）の構造'!N$45</f>
        <v>294</v>
      </c>
      <c r="L49" s="182"/>
      <c r="M49" s="182"/>
      <c r="N49" s="182">
        <f>'実質公債費比率（分子）の構造'!O$45</f>
        <v>267</v>
      </c>
      <c r="O49" s="182"/>
      <c r="P49" s="182"/>
    </row>
    <row r="50" spans="1:16" x14ac:dyDescent="0.15">
      <c r="A50" s="182" t="s">
        <v>70</v>
      </c>
      <c r="B50" s="182" t="e">
        <f>NA()</f>
        <v>#N/A</v>
      </c>
      <c r="C50" s="182">
        <f>IF(ISNUMBER('実質公債費比率（分子）の構造'!K$53),'実質公債費比率（分子）の構造'!K$53,NA())</f>
        <v>222</v>
      </c>
      <c r="D50" s="182" t="e">
        <f>NA()</f>
        <v>#N/A</v>
      </c>
      <c r="E50" s="182" t="e">
        <f>NA()</f>
        <v>#N/A</v>
      </c>
      <c r="F50" s="182">
        <f>IF(ISNUMBER('実質公債費比率（分子）の構造'!L$53),'実質公債費比率（分子）の構造'!L$53,NA())</f>
        <v>200</v>
      </c>
      <c r="G50" s="182" t="e">
        <f>NA()</f>
        <v>#N/A</v>
      </c>
      <c r="H50" s="182" t="e">
        <f>NA()</f>
        <v>#N/A</v>
      </c>
      <c r="I50" s="182">
        <f>IF(ISNUMBER('実質公債費比率（分子）の構造'!M$53),'実質公債費比率（分子）の構造'!M$53,NA())</f>
        <v>162</v>
      </c>
      <c r="J50" s="182" t="e">
        <f>NA()</f>
        <v>#N/A</v>
      </c>
      <c r="K50" s="182" t="e">
        <f>NA()</f>
        <v>#N/A</v>
      </c>
      <c r="L50" s="182">
        <f>IF(ISNUMBER('実質公債費比率（分子）の構造'!N$53),'実質公債費比率（分子）の構造'!N$53,NA())</f>
        <v>135</v>
      </c>
      <c r="M50" s="182" t="e">
        <f>NA()</f>
        <v>#N/A</v>
      </c>
      <c r="N50" s="182" t="e">
        <f>NA()</f>
        <v>#N/A</v>
      </c>
      <c r="O50" s="182">
        <f>IF(ISNUMBER('実質公債費比率（分子）の構造'!O$53),'実質公債費比率（分子）の構造'!O$53,NA())</f>
        <v>80</v>
      </c>
      <c r="P50" s="182" t="e">
        <f>NA()</f>
        <v>#N/A</v>
      </c>
    </row>
    <row r="53" spans="1:16" x14ac:dyDescent="0.15">
      <c r="A53" s="150" t="s">
        <v>71</v>
      </c>
    </row>
    <row r="54" spans="1:16" x14ac:dyDescent="0.15">
      <c r="A54" s="181"/>
      <c r="B54" s="181" t="str">
        <f>'将来負担比率（分子）の構造'!I$40</f>
        <v>H28</v>
      </c>
      <c r="C54" s="181"/>
      <c r="D54" s="181"/>
      <c r="E54" s="181" t="str">
        <f>'将来負担比率（分子）の構造'!J$40</f>
        <v>H29</v>
      </c>
      <c r="F54" s="181"/>
      <c r="G54" s="181"/>
      <c r="H54" s="181" t="str">
        <f>'将来負担比率（分子）の構造'!K$40</f>
        <v>H30</v>
      </c>
      <c r="I54" s="181"/>
      <c r="J54" s="181"/>
      <c r="K54" s="181" t="str">
        <f>'将来負担比率（分子）の構造'!L$40</f>
        <v>R01</v>
      </c>
      <c r="L54" s="181"/>
      <c r="M54" s="181"/>
      <c r="N54" s="181" t="str">
        <f>'将来負担比率（分子）の構造'!M$40</f>
        <v>R02</v>
      </c>
      <c r="O54" s="181"/>
      <c r="P54" s="181"/>
    </row>
    <row r="55" spans="1:16" x14ac:dyDescent="0.15">
      <c r="A55" s="181"/>
      <c r="B55" s="181" t="s">
        <v>72</v>
      </c>
      <c r="C55" s="181"/>
      <c r="D55" s="181" t="s">
        <v>73</v>
      </c>
      <c r="E55" s="181" t="s">
        <v>72</v>
      </c>
      <c r="F55" s="181"/>
      <c r="G55" s="181" t="s">
        <v>73</v>
      </c>
      <c r="H55" s="181" t="s">
        <v>72</v>
      </c>
      <c r="I55" s="181"/>
      <c r="J55" s="181" t="s">
        <v>73</v>
      </c>
      <c r="K55" s="181" t="s">
        <v>72</v>
      </c>
      <c r="L55" s="181"/>
      <c r="M55" s="181" t="s">
        <v>73</v>
      </c>
      <c r="N55" s="181" t="s">
        <v>72</v>
      </c>
      <c r="O55" s="181"/>
      <c r="P55" s="181" t="s">
        <v>73</v>
      </c>
    </row>
    <row r="56" spans="1:16" x14ac:dyDescent="0.15">
      <c r="A56" s="181" t="s">
        <v>42</v>
      </c>
      <c r="B56" s="181"/>
      <c r="C56" s="181"/>
      <c r="D56" s="181">
        <f>'将来負担比率（分子）の構造'!I$52</f>
        <v>7914</v>
      </c>
      <c r="E56" s="181"/>
      <c r="F56" s="181"/>
      <c r="G56" s="181">
        <f>'将来負担比率（分子）の構造'!J$52</f>
        <v>7647</v>
      </c>
      <c r="H56" s="181"/>
      <c r="I56" s="181"/>
      <c r="J56" s="181">
        <f>'将来負担比率（分子）の構造'!K$52</f>
        <v>7383</v>
      </c>
      <c r="K56" s="181"/>
      <c r="L56" s="181"/>
      <c r="M56" s="181">
        <f>'将来負担比率（分子）の構造'!L$52</f>
        <v>7119</v>
      </c>
      <c r="N56" s="181"/>
      <c r="O56" s="181"/>
      <c r="P56" s="181">
        <f>'将来負担比率（分子）の構造'!M$52</f>
        <v>7146</v>
      </c>
    </row>
    <row r="57" spans="1:16" x14ac:dyDescent="0.15">
      <c r="A57" s="181" t="s">
        <v>41</v>
      </c>
      <c r="B57" s="181"/>
      <c r="C57" s="181"/>
      <c r="D57" s="181">
        <f>'将来負担比率（分子）の構造'!I$51</f>
        <v>164</v>
      </c>
      <c r="E57" s="181"/>
      <c r="F57" s="181"/>
      <c r="G57" s="181">
        <f>'将来負担比率（分子）の構造'!J$51</f>
        <v>183</v>
      </c>
      <c r="H57" s="181"/>
      <c r="I57" s="181"/>
      <c r="J57" s="181">
        <f>'将来負担比率（分子）の構造'!K$51</f>
        <v>171</v>
      </c>
      <c r="K57" s="181"/>
      <c r="L57" s="181"/>
      <c r="M57" s="181">
        <f>'将来負担比率（分子）の構造'!L$51</f>
        <v>160</v>
      </c>
      <c r="N57" s="181"/>
      <c r="O57" s="181"/>
      <c r="P57" s="181">
        <f>'将来負担比率（分子）の構造'!M$51</f>
        <v>149</v>
      </c>
    </row>
    <row r="58" spans="1:16" x14ac:dyDescent="0.15">
      <c r="A58" s="181" t="s">
        <v>40</v>
      </c>
      <c r="B58" s="181"/>
      <c r="C58" s="181"/>
      <c r="D58" s="181">
        <f>'将来負担比率（分子）の構造'!I$50</f>
        <v>1459</v>
      </c>
      <c r="E58" s="181"/>
      <c r="F58" s="181"/>
      <c r="G58" s="181">
        <f>'将来負担比率（分子）の構造'!J$50</f>
        <v>1327</v>
      </c>
      <c r="H58" s="181"/>
      <c r="I58" s="181"/>
      <c r="J58" s="181">
        <f>'将来負担比率（分子）の構造'!K$50</f>
        <v>1429</v>
      </c>
      <c r="K58" s="181"/>
      <c r="L58" s="181"/>
      <c r="M58" s="181">
        <f>'将来負担比率（分子）の構造'!L$50</f>
        <v>1631</v>
      </c>
      <c r="N58" s="181"/>
      <c r="O58" s="181"/>
      <c r="P58" s="181">
        <f>'将来負担比率（分子）の構造'!M$50</f>
        <v>1873</v>
      </c>
    </row>
    <row r="59" spans="1:16" x14ac:dyDescent="0.15">
      <c r="A59" s="181" t="s">
        <v>38</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37</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35</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x14ac:dyDescent="0.15">
      <c r="A62" s="181" t="s">
        <v>34</v>
      </c>
      <c r="B62" s="181">
        <f>'将来負担比率（分子）の構造'!I$45</f>
        <v>590</v>
      </c>
      <c r="C62" s="181"/>
      <c r="D62" s="181"/>
      <c r="E62" s="181">
        <f>'将来負担比率（分子）の構造'!J$45</f>
        <v>440</v>
      </c>
      <c r="F62" s="181"/>
      <c r="G62" s="181"/>
      <c r="H62" s="181">
        <f>'将来負担比率（分子）の構造'!K$45</f>
        <v>429</v>
      </c>
      <c r="I62" s="181"/>
      <c r="J62" s="181"/>
      <c r="K62" s="181">
        <f>'将来負担比率（分子）の構造'!L$45</f>
        <v>345</v>
      </c>
      <c r="L62" s="181"/>
      <c r="M62" s="181"/>
      <c r="N62" s="181">
        <f>'将来負担比率（分子）の構造'!M$45</f>
        <v>390</v>
      </c>
      <c r="O62" s="181"/>
      <c r="P62" s="181"/>
    </row>
    <row r="63" spans="1:16" x14ac:dyDescent="0.15">
      <c r="A63" s="181" t="s">
        <v>33</v>
      </c>
      <c r="B63" s="181">
        <f>'将来負担比率（分子）の構造'!I$44</f>
        <v>3252</v>
      </c>
      <c r="C63" s="181"/>
      <c r="D63" s="181"/>
      <c r="E63" s="181">
        <f>'将来負担比率（分子）の構造'!J$44</f>
        <v>3048</v>
      </c>
      <c r="F63" s="181"/>
      <c r="G63" s="181"/>
      <c r="H63" s="181">
        <f>'将来負担比率（分子）の構造'!K$44</f>
        <v>2894</v>
      </c>
      <c r="I63" s="181"/>
      <c r="J63" s="181"/>
      <c r="K63" s="181">
        <f>'将来負担比率（分子）の構造'!L$44</f>
        <v>2755</v>
      </c>
      <c r="L63" s="181"/>
      <c r="M63" s="181"/>
      <c r="N63" s="181">
        <f>'将来負担比率（分子）の構造'!M$44</f>
        <v>2711</v>
      </c>
      <c r="O63" s="181"/>
      <c r="P63" s="181"/>
    </row>
    <row r="64" spans="1:16" x14ac:dyDescent="0.15">
      <c r="A64" s="181" t="s">
        <v>32</v>
      </c>
      <c r="B64" s="181">
        <f>'将来負担比率（分子）の構造'!I$43</f>
        <v>1071</v>
      </c>
      <c r="C64" s="181"/>
      <c r="D64" s="181"/>
      <c r="E64" s="181">
        <f>'将来負担比率（分子）の構造'!J$43</f>
        <v>1115</v>
      </c>
      <c r="F64" s="181"/>
      <c r="G64" s="181"/>
      <c r="H64" s="181">
        <f>'将来負担比率（分子）の構造'!K$43</f>
        <v>1149</v>
      </c>
      <c r="I64" s="181"/>
      <c r="J64" s="181"/>
      <c r="K64" s="181">
        <f>'将来負担比率（分子）の構造'!L$43</f>
        <v>985</v>
      </c>
      <c r="L64" s="181"/>
      <c r="M64" s="181"/>
      <c r="N64" s="181">
        <f>'将来負担比率（分子）の構造'!M$43</f>
        <v>922</v>
      </c>
      <c r="O64" s="181"/>
      <c r="P64" s="181"/>
    </row>
    <row r="65" spans="1:16" x14ac:dyDescent="0.15">
      <c r="A65" s="181" t="s">
        <v>31</v>
      </c>
      <c r="B65" s="181">
        <f>'将来負担比率（分子）の構造'!I$42</f>
        <v>20</v>
      </c>
      <c r="C65" s="181"/>
      <c r="D65" s="181"/>
      <c r="E65" s="181">
        <f>'将来負担比率（分子）の構造'!J$42</f>
        <v>14</v>
      </c>
      <c r="F65" s="181"/>
      <c r="G65" s="181"/>
      <c r="H65" s="181">
        <f>'将来負担比率（分子）の構造'!K$42</f>
        <v>5</v>
      </c>
      <c r="I65" s="181"/>
      <c r="J65" s="181"/>
      <c r="K65" s="181">
        <f>'将来負担比率（分子）の構造'!L$42</f>
        <v>3</v>
      </c>
      <c r="L65" s="181"/>
      <c r="M65" s="181"/>
      <c r="N65" s="181">
        <f>'将来負担比率（分子）の構造'!M$42</f>
        <v>1</v>
      </c>
      <c r="O65" s="181"/>
      <c r="P65" s="181"/>
    </row>
    <row r="66" spans="1:16" x14ac:dyDescent="0.15">
      <c r="A66" s="181" t="s">
        <v>30</v>
      </c>
      <c r="B66" s="181">
        <f>'将来負担比率（分子）の構造'!I$41</f>
        <v>6687</v>
      </c>
      <c r="C66" s="181"/>
      <c r="D66" s="181"/>
      <c r="E66" s="181">
        <f>'将来負担比率（分子）の構造'!J$41</f>
        <v>6506</v>
      </c>
      <c r="F66" s="181"/>
      <c r="G66" s="181"/>
      <c r="H66" s="181">
        <f>'将来負担比率（分子）の構造'!K$41</f>
        <v>6242</v>
      </c>
      <c r="I66" s="181"/>
      <c r="J66" s="181"/>
      <c r="K66" s="181">
        <f>'将来負担比率（分子）の構造'!L$41</f>
        <v>6000</v>
      </c>
      <c r="L66" s="181"/>
      <c r="M66" s="181"/>
      <c r="N66" s="181">
        <f>'将来負担比率（分子）の構造'!M$41</f>
        <v>5819</v>
      </c>
      <c r="O66" s="181"/>
      <c r="P66" s="181"/>
    </row>
    <row r="67" spans="1:16" x14ac:dyDescent="0.15">
      <c r="A67" s="181" t="s">
        <v>74</v>
      </c>
      <c r="B67" s="181" t="e">
        <f>NA()</f>
        <v>#N/A</v>
      </c>
      <c r="C67" s="181">
        <f>IF(ISNUMBER('将来負担比率（分子）の構造'!I$53), IF('将来負担比率（分子）の構造'!I$53 &lt; 0, 0, '将来負担比率（分子）の構造'!I$53), NA())</f>
        <v>2082</v>
      </c>
      <c r="D67" s="181" t="e">
        <f>NA()</f>
        <v>#N/A</v>
      </c>
      <c r="E67" s="181" t="e">
        <f>NA()</f>
        <v>#N/A</v>
      </c>
      <c r="F67" s="181">
        <f>IF(ISNUMBER('将来負担比率（分子）の構造'!J$53), IF('将来負担比率（分子）の構造'!J$53 &lt; 0, 0, '将来負担比率（分子）の構造'!J$53), NA())</f>
        <v>1966</v>
      </c>
      <c r="G67" s="181" t="e">
        <f>NA()</f>
        <v>#N/A</v>
      </c>
      <c r="H67" s="181" t="e">
        <f>NA()</f>
        <v>#N/A</v>
      </c>
      <c r="I67" s="181">
        <f>IF(ISNUMBER('将来負担比率（分子）の構造'!K$53), IF('将来負担比率（分子）の構造'!K$53 &lt; 0, 0, '将来負担比率（分子）の構造'!K$53), NA())</f>
        <v>1735</v>
      </c>
      <c r="J67" s="181" t="e">
        <f>NA()</f>
        <v>#N/A</v>
      </c>
      <c r="K67" s="181" t="e">
        <f>NA()</f>
        <v>#N/A</v>
      </c>
      <c r="L67" s="181">
        <f>IF(ISNUMBER('将来負担比率（分子）の構造'!L$53), IF('将来負担比率（分子）の構造'!L$53 &lt; 0, 0, '将来負担比率（分子）の構造'!L$53), NA())</f>
        <v>1180</v>
      </c>
      <c r="M67" s="181" t="e">
        <f>NA()</f>
        <v>#N/A</v>
      </c>
      <c r="N67" s="181" t="e">
        <f>NA()</f>
        <v>#N/A</v>
      </c>
      <c r="O67" s="181">
        <f>IF(ISNUMBER('将来負担比率（分子）の構造'!M$53), IF('将来負担比率（分子）の構造'!M$53 &lt; 0, 0, '将来負担比率（分子）の構造'!M$53), NA())</f>
        <v>674</v>
      </c>
      <c r="P67" s="181" t="e">
        <f>NA()</f>
        <v>#N/A</v>
      </c>
    </row>
    <row r="70" spans="1:16" x14ac:dyDescent="0.15">
      <c r="A70" s="183" t="s">
        <v>75</v>
      </c>
      <c r="B70" s="183"/>
      <c r="C70" s="183"/>
      <c r="D70" s="183"/>
      <c r="E70" s="183"/>
      <c r="F70" s="183"/>
    </row>
    <row r="71" spans="1:16" x14ac:dyDescent="0.15">
      <c r="A71" s="184"/>
      <c r="B71" s="184" t="str">
        <f>基金残高に係る経年分析!F54</f>
        <v>H30</v>
      </c>
      <c r="C71" s="184" t="str">
        <f>基金残高に係る経年分析!G54</f>
        <v>R01</v>
      </c>
      <c r="D71" s="184" t="str">
        <f>基金残高に係る経年分析!H54</f>
        <v>R02</v>
      </c>
    </row>
    <row r="72" spans="1:16" x14ac:dyDescent="0.15">
      <c r="A72" s="184" t="s">
        <v>76</v>
      </c>
      <c r="B72" s="185">
        <f>基金残高に係る経年分析!F55</f>
        <v>754</v>
      </c>
      <c r="C72" s="185">
        <f>基金残高に係る経年分析!G55</f>
        <v>754</v>
      </c>
      <c r="D72" s="185">
        <f>基金残高に係る経年分析!H55</f>
        <v>795</v>
      </c>
    </row>
    <row r="73" spans="1:16" x14ac:dyDescent="0.15">
      <c r="A73" s="184" t="s">
        <v>77</v>
      </c>
      <c r="B73" s="185" t="str">
        <f>基金残高に係る経年分析!F56</f>
        <v>-</v>
      </c>
      <c r="C73" s="185" t="str">
        <f>基金残高に係る経年分析!G56</f>
        <v>-</v>
      </c>
      <c r="D73" s="185" t="str">
        <f>基金残高に係る経年分析!H56</f>
        <v>-</v>
      </c>
    </row>
    <row r="74" spans="1:16" x14ac:dyDescent="0.15">
      <c r="A74" s="184" t="s">
        <v>78</v>
      </c>
      <c r="B74" s="185">
        <f>基金残高に係る経年分析!F57</f>
        <v>866</v>
      </c>
      <c r="C74" s="185">
        <f>基金残高に係る経年分析!G57</f>
        <v>963</v>
      </c>
      <c r="D74" s="185">
        <f>基金残高に係る経年分析!H57</f>
        <v>1208</v>
      </c>
    </row>
  </sheetData>
  <sheetProtection algorithmName="SHA-512" hashValue="qdKT1DhKsDANkHEr+q4XMIrpkDV1ZQZYvrCmBrthTtWDTrVnQpE1ce2wgCxZgxBcnr2FN15R9dBUYpiM9NoQpw==" saltValue="z4Sah47kH3T75wJaL+AXL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topLeftCell="AQ1" workbookViewId="0"/>
  </sheetViews>
  <sheetFormatPr defaultColWidth="0" defaultRowHeight="11.25" customHeight="1" zeroHeight="1" x14ac:dyDescent="0.15"/>
  <cols>
    <col min="1" max="95" width="1.625" style="226" customWidth="1"/>
    <col min="96" max="133" width="1.625" style="243"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661" t="s">
        <v>207</v>
      </c>
      <c r="DI1" s="662"/>
      <c r="DJ1" s="662"/>
      <c r="DK1" s="662"/>
      <c r="DL1" s="662"/>
      <c r="DM1" s="662"/>
      <c r="DN1" s="663"/>
      <c r="DO1" s="226"/>
      <c r="DP1" s="661" t="s">
        <v>208</v>
      </c>
      <c r="DQ1" s="662"/>
      <c r="DR1" s="662"/>
      <c r="DS1" s="662"/>
      <c r="DT1" s="662"/>
      <c r="DU1" s="662"/>
      <c r="DV1" s="662"/>
      <c r="DW1" s="662"/>
      <c r="DX1" s="662"/>
      <c r="DY1" s="662"/>
      <c r="DZ1" s="662"/>
      <c r="EA1" s="662"/>
      <c r="EB1" s="662"/>
      <c r="EC1" s="663"/>
      <c r="ED1" s="224"/>
      <c r="EE1" s="224"/>
      <c r="EF1" s="224"/>
      <c r="EG1" s="224"/>
      <c r="EH1" s="224"/>
      <c r="EI1" s="224"/>
      <c r="EJ1" s="224"/>
      <c r="EK1" s="224"/>
      <c r="EL1" s="224"/>
      <c r="EM1" s="224"/>
    </row>
    <row r="2" spans="2:143" ht="22.5" customHeight="1" x14ac:dyDescent="0.15">
      <c r="B2" s="227" t="s">
        <v>209</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664" t="s">
        <v>210</v>
      </c>
      <c r="C3" s="665"/>
      <c r="D3" s="665"/>
      <c r="E3" s="665"/>
      <c r="F3" s="665"/>
      <c r="G3" s="665"/>
      <c r="H3" s="665"/>
      <c r="I3" s="665"/>
      <c r="J3" s="665"/>
      <c r="K3" s="665"/>
      <c r="L3" s="665"/>
      <c r="M3" s="665"/>
      <c r="N3" s="665"/>
      <c r="O3" s="665"/>
      <c r="P3" s="665"/>
      <c r="Q3" s="665"/>
      <c r="R3" s="665"/>
      <c r="S3" s="665"/>
      <c r="T3" s="665"/>
      <c r="U3" s="665"/>
      <c r="V3" s="665"/>
      <c r="W3" s="665"/>
      <c r="X3" s="665"/>
      <c r="Y3" s="665"/>
      <c r="Z3" s="665"/>
      <c r="AA3" s="665"/>
      <c r="AB3" s="665"/>
      <c r="AC3" s="665"/>
      <c r="AD3" s="665"/>
      <c r="AE3" s="665"/>
      <c r="AF3" s="665"/>
      <c r="AG3" s="665"/>
      <c r="AH3" s="665"/>
      <c r="AI3" s="665"/>
      <c r="AJ3" s="665"/>
      <c r="AK3" s="665"/>
      <c r="AL3" s="665"/>
      <c r="AM3" s="665"/>
      <c r="AN3" s="665"/>
      <c r="AO3" s="665"/>
      <c r="AP3" s="664" t="s">
        <v>211</v>
      </c>
      <c r="AQ3" s="665"/>
      <c r="AR3" s="665"/>
      <c r="AS3" s="665"/>
      <c r="AT3" s="665"/>
      <c r="AU3" s="665"/>
      <c r="AV3" s="665"/>
      <c r="AW3" s="665"/>
      <c r="AX3" s="665"/>
      <c r="AY3" s="665"/>
      <c r="AZ3" s="665"/>
      <c r="BA3" s="665"/>
      <c r="BB3" s="665"/>
      <c r="BC3" s="665"/>
      <c r="BD3" s="665"/>
      <c r="BE3" s="665"/>
      <c r="BF3" s="665"/>
      <c r="BG3" s="665"/>
      <c r="BH3" s="665"/>
      <c r="BI3" s="665"/>
      <c r="BJ3" s="665"/>
      <c r="BK3" s="665"/>
      <c r="BL3" s="665"/>
      <c r="BM3" s="665"/>
      <c r="BN3" s="665"/>
      <c r="BO3" s="665"/>
      <c r="BP3" s="665"/>
      <c r="BQ3" s="665"/>
      <c r="BR3" s="665"/>
      <c r="BS3" s="665"/>
      <c r="BT3" s="665"/>
      <c r="BU3" s="665"/>
      <c r="BV3" s="665"/>
      <c r="BW3" s="665"/>
      <c r="BX3" s="665"/>
      <c r="BY3" s="665"/>
      <c r="BZ3" s="665"/>
      <c r="CA3" s="665"/>
      <c r="CB3" s="666"/>
      <c r="CD3" s="667" t="s">
        <v>212</v>
      </c>
      <c r="CE3" s="668"/>
      <c r="CF3" s="668"/>
      <c r="CG3" s="668"/>
      <c r="CH3" s="668"/>
      <c r="CI3" s="668"/>
      <c r="CJ3" s="668"/>
      <c r="CK3" s="668"/>
      <c r="CL3" s="668"/>
      <c r="CM3" s="668"/>
      <c r="CN3" s="668"/>
      <c r="CO3" s="668"/>
      <c r="CP3" s="668"/>
      <c r="CQ3" s="668"/>
      <c r="CR3" s="668"/>
      <c r="CS3" s="668"/>
      <c r="CT3" s="668"/>
      <c r="CU3" s="668"/>
      <c r="CV3" s="668"/>
      <c r="CW3" s="668"/>
      <c r="CX3" s="668"/>
      <c r="CY3" s="668"/>
      <c r="CZ3" s="668"/>
      <c r="DA3" s="668"/>
      <c r="DB3" s="668"/>
      <c r="DC3" s="668"/>
      <c r="DD3" s="668"/>
      <c r="DE3" s="668"/>
      <c r="DF3" s="668"/>
      <c r="DG3" s="668"/>
      <c r="DH3" s="668"/>
      <c r="DI3" s="668"/>
      <c r="DJ3" s="668"/>
      <c r="DK3" s="668"/>
      <c r="DL3" s="668"/>
      <c r="DM3" s="668"/>
      <c r="DN3" s="668"/>
      <c r="DO3" s="668"/>
      <c r="DP3" s="668"/>
      <c r="DQ3" s="668"/>
      <c r="DR3" s="668"/>
      <c r="DS3" s="668"/>
      <c r="DT3" s="668"/>
      <c r="DU3" s="668"/>
      <c r="DV3" s="668"/>
      <c r="DW3" s="668"/>
      <c r="DX3" s="668"/>
      <c r="DY3" s="668"/>
      <c r="DZ3" s="668"/>
      <c r="EA3" s="668"/>
      <c r="EB3" s="668"/>
      <c r="EC3" s="669"/>
    </row>
    <row r="4" spans="2:143" ht="11.25" customHeight="1" x14ac:dyDescent="0.15">
      <c r="B4" s="664" t="s">
        <v>1</v>
      </c>
      <c r="C4" s="665"/>
      <c r="D4" s="665"/>
      <c r="E4" s="665"/>
      <c r="F4" s="665"/>
      <c r="G4" s="665"/>
      <c r="H4" s="665"/>
      <c r="I4" s="665"/>
      <c r="J4" s="665"/>
      <c r="K4" s="665"/>
      <c r="L4" s="665"/>
      <c r="M4" s="665"/>
      <c r="N4" s="665"/>
      <c r="O4" s="665"/>
      <c r="P4" s="665"/>
      <c r="Q4" s="666"/>
      <c r="R4" s="664" t="s">
        <v>213</v>
      </c>
      <c r="S4" s="665"/>
      <c r="T4" s="665"/>
      <c r="U4" s="665"/>
      <c r="V4" s="665"/>
      <c r="W4" s="665"/>
      <c r="X4" s="665"/>
      <c r="Y4" s="666"/>
      <c r="Z4" s="664" t="s">
        <v>214</v>
      </c>
      <c r="AA4" s="665"/>
      <c r="AB4" s="665"/>
      <c r="AC4" s="666"/>
      <c r="AD4" s="664" t="s">
        <v>215</v>
      </c>
      <c r="AE4" s="665"/>
      <c r="AF4" s="665"/>
      <c r="AG4" s="665"/>
      <c r="AH4" s="665"/>
      <c r="AI4" s="665"/>
      <c r="AJ4" s="665"/>
      <c r="AK4" s="666"/>
      <c r="AL4" s="664" t="s">
        <v>214</v>
      </c>
      <c r="AM4" s="665"/>
      <c r="AN4" s="665"/>
      <c r="AO4" s="666"/>
      <c r="AP4" s="670" t="s">
        <v>216</v>
      </c>
      <c r="AQ4" s="670"/>
      <c r="AR4" s="670"/>
      <c r="AS4" s="670"/>
      <c r="AT4" s="670"/>
      <c r="AU4" s="670"/>
      <c r="AV4" s="670"/>
      <c r="AW4" s="670"/>
      <c r="AX4" s="670"/>
      <c r="AY4" s="670"/>
      <c r="AZ4" s="670"/>
      <c r="BA4" s="670"/>
      <c r="BB4" s="670"/>
      <c r="BC4" s="670"/>
      <c r="BD4" s="670"/>
      <c r="BE4" s="670"/>
      <c r="BF4" s="670"/>
      <c r="BG4" s="670" t="s">
        <v>217</v>
      </c>
      <c r="BH4" s="670"/>
      <c r="BI4" s="670"/>
      <c r="BJ4" s="670"/>
      <c r="BK4" s="670"/>
      <c r="BL4" s="670"/>
      <c r="BM4" s="670"/>
      <c r="BN4" s="670"/>
      <c r="BO4" s="670" t="s">
        <v>214</v>
      </c>
      <c r="BP4" s="670"/>
      <c r="BQ4" s="670"/>
      <c r="BR4" s="670"/>
      <c r="BS4" s="670" t="s">
        <v>218</v>
      </c>
      <c r="BT4" s="670"/>
      <c r="BU4" s="670"/>
      <c r="BV4" s="670"/>
      <c r="BW4" s="670"/>
      <c r="BX4" s="670"/>
      <c r="BY4" s="670"/>
      <c r="BZ4" s="670"/>
      <c r="CA4" s="670"/>
      <c r="CB4" s="670"/>
      <c r="CD4" s="667" t="s">
        <v>219</v>
      </c>
      <c r="CE4" s="668"/>
      <c r="CF4" s="668"/>
      <c r="CG4" s="668"/>
      <c r="CH4" s="668"/>
      <c r="CI4" s="668"/>
      <c r="CJ4" s="668"/>
      <c r="CK4" s="668"/>
      <c r="CL4" s="668"/>
      <c r="CM4" s="668"/>
      <c r="CN4" s="668"/>
      <c r="CO4" s="668"/>
      <c r="CP4" s="668"/>
      <c r="CQ4" s="668"/>
      <c r="CR4" s="668"/>
      <c r="CS4" s="668"/>
      <c r="CT4" s="668"/>
      <c r="CU4" s="668"/>
      <c r="CV4" s="668"/>
      <c r="CW4" s="668"/>
      <c r="CX4" s="668"/>
      <c r="CY4" s="668"/>
      <c r="CZ4" s="668"/>
      <c r="DA4" s="668"/>
      <c r="DB4" s="668"/>
      <c r="DC4" s="668"/>
      <c r="DD4" s="668"/>
      <c r="DE4" s="668"/>
      <c r="DF4" s="668"/>
      <c r="DG4" s="668"/>
      <c r="DH4" s="668"/>
      <c r="DI4" s="668"/>
      <c r="DJ4" s="668"/>
      <c r="DK4" s="668"/>
      <c r="DL4" s="668"/>
      <c r="DM4" s="668"/>
      <c r="DN4" s="668"/>
      <c r="DO4" s="668"/>
      <c r="DP4" s="668"/>
      <c r="DQ4" s="668"/>
      <c r="DR4" s="668"/>
      <c r="DS4" s="668"/>
      <c r="DT4" s="668"/>
      <c r="DU4" s="668"/>
      <c r="DV4" s="668"/>
      <c r="DW4" s="668"/>
      <c r="DX4" s="668"/>
      <c r="DY4" s="668"/>
      <c r="DZ4" s="668"/>
      <c r="EA4" s="668"/>
      <c r="EB4" s="668"/>
      <c r="EC4" s="669"/>
    </row>
    <row r="5" spans="2:143" s="230" customFormat="1" ht="11.25" customHeight="1" x14ac:dyDescent="0.15">
      <c r="B5" s="671" t="s">
        <v>220</v>
      </c>
      <c r="C5" s="672"/>
      <c r="D5" s="672"/>
      <c r="E5" s="672"/>
      <c r="F5" s="672"/>
      <c r="G5" s="672"/>
      <c r="H5" s="672"/>
      <c r="I5" s="672"/>
      <c r="J5" s="672"/>
      <c r="K5" s="672"/>
      <c r="L5" s="672"/>
      <c r="M5" s="672"/>
      <c r="N5" s="672"/>
      <c r="O5" s="672"/>
      <c r="P5" s="672"/>
      <c r="Q5" s="673"/>
      <c r="R5" s="674">
        <v>985443</v>
      </c>
      <c r="S5" s="675"/>
      <c r="T5" s="675"/>
      <c r="U5" s="675"/>
      <c r="V5" s="675"/>
      <c r="W5" s="675"/>
      <c r="X5" s="675"/>
      <c r="Y5" s="676"/>
      <c r="Z5" s="677">
        <v>12.1</v>
      </c>
      <c r="AA5" s="677"/>
      <c r="AB5" s="677"/>
      <c r="AC5" s="677"/>
      <c r="AD5" s="678">
        <v>985443</v>
      </c>
      <c r="AE5" s="678"/>
      <c r="AF5" s="678"/>
      <c r="AG5" s="678"/>
      <c r="AH5" s="678"/>
      <c r="AI5" s="678"/>
      <c r="AJ5" s="678"/>
      <c r="AK5" s="678"/>
      <c r="AL5" s="679">
        <v>28.7</v>
      </c>
      <c r="AM5" s="680"/>
      <c r="AN5" s="680"/>
      <c r="AO5" s="681"/>
      <c r="AP5" s="671" t="s">
        <v>221</v>
      </c>
      <c r="AQ5" s="672"/>
      <c r="AR5" s="672"/>
      <c r="AS5" s="672"/>
      <c r="AT5" s="672"/>
      <c r="AU5" s="672"/>
      <c r="AV5" s="672"/>
      <c r="AW5" s="672"/>
      <c r="AX5" s="672"/>
      <c r="AY5" s="672"/>
      <c r="AZ5" s="672"/>
      <c r="BA5" s="672"/>
      <c r="BB5" s="672"/>
      <c r="BC5" s="672"/>
      <c r="BD5" s="672"/>
      <c r="BE5" s="672"/>
      <c r="BF5" s="673"/>
      <c r="BG5" s="685">
        <v>985443</v>
      </c>
      <c r="BH5" s="686"/>
      <c r="BI5" s="686"/>
      <c r="BJ5" s="686"/>
      <c r="BK5" s="686"/>
      <c r="BL5" s="686"/>
      <c r="BM5" s="686"/>
      <c r="BN5" s="687"/>
      <c r="BO5" s="688">
        <v>100</v>
      </c>
      <c r="BP5" s="688"/>
      <c r="BQ5" s="688"/>
      <c r="BR5" s="688"/>
      <c r="BS5" s="689" t="s">
        <v>127</v>
      </c>
      <c r="BT5" s="689"/>
      <c r="BU5" s="689"/>
      <c r="BV5" s="689"/>
      <c r="BW5" s="689"/>
      <c r="BX5" s="689"/>
      <c r="BY5" s="689"/>
      <c r="BZ5" s="689"/>
      <c r="CA5" s="689"/>
      <c r="CB5" s="693"/>
      <c r="CD5" s="667" t="s">
        <v>216</v>
      </c>
      <c r="CE5" s="668"/>
      <c r="CF5" s="668"/>
      <c r="CG5" s="668"/>
      <c r="CH5" s="668"/>
      <c r="CI5" s="668"/>
      <c r="CJ5" s="668"/>
      <c r="CK5" s="668"/>
      <c r="CL5" s="668"/>
      <c r="CM5" s="668"/>
      <c r="CN5" s="668"/>
      <c r="CO5" s="668"/>
      <c r="CP5" s="668"/>
      <c r="CQ5" s="669"/>
      <c r="CR5" s="667" t="s">
        <v>222</v>
      </c>
      <c r="CS5" s="668"/>
      <c r="CT5" s="668"/>
      <c r="CU5" s="668"/>
      <c r="CV5" s="668"/>
      <c r="CW5" s="668"/>
      <c r="CX5" s="668"/>
      <c r="CY5" s="669"/>
      <c r="CZ5" s="667" t="s">
        <v>214</v>
      </c>
      <c r="DA5" s="668"/>
      <c r="DB5" s="668"/>
      <c r="DC5" s="669"/>
      <c r="DD5" s="667" t="s">
        <v>223</v>
      </c>
      <c r="DE5" s="668"/>
      <c r="DF5" s="668"/>
      <c r="DG5" s="668"/>
      <c r="DH5" s="668"/>
      <c r="DI5" s="668"/>
      <c r="DJ5" s="668"/>
      <c r="DK5" s="668"/>
      <c r="DL5" s="668"/>
      <c r="DM5" s="668"/>
      <c r="DN5" s="668"/>
      <c r="DO5" s="668"/>
      <c r="DP5" s="669"/>
      <c r="DQ5" s="667" t="s">
        <v>224</v>
      </c>
      <c r="DR5" s="668"/>
      <c r="DS5" s="668"/>
      <c r="DT5" s="668"/>
      <c r="DU5" s="668"/>
      <c r="DV5" s="668"/>
      <c r="DW5" s="668"/>
      <c r="DX5" s="668"/>
      <c r="DY5" s="668"/>
      <c r="DZ5" s="668"/>
      <c r="EA5" s="668"/>
      <c r="EB5" s="668"/>
      <c r="EC5" s="669"/>
    </row>
    <row r="6" spans="2:143" ht="11.25" customHeight="1" x14ac:dyDescent="0.15">
      <c r="B6" s="682" t="s">
        <v>225</v>
      </c>
      <c r="C6" s="683"/>
      <c r="D6" s="683"/>
      <c r="E6" s="683"/>
      <c r="F6" s="683"/>
      <c r="G6" s="683"/>
      <c r="H6" s="683"/>
      <c r="I6" s="683"/>
      <c r="J6" s="683"/>
      <c r="K6" s="683"/>
      <c r="L6" s="683"/>
      <c r="M6" s="683"/>
      <c r="N6" s="683"/>
      <c r="O6" s="683"/>
      <c r="P6" s="683"/>
      <c r="Q6" s="684"/>
      <c r="R6" s="685">
        <v>57630</v>
      </c>
      <c r="S6" s="686"/>
      <c r="T6" s="686"/>
      <c r="U6" s="686"/>
      <c r="V6" s="686"/>
      <c r="W6" s="686"/>
      <c r="X6" s="686"/>
      <c r="Y6" s="687"/>
      <c r="Z6" s="688">
        <v>0.7</v>
      </c>
      <c r="AA6" s="688"/>
      <c r="AB6" s="688"/>
      <c r="AC6" s="688"/>
      <c r="AD6" s="689">
        <v>57630</v>
      </c>
      <c r="AE6" s="689"/>
      <c r="AF6" s="689"/>
      <c r="AG6" s="689"/>
      <c r="AH6" s="689"/>
      <c r="AI6" s="689"/>
      <c r="AJ6" s="689"/>
      <c r="AK6" s="689"/>
      <c r="AL6" s="690">
        <v>1.7</v>
      </c>
      <c r="AM6" s="691"/>
      <c r="AN6" s="691"/>
      <c r="AO6" s="692"/>
      <c r="AP6" s="682" t="s">
        <v>226</v>
      </c>
      <c r="AQ6" s="683"/>
      <c r="AR6" s="683"/>
      <c r="AS6" s="683"/>
      <c r="AT6" s="683"/>
      <c r="AU6" s="683"/>
      <c r="AV6" s="683"/>
      <c r="AW6" s="683"/>
      <c r="AX6" s="683"/>
      <c r="AY6" s="683"/>
      <c r="AZ6" s="683"/>
      <c r="BA6" s="683"/>
      <c r="BB6" s="683"/>
      <c r="BC6" s="683"/>
      <c r="BD6" s="683"/>
      <c r="BE6" s="683"/>
      <c r="BF6" s="684"/>
      <c r="BG6" s="685">
        <v>985443</v>
      </c>
      <c r="BH6" s="686"/>
      <c r="BI6" s="686"/>
      <c r="BJ6" s="686"/>
      <c r="BK6" s="686"/>
      <c r="BL6" s="686"/>
      <c r="BM6" s="686"/>
      <c r="BN6" s="687"/>
      <c r="BO6" s="688">
        <v>100</v>
      </c>
      <c r="BP6" s="688"/>
      <c r="BQ6" s="688"/>
      <c r="BR6" s="688"/>
      <c r="BS6" s="689" t="s">
        <v>227</v>
      </c>
      <c r="BT6" s="689"/>
      <c r="BU6" s="689"/>
      <c r="BV6" s="689"/>
      <c r="BW6" s="689"/>
      <c r="BX6" s="689"/>
      <c r="BY6" s="689"/>
      <c r="BZ6" s="689"/>
      <c r="CA6" s="689"/>
      <c r="CB6" s="693"/>
      <c r="CD6" s="696" t="s">
        <v>228</v>
      </c>
      <c r="CE6" s="697"/>
      <c r="CF6" s="697"/>
      <c r="CG6" s="697"/>
      <c r="CH6" s="697"/>
      <c r="CI6" s="697"/>
      <c r="CJ6" s="697"/>
      <c r="CK6" s="697"/>
      <c r="CL6" s="697"/>
      <c r="CM6" s="697"/>
      <c r="CN6" s="697"/>
      <c r="CO6" s="697"/>
      <c r="CP6" s="697"/>
      <c r="CQ6" s="698"/>
      <c r="CR6" s="685">
        <v>66545</v>
      </c>
      <c r="CS6" s="686"/>
      <c r="CT6" s="686"/>
      <c r="CU6" s="686"/>
      <c r="CV6" s="686"/>
      <c r="CW6" s="686"/>
      <c r="CX6" s="686"/>
      <c r="CY6" s="687"/>
      <c r="CZ6" s="679">
        <v>0.9</v>
      </c>
      <c r="DA6" s="680"/>
      <c r="DB6" s="680"/>
      <c r="DC6" s="699"/>
      <c r="DD6" s="694" t="s">
        <v>227</v>
      </c>
      <c r="DE6" s="686"/>
      <c r="DF6" s="686"/>
      <c r="DG6" s="686"/>
      <c r="DH6" s="686"/>
      <c r="DI6" s="686"/>
      <c r="DJ6" s="686"/>
      <c r="DK6" s="686"/>
      <c r="DL6" s="686"/>
      <c r="DM6" s="686"/>
      <c r="DN6" s="686"/>
      <c r="DO6" s="686"/>
      <c r="DP6" s="687"/>
      <c r="DQ6" s="694">
        <v>66545</v>
      </c>
      <c r="DR6" s="686"/>
      <c r="DS6" s="686"/>
      <c r="DT6" s="686"/>
      <c r="DU6" s="686"/>
      <c r="DV6" s="686"/>
      <c r="DW6" s="686"/>
      <c r="DX6" s="686"/>
      <c r="DY6" s="686"/>
      <c r="DZ6" s="686"/>
      <c r="EA6" s="686"/>
      <c r="EB6" s="686"/>
      <c r="EC6" s="695"/>
    </row>
    <row r="7" spans="2:143" ht="11.25" customHeight="1" x14ac:dyDescent="0.15">
      <c r="B7" s="682" t="s">
        <v>229</v>
      </c>
      <c r="C7" s="683"/>
      <c r="D7" s="683"/>
      <c r="E7" s="683"/>
      <c r="F7" s="683"/>
      <c r="G7" s="683"/>
      <c r="H7" s="683"/>
      <c r="I7" s="683"/>
      <c r="J7" s="683"/>
      <c r="K7" s="683"/>
      <c r="L7" s="683"/>
      <c r="M7" s="683"/>
      <c r="N7" s="683"/>
      <c r="O7" s="683"/>
      <c r="P7" s="683"/>
      <c r="Q7" s="684"/>
      <c r="R7" s="685">
        <v>722</v>
      </c>
      <c r="S7" s="686"/>
      <c r="T7" s="686"/>
      <c r="U7" s="686"/>
      <c r="V7" s="686"/>
      <c r="W7" s="686"/>
      <c r="X7" s="686"/>
      <c r="Y7" s="687"/>
      <c r="Z7" s="688">
        <v>0</v>
      </c>
      <c r="AA7" s="688"/>
      <c r="AB7" s="688"/>
      <c r="AC7" s="688"/>
      <c r="AD7" s="689">
        <v>722</v>
      </c>
      <c r="AE7" s="689"/>
      <c r="AF7" s="689"/>
      <c r="AG7" s="689"/>
      <c r="AH7" s="689"/>
      <c r="AI7" s="689"/>
      <c r="AJ7" s="689"/>
      <c r="AK7" s="689"/>
      <c r="AL7" s="690">
        <v>0</v>
      </c>
      <c r="AM7" s="691"/>
      <c r="AN7" s="691"/>
      <c r="AO7" s="692"/>
      <c r="AP7" s="682" t="s">
        <v>230</v>
      </c>
      <c r="AQ7" s="683"/>
      <c r="AR7" s="683"/>
      <c r="AS7" s="683"/>
      <c r="AT7" s="683"/>
      <c r="AU7" s="683"/>
      <c r="AV7" s="683"/>
      <c r="AW7" s="683"/>
      <c r="AX7" s="683"/>
      <c r="AY7" s="683"/>
      <c r="AZ7" s="683"/>
      <c r="BA7" s="683"/>
      <c r="BB7" s="683"/>
      <c r="BC7" s="683"/>
      <c r="BD7" s="683"/>
      <c r="BE7" s="683"/>
      <c r="BF7" s="684"/>
      <c r="BG7" s="685">
        <v>375752</v>
      </c>
      <c r="BH7" s="686"/>
      <c r="BI7" s="686"/>
      <c r="BJ7" s="686"/>
      <c r="BK7" s="686"/>
      <c r="BL7" s="686"/>
      <c r="BM7" s="686"/>
      <c r="BN7" s="687"/>
      <c r="BO7" s="688">
        <v>38.1</v>
      </c>
      <c r="BP7" s="688"/>
      <c r="BQ7" s="688"/>
      <c r="BR7" s="688"/>
      <c r="BS7" s="689" t="s">
        <v>227</v>
      </c>
      <c r="BT7" s="689"/>
      <c r="BU7" s="689"/>
      <c r="BV7" s="689"/>
      <c r="BW7" s="689"/>
      <c r="BX7" s="689"/>
      <c r="BY7" s="689"/>
      <c r="BZ7" s="689"/>
      <c r="CA7" s="689"/>
      <c r="CB7" s="693"/>
      <c r="CD7" s="700" t="s">
        <v>231</v>
      </c>
      <c r="CE7" s="701"/>
      <c r="CF7" s="701"/>
      <c r="CG7" s="701"/>
      <c r="CH7" s="701"/>
      <c r="CI7" s="701"/>
      <c r="CJ7" s="701"/>
      <c r="CK7" s="701"/>
      <c r="CL7" s="701"/>
      <c r="CM7" s="701"/>
      <c r="CN7" s="701"/>
      <c r="CO7" s="701"/>
      <c r="CP7" s="701"/>
      <c r="CQ7" s="702"/>
      <c r="CR7" s="685">
        <v>2080010</v>
      </c>
      <c r="CS7" s="686"/>
      <c r="CT7" s="686"/>
      <c r="CU7" s="686"/>
      <c r="CV7" s="686"/>
      <c r="CW7" s="686"/>
      <c r="CX7" s="686"/>
      <c r="CY7" s="687"/>
      <c r="CZ7" s="688">
        <v>27.9</v>
      </c>
      <c r="DA7" s="688"/>
      <c r="DB7" s="688"/>
      <c r="DC7" s="688"/>
      <c r="DD7" s="694">
        <v>60519</v>
      </c>
      <c r="DE7" s="686"/>
      <c r="DF7" s="686"/>
      <c r="DG7" s="686"/>
      <c r="DH7" s="686"/>
      <c r="DI7" s="686"/>
      <c r="DJ7" s="686"/>
      <c r="DK7" s="686"/>
      <c r="DL7" s="686"/>
      <c r="DM7" s="686"/>
      <c r="DN7" s="686"/>
      <c r="DO7" s="686"/>
      <c r="DP7" s="687"/>
      <c r="DQ7" s="694">
        <v>837693</v>
      </c>
      <c r="DR7" s="686"/>
      <c r="DS7" s="686"/>
      <c r="DT7" s="686"/>
      <c r="DU7" s="686"/>
      <c r="DV7" s="686"/>
      <c r="DW7" s="686"/>
      <c r="DX7" s="686"/>
      <c r="DY7" s="686"/>
      <c r="DZ7" s="686"/>
      <c r="EA7" s="686"/>
      <c r="EB7" s="686"/>
      <c r="EC7" s="695"/>
    </row>
    <row r="8" spans="2:143" ht="11.25" customHeight="1" x14ac:dyDescent="0.15">
      <c r="B8" s="682" t="s">
        <v>232</v>
      </c>
      <c r="C8" s="683"/>
      <c r="D8" s="683"/>
      <c r="E8" s="683"/>
      <c r="F8" s="683"/>
      <c r="G8" s="683"/>
      <c r="H8" s="683"/>
      <c r="I8" s="683"/>
      <c r="J8" s="683"/>
      <c r="K8" s="683"/>
      <c r="L8" s="683"/>
      <c r="M8" s="683"/>
      <c r="N8" s="683"/>
      <c r="O8" s="683"/>
      <c r="P8" s="683"/>
      <c r="Q8" s="684"/>
      <c r="R8" s="685">
        <v>2444</v>
      </c>
      <c r="S8" s="686"/>
      <c r="T8" s="686"/>
      <c r="U8" s="686"/>
      <c r="V8" s="686"/>
      <c r="W8" s="686"/>
      <c r="X8" s="686"/>
      <c r="Y8" s="687"/>
      <c r="Z8" s="688">
        <v>0</v>
      </c>
      <c r="AA8" s="688"/>
      <c r="AB8" s="688"/>
      <c r="AC8" s="688"/>
      <c r="AD8" s="689">
        <v>2444</v>
      </c>
      <c r="AE8" s="689"/>
      <c r="AF8" s="689"/>
      <c r="AG8" s="689"/>
      <c r="AH8" s="689"/>
      <c r="AI8" s="689"/>
      <c r="AJ8" s="689"/>
      <c r="AK8" s="689"/>
      <c r="AL8" s="690">
        <v>0.1</v>
      </c>
      <c r="AM8" s="691"/>
      <c r="AN8" s="691"/>
      <c r="AO8" s="692"/>
      <c r="AP8" s="682" t="s">
        <v>233</v>
      </c>
      <c r="AQ8" s="683"/>
      <c r="AR8" s="683"/>
      <c r="AS8" s="683"/>
      <c r="AT8" s="683"/>
      <c r="AU8" s="683"/>
      <c r="AV8" s="683"/>
      <c r="AW8" s="683"/>
      <c r="AX8" s="683"/>
      <c r="AY8" s="683"/>
      <c r="AZ8" s="683"/>
      <c r="BA8" s="683"/>
      <c r="BB8" s="683"/>
      <c r="BC8" s="683"/>
      <c r="BD8" s="683"/>
      <c r="BE8" s="683"/>
      <c r="BF8" s="684"/>
      <c r="BG8" s="685">
        <v>14238</v>
      </c>
      <c r="BH8" s="686"/>
      <c r="BI8" s="686"/>
      <c r="BJ8" s="686"/>
      <c r="BK8" s="686"/>
      <c r="BL8" s="686"/>
      <c r="BM8" s="686"/>
      <c r="BN8" s="687"/>
      <c r="BO8" s="688">
        <v>1.4</v>
      </c>
      <c r="BP8" s="688"/>
      <c r="BQ8" s="688"/>
      <c r="BR8" s="688"/>
      <c r="BS8" s="694" t="s">
        <v>227</v>
      </c>
      <c r="BT8" s="686"/>
      <c r="BU8" s="686"/>
      <c r="BV8" s="686"/>
      <c r="BW8" s="686"/>
      <c r="BX8" s="686"/>
      <c r="BY8" s="686"/>
      <c r="BZ8" s="686"/>
      <c r="CA8" s="686"/>
      <c r="CB8" s="695"/>
      <c r="CD8" s="700" t="s">
        <v>234</v>
      </c>
      <c r="CE8" s="701"/>
      <c r="CF8" s="701"/>
      <c r="CG8" s="701"/>
      <c r="CH8" s="701"/>
      <c r="CI8" s="701"/>
      <c r="CJ8" s="701"/>
      <c r="CK8" s="701"/>
      <c r="CL8" s="701"/>
      <c r="CM8" s="701"/>
      <c r="CN8" s="701"/>
      <c r="CO8" s="701"/>
      <c r="CP8" s="701"/>
      <c r="CQ8" s="702"/>
      <c r="CR8" s="685">
        <v>1444260</v>
      </c>
      <c r="CS8" s="686"/>
      <c r="CT8" s="686"/>
      <c r="CU8" s="686"/>
      <c r="CV8" s="686"/>
      <c r="CW8" s="686"/>
      <c r="CX8" s="686"/>
      <c r="CY8" s="687"/>
      <c r="CZ8" s="688">
        <v>19.399999999999999</v>
      </c>
      <c r="DA8" s="688"/>
      <c r="DB8" s="688"/>
      <c r="DC8" s="688"/>
      <c r="DD8" s="694">
        <v>66811</v>
      </c>
      <c r="DE8" s="686"/>
      <c r="DF8" s="686"/>
      <c r="DG8" s="686"/>
      <c r="DH8" s="686"/>
      <c r="DI8" s="686"/>
      <c r="DJ8" s="686"/>
      <c r="DK8" s="686"/>
      <c r="DL8" s="686"/>
      <c r="DM8" s="686"/>
      <c r="DN8" s="686"/>
      <c r="DO8" s="686"/>
      <c r="DP8" s="687"/>
      <c r="DQ8" s="694">
        <v>719949</v>
      </c>
      <c r="DR8" s="686"/>
      <c r="DS8" s="686"/>
      <c r="DT8" s="686"/>
      <c r="DU8" s="686"/>
      <c r="DV8" s="686"/>
      <c r="DW8" s="686"/>
      <c r="DX8" s="686"/>
      <c r="DY8" s="686"/>
      <c r="DZ8" s="686"/>
      <c r="EA8" s="686"/>
      <c r="EB8" s="686"/>
      <c r="EC8" s="695"/>
    </row>
    <row r="9" spans="2:143" ht="11.25" customHeight="1" x14ac:dyDescent="0.15">
      <c r="B9" s="682" t="s">
        <v>235</v>
      </c>
      <c r="C9" s="683"/>
      <c r="D9" s="683"/>
      <c r="E9" s="683"/>
      <c r="F9" s="683"/>
      <c r="G9" s="683"/>
      <c r="H9" s="683"/>
      <c r="I9" s="683"/>
      <c r="J9" s="683"/>
      <c r="K9" s="683"/>
      <c r="L9" s="683"/>
      <c r="M9" s="683"/>
      <c r="N9" s="683"/>
      <c r="O9" s="683"/>
      <c r="P9" s="683"/>
      <c r="Q9" s="684"/>
      <c r="R9" s="685">
        <v>2754</v>
      </c>
      <c r="S9" s="686"/>
      <c r="T9" s="686"/>
      <c r="U9" s="686"/>
      <c r="V9" s="686"/>
      <c r="W9" s="686"/>
      <c r="X9" s="686"/>
      <c r="Y9" s="687"/>
      <c r="Z9" s="688">
        <v>0</v>
      </c>
      <c r="AA9" s="688"/>
      <c r="AB9" s="688"/>
      <c r="AC9" s="688"/>
      <c r="AD9" s="689">
        <v>2754</v>
      </c>
      <c r="AE9" s="689"/>
      <c r="AF9" s="689"/>
      <c r="AG9" s="689"/>
      <c r="AH9" s="689"/>
      <c r="AI9" s="689"/>
      <c r="AJ9" s="689"/>
      <c r="AK9" s="689"/>
      <c r="AL9" s="690">
        <v>0.1</v>
      </c>
      <c r="AM9" s="691"/>
      <c r="AN9" s="691"/>
      <c r="AO9" s="692"/>
      <c r="AP9" s="682" t="s">
        <v>236</v>
      </c>
      <c r="AQ9" s="683"/>
      <c r="AR9" s="683"/>
      <c r="AS9" s="683"/>
      <c r="AT9" s="683"/>
      <c r="AU9" s="683"/>
      <c r="AV9" s="683"/>
      <c r="AW9" s="683"/>
      <c r="AX9" s="683"/>
      <c r="AY9" s="683"/>
      <c r="AZ9" s="683"/>
      <c r="BA9" s="683"/>
      <c r="BB9" s="683"/>
      <c r="BC9" s="683"/>
      <c r="BD9" s="683"/>
      <c r="BE9" s="683"/>
      <c r="BF9" s="684"/>
      <c r="BG9" s="685">
        <v>324870</v>
      </c>
      <c r="BH9" s="686"/>
      <c r="BI9" s="686"/>
      <c r="BJ9" s="686"/>
      <c r="BK9" s="686"/>
      <c r="BL9" s="686"/>
      <c r="BM9" s="686"/>
      <c r="BN9" s="687"/>
      <c r="BO9" s="688">
        <v>33</v>
      </c>
      <c r="BP9" s="688"/>
      <c r="BQ9" s="688"/>
      <c r="BR9" s="688"/>
      <c r="BS9" s="694" t="s">
        <v>227</v>
      </c>
      <c r="BT9" s="686"/>
      <c r="BU9" s="686"/>
      <c r="BV9" s="686"/>
      <c r="BW9" s="686"/>
      <c r="BX9" s="686"/>
      <c r="BY9" s="686"/>
      <c r="BZ9" s="686"/>
      <c r="CA9" s="686"/>
      <c r="CB9" s="695"/>
      <c r="CD9" s="700" t="s">
        <v>237</v>
      </c>
      <c r="CE9" s="701"/>
      <c r="CF9" s="701"/>
      <c r="CG9" s="701"/>
      <c r="CH9" s="701"/>
      <c r="CI9" s="701"/>
      <c r="CJ9" s="701"/>
      <c r="CK9" s="701"/>
      <c r="CL9" s="701"/>
      <c r="CM9" s="701"/>
      <c r="CN9" s="701"/>
      <c r="CO9" s="701"/>
      <c r="CP9" s="701"/>
      <c r="CQ9" s="702"/>
      <c r="CR9" s="685">
        <v>734175</v>
      </c>
      <c r="CS9" s="686"/>
      <c r="CT9" s="686"/>
      <c r="CU9" s="686"/>
      <c r="CV9" s="686"/>
      <c r="CW9" s="686"/>
      <c r="CX9" s="686"/>
      <c r="CY9" s="687"/>
      <c r="CZ9" s="688">
        <v>9.8000000000000007</v>
      </c>
      <c r="DA9" s="688"/>
      <c r="DB9" s="688"/>
      <c r="DC9" s="688"/>
      <c r="DD9" s="694">
        <v>3806</v>
      </c>
      <c r="DE9" s="686"/>
      <c r="DF9" s="686"/>
      <c r="DG9" s="686"/>
      <c r="DH9" s="686"/>
      <c r="DI9" s="686"/>
      <c r="DJ9" s="686"/>
      <c r="DK9" s="686"/>
      <c r="DL9" s="686"/>
      <c r="DM9" s="686"/>
      <c r="DN9" s="686"/>
      <c r="DO9" s="686"/>
      <c r="DP9" s="687"/>
      <c r="DQ9" s="694">
        <v>708508</v>
      </c>
      <c r="DR9" s="686"/>
      <c r="DS9" s="686"/>
      <c r="DT9" s="686"/>
      <c r="DU9" s="686"/>
      <c r="DV9" s="686"/>
      <c r="DW9" s="686"/>
      <c r="DX9" s="686"/>
      <c r="DY9" s="686"/>
      <c r="DZ9" s="686"/>
      <c r="EA9" s="686"/>
      <c r="EB9" s="686"/>
      <c r="EC9" s="695"/>
    </row>
    <row r="10" spans="2:143" ht="11.25" customHeight="1" x14ac:dyDescent="0.15">
      <c r="B10" s="682" t="s">
        <v>238</v>
      </c>
      <c r="C10" s="683"/>
      <c r="D10" s="683"/>
      <c r="E10" s="683"/>
      <c r="F10" s="683"/>
      <c r="G10" s="683"/>
      <c r="H10" s="683"/>
      <c r="I10" s="683"/>
      <c r="J10" s="683"/>
      <c r="K10" s="683"/>
      <c r="L10" s="683"/>
      <c r="M10" s="683"/>
      <c r="N10" s="683"/>
      <c r="O10" s="683"/>
      <c r="P10" s="683"/>
      <c r="Q10" s="684"/>
      <c r="R10" s="685" t="s">
        <v>127</v>
      </c>
      <c r="S10" s="686"/>
      <c r="T10" s="686"/>
      <c r="U10" s="686"/>
      <c r="V10" s="686"/>
      <c r="W10" s="686"/>
      <c r="X10" s="686"/>
      <c r="Y10" s="687"/>
      <c r="Z10" s="688" t="s">
        <v>227</v>
      </c>
      <c r="AA10" s="688"/>
      <c r="AB10" s="688"/>
      <c r="AC10" s="688"/>
      <c r="AD10" s="689" t="s">
        <v>227</v>
      </c>
      <c r="AE10" s="689"/>
      <c r="AF10" s="689"/>
      <c r="AG10" s="689"/>
      <c r="AH10" s="689"/>
      <c r="AI10" s="689"/>
      <c r="AJ10" s="689"/>
      <c r="AK10" s="689"/>
      <c r="AL10" s="690" t="s">
        <v>127</v>
      </c>
      <c r="AM10" s="691"/>
      <c r="AN10" s="691"/>
      <c r="AO10" s="692"/>
      <c r="AP10" s="682" t="s">
        <v>239</v>
      </c>
      <c r="AQ10" s="683"/>
      <c r="AR10" s="683"/>
      <c r="AS10" s="683"/>
      <c r="AT10" s="683"/>
      <c r="AU10" s="683"/>
      <c r="AV10" s="683"/>
      <c r="AW10" s="683"/>
      <c r="AX10" s="683"/>
      <c r="AY10" s="683"/>
      <c r="AZ10" s="683"/>
      <c r="BA10" s="683"/>
      <c r="BB10" s="683"/>
      <c r="BC10" s="683"/>
      <c r="BD10" s="683"/>
      <c r="BE10" s="683"/>
      <c r="BF10" s="684"/>
      <c r="BG10" s="685">
        <v>19616</v>
      </c>
      <c r="BH10" s="686"/>
      <c r="BI10" s="686"/>
      <c r="BJ10" s="686"/>
      <c r="BK10" s="686"/>
      <c r="BL10" s="686"/>
      <c r="BM10" s="686"/>
      <c r="BN10" s="687"/>
      <c r="BO10" s="688">
        <v>2</v>
      </c>
      <c r="BP10" s="688"/>
      <c r="BQ10" s="688"/>
      <c r="BR10" s="688"/>
      <c r="BS10" s="694" t="s">
        <v>227</v>
      </c>
      <c r="BT10" s="686"/>
      <c r="BU10" s="686"/>
      <c r="BV10" s="686"/>
      <c r="BW10" s="686"/>
      <c r="BX10" s="686"/>
      <c r="BY10" s="686"/>
      <c r="BZ10" s="686"/>
      <c r="CA10" s="686"/>
      <c r="CB10" s="695"/>
      <c r="CD10" s="700" t="s">
        <v>240</v>
      </c>
      <c r="CE10" s="701"/>
      <c r="CF10" s="701"/>
      <c r="CG10" s="701"/>
      <c r="CH10" s="701"/>
      <c r="CI10" s="701"/>
      <c r="CJ10" s="701"/>
      <c r="CK10" s="701"/>
      <c r="CL10" s="701"/>
      <c r="CM10" s="701"/>
      <c r="CN10" s="701"/>
      <c r="CO10" s="701"/>
      <c r="CP10" s="701"/>
      <c r="CQ10" s="702"/>
      <c r="CR10" s="685">
        <v>15413</v>
      </c>
      <c r="CS10" s="686"/>
      <c r="CT10" s="686"/>
      <c r="CU10" s="686"/>
      <c r="CV10" s="686"/>
      <c r="CW10" s="686"/>
      <c r="CX10" s="686"/>
      <c r="CY10" s="687"/>
      <c r="CZ10" s="688">
        <v>0.2</v>
      </c>
      <c r="DA10" s="688"/>
      <c r="DB10" s="688"/>
      <c r="DC10" s="688"/>
      <c r="DD10" s="694" t="s">
        <v>127</v>
      </c>
      <c r="DE10" s="686"/>
      <c r="DF10" s="686"/>
      <c r="DG10" s="686"/>
      <c r="DH10" s="686"/>
      <c r="DI10" s="686"/>
      <c r="DJ10" s="686"/>
      <c r="DK10" s="686"/>
      <c r="DL10" s="686"/>
      <c r="DM10" s="686"/>
      <c r="DN10" s="686"/>
      <c r="DO10" s="686"/>
      <c r="DP10" s="687"/>
      <c r="DQ10" s="694">
        <v>1443</v>
      </c>
      <c r="DR10" s="686"/>
      <c r="DS10" s="686"/>
      <c r="DT10" s="686"/>
      <c r="DU10" s="686"/>
      <c r="DV10" s="686"/>
      <c r="DW10" s="686"/>
      <c r="DX10" s="686"/>
      <c r="DY10" s="686"/>
      <c r="DZ10" s="686"/>
      <c r="EA10" s="686"/>
      <c r="EB10" s="686"/>
      <c r="EC10" s="695"/>
    </row>
    <row r="11" spans="2:143" ht="11.25" customHeight="1" x14ac:dyDescent="0.15">
      <c r="B11" s="682" t="s">
        <v>241</v>
      </c>
      <c r="C11" s="683"/>
      <c r="D11" s="683"/>
      <c r="E11" s="683"/>
      <c r="F11" s="683"/>
      <c r="G11" s="683"/>
      <c r="H11" s="683"/>
      <c r="I11" s="683"/>
      <c r="J11" s="683"/>
      <c r="K11" s="683"/>
      <c r="L11" s="683"/>
      <c r="M11" s="683"/>
      <c r="N11" s="683"/>
      <c r="O11" s="683"/>
      <c r="P11" s="683"/>
      <c r="Q11" s="684"/>
      <c r="R11" s="685">
        <v>201403</v>
      </c>
      <c r="S11" s="686"/>
      <c r="T11" s="686"/>
      <c r="U11" s="686"/>
      <c r="V11" s="686"/>
      <c r="W11" s="686"/>
      <c r="X11" s="686"/>
      <c r="Y11" s="687"/>
      <c r="Z11" s="690">
        <v>2.5</v>
      </c>
      <c r="AA11" s="691"/>
      <c r="AB11" s="691"/>
      <c r="AC11" s="703"/>
      <c r="AD11" s="694">
        <v>201403</v>
      </c>
      <c r="AE11" s="686"/>
      <c r="AF11" s="686"/>
      <c r="AG11" s="686"/>
      <c r="AH11" s="686"/>
      <c r="AI11" s="686"/>
      <c r="AJ11" s="686"/>
      <c r="AK11" s="687"/>
      <c r="AL11" s="690">
        <v>5.9</v>
      </c>
      <c r="AM11" s="691"/>
      <c r="AN11" s="691"/>
      <c r="AO11" s="692"/>
      <c r="AP11" s="682" t="s">
        <v>242</v>
      </c>
      <c r="AQ11" s="683"/>
      <c r="AR11" s="683"/>
      <c r="AS11" s="683"/>
      <c r="AT11" s="683"/>
      <c r="AU11" s="683"/>
      <c r="AV11" s="683"/>
      <c r="AW11" s="683"/>
      <c r="AX11" s="683"/>
      <c r="AY11" s="683"/>
      <c r="AZ11" s="683"/>
      <c r="BA11" s="683"/>
      <c r="BB11" s="683"/>
      <c r="BC11" s="683"/>
      <c r="BD11" s="683"/>
      <c r="BE11" s="683"/>
      <c r="BF11" s="684"/>
      <c r="BG11" s="685">
        <v>17028</v>
      </c>
      <c r="BH11" s="686"/>
      <c r="BI11" s="686"/>
      <c r="BJ11" s="686"/>
      <c r="BK11" s="686"/>
      <c r="BL11" s="686"/>
      <c r="BM11" s="686"/>
      <c r="BN11" s="687"/>
      <c r="BO11" s="688">
        <v>1.7</v>
      </c>
      <c r="BP11" s="688"/>
      <c r="BQ11" s="688"/>
      <c r="BR11" s="688"/>
      <c r="BS11" s="694" t="s">
        <v>127</v>
      </c>
      <c r="BT11" s="686"/>
      <c r="BU11" s="686"/>
      <c r="BV11" s="686"/>
      <c r="BW11" s="686"/>
      <c r="BX11" s="686"/>
      <c r="BY11" s="686"/>
      <c r="BZ11" s="686"/>
      <c r="CA11" s="686"/>
      <c r="CB11" s="695"/>
      <c r="CD11" s="700" t="s">
        <v>243</v>
      </c>
      <c r="CE11" s="701"/>
      <c r="CF11" s="701"/>
      <c r="CG11" s="701"/>
      <c r="CH11" s="701"/>
      <c r="CI11" s="701"/>
      <c r="CJ11" s="701"/>
      <c r="CK11" s="701"/>
      <c r="CL11" s="701"/>
      <c r="CM11" s="701"/>
      <c r="CN11" s="701"/>
      <c r="CO11" s="701"/>
      <c r="CP11" s="701"/>
      <c r="CQ11" s="702"/>
      <c r="CR11" s="685">
        <v>457999</v>
      </c>
      <c r="CS11" s="686"/>
      <c r="CT11" s="686"/>
      <c r="CU11" s="686"/>
      <c r="CV11" s="686"/>
      <c r="CW11" s="686"/>
      <c r="CX11" s="686"/>
      <c r="CY11" s="687"/>
      <c r="CZ11" s="688">
        <v>6.1</v>
      </c>
      <c r="DA11" s="688"/>
      <c r="DB11" s="688"/>
      <c r="DC11" s="688"/>
      <c r="DD11" s="694">
        <v>127098</v>
      </c>
      <c r="DE11" s="686"/>
      <c r="DF11" s="686"/>
      <c r="DG11" s="686"/>
      <c r="DH11" s="686"/>
      <c r="DI11" s="686"/>
      <c r="DJ11" s="686"/>
      <c r="DK11" s="686"/>
      <c r="DL11" s="686"/>
      <c r="DM11" s="686"/>
      <c r="DN11" s="686"/>
      <c r="DO11" s="686"/>
      <c r="DP11" s="687"/>
      <c r="DQ11" s="694">
        <v>151388</v>
      </c>
      <c r="DR11" s="686"/>
      <c r="DS11" s="686"/>
      <c r="DT11" s="686"/>
      <c r="DU11" s="686"/>
      <c r="DV11" s="686"/>
      <c r="DW11" s="686"/>
      <c r="DX11" s="686"/>
      <c r="DY11" s="686"/>
      <c r="DZ11" s="686"/>
      <c r="EA11" s="686"/>
      <c r="EB11" s="686"/>
      <c r="EC11" s="695"/>
    </row>
    <row r="12" spans="2:143" ht="11.25" customHeight="1" x14ac:dyDescent="0.15">
      <c r="B12" s="682" t="s">
        <v>244</v>
      </c>
      <c r="C12" s="683"/>
      <c r="D12" s="683"/>
      <c r="E12" s="683"/>
      <c r="F12" s="683"/>
      <c r="G12" s="683"/>
      <c r="H12" s="683"/>
      <c r="I12" s="683"/>
      <c r="J12" s="683"/>
      <c r="K12" s="683"/>
      <c r="L12" s="683"/>
      <c r="M12" s="683"/>
      <c r="N12" s="683"/>
      <c r="O12" s="683"/>
      <c r="P12" s="683"/>
      <c r="Q12" s="684"/>
      <c r="R12" s="685" t="s">
        <v>227</v>
      </c>
      <c r="S12" s="686"/>
      <c r="T12" s="686"/>
      <c r="U12" s="686"/>
      <c r="V12" s="686"/>
      <c r="W12" s="686"/>
      <c r="X12" s="686"/>
      <c r="Y12" s="687"/>
      <c r="Z12" s="688" t="s">
        <v>227</v>
      </c>
      <c r="AA12" s="688"/>
      <c r="AB12" s="688"/>
      <c r="AC12" s="688"/>
      <c r="AD12" s="689" t="s">
        <v>227</v>
      </c>
      <c r="AE12" s="689"/>
      <c r="AF12" s="689"/>
      <c r="AG12" s="689"/>
      <c r="AH12" s="689"/>
      <c r="AI12" s="689"/>
      <c r="AJ12" s="689"/>
      <c r="AK12" s="689"/>
      <c r="AL12" s="690" t="s">
        <v>127</v>
      </c>
      <c r="AM12" s="691"/>
      <c r="AN12" s="691"/>
      <c r="AO12" s="692"/>
      <c r="AP12" s="682" t="s">
        <v>245</v>
      </c>
      <c r="AQ12" s="683"/>
      <c r="AR12" s="683"/>
      <c r="AS12" s="683"/>
      <c r="AT12" s="683"/>
      <c r="AU12" s="683"/>
      <c r="AV12" s="683"/>
      <c r="AW12" s="683"/>
      <c r="AX12" s="683"/>
      <c r="AY12" s="683"/>
      <c r="AZ12" s="683"/>
      <c r="BA12" s="683"/>
      <c r="BB12" s="683"/>
      <c r="BC12" s="683"/>
      <c r="BD12" s="683"/>
      <c r="BE12" s="683"/>
      <c r="BF12" s="684"/>
      <c r="BG12" s="685">
        <v>513710</v>
      </c>
      <c r="BH12" s="686"/>
      <c r="BI12" s="686"/>
      <c r="BJ12" s="686"/>
      <c r="BK12" s="686"/>
      <c r="BL12" s="686"/>
      <c r="BM12" s="686"/>
      <c r="BN12" s="687"/>
      <c r="BO12" s="688">
        <v>52.1</v>
      </c>
      <c r="BP12" s="688"/>
      <c r="BQ12" s="688"/>
      <c r="BR12" s="688"/>
      <c r="BS12" s="694" t="s">
        <v>227</v>
      </c>
      <c r="BT12" s="686"/>
      <c r="BU12" s="686"/>
      <c r="BV12" s="686"/>
      <c r="BW12" s="686"/>
      <c r="BX12" s="686"/>
      <c r="BY12" s="686"/>
      <c r="BZ12" s="686"/>
      <c r="CA12" s="686"/>
      <c r="CB12" s="695"/>
      <c r="CD12" s="700" t="s">
        <v>246</v>
      </c>
      <c r="CE12" s="701"/>
      <c r="CF12" s="701"/>
      <c r="CG12" s="701"/>
      <c r="CH12" s="701"/>
      <c r="CI12" s="701"/>
      <c r="CJ12" s="701"/>
      <c r="CK12" s="701"/>
      <c r="CL12" s="701"/>
      <c r="CM12" s="701"/>
      <c r="CN12" s="701"/>
      <c r="CO12" s="701"/>
      <c r="CP12" s="701"/>
      <c r="CQ12" s="702"/>
      <c r="CR12" s="685">
        <v>210637</v>
      </c>
      <c r="CS12" s="686"/>
      <c r="CT12" s="686"/>
      <c r="CU12" s="686"/>
      <c r="CV12" s="686"/>
      <c r="CW12" s="686"/>
      <c r="CX12" s="686"/>
      <c r="CY12" s="687"/>
      <c r="CZ12" s="688">
        <v>2.8</v>
      </c>
      <c r="DA12" s="688"/>
      <c r="DB12" s="688"/>
      <c r="DC12" s="688"/>
      <c r="DD12" s="694" t="s">
        <v>227</v>
      </c>
      <c r="DE12" s="686"/>
      <c r="DF12" s="686"/>
      <c r="DG12" s="686"/>
      <c r="DH12" s="686"/>
      <c r="DI12" s="686"/>
      <c r="DJ12" s="686"/>
      <c r="DK12" s="686"/>
      <c r="DL12" s="686"/>
      <c r="DM12" s="686"/>
      <c r="DN12" s="686"/>
      <c r="DO12" s="686"/>
      <c r="DP12" s="687"/>
      <c r="DQ12" s="694">
        <v>167804</v>
      </c>
      <c r="DR12" s="686"/>
      <c r="DS12" s="686"/>
      <c r="DT12" s="686"/>
      <c r="DU12" s="686"/>
      <c r="DV12" s="686"/>
      <c r="DW12" s="686"/>
      <c r="DX12" s="686"/>
      <c r="DY12" s="686"/>
      <c r="DZ12" s="686"/>
      <c r="EA12" s="686"/>
      <c r="EB12" s="686"/>
      <c r="EC12" s="695"/>
    </row>
    <row r="13" spans="2:143" ht="11.25" customHeight="1" x14ac:dyDescent="0.15">
      <c r="B13" s="682" t="s">
        <v>247</v>
      </c>
      <c r="C13" s="683"/>
      <c r="D13" s="683"/>
      <c r="E13" s="683"/>
      <c r="F13" s="683"/>
      <c r="G13" s="683"/>
      <c r="H13" s="683"/>
      <c r="I13" s="683"/>
      <c r="J13" s="683"/>
      <c r="K13" s="683"/>
      <c r="L13" s="683"/>
      <c r="M13" s="683"/>
      <c r="N13" s="683"/>
      <c r="O13" s="683"/>
      <c r="P13" s="683"/>
      <c r="Q13" s="684"/>
      <c r="R13" s="685" t="s">
        <v>127</v>
      </c>
      <c r="S13" s="686"/>
      <c r="T13" s="686"/>
      <c r="U13" s="686"/>
      <c r="V13" s="686"/>
      <c r="W13" s="686"/>
      <c r="X13" s="686"/>
      <c r="Y13" s="687"/>
      <c r="Z13" s="688" t="s">
        <v>227</v>
      </c>
      <c r="AA13" s="688"/>
      <c r="AB13" s="688"/>
      <c r="AC13" s="688"/>
      <c r="AD13" s="689" t="s">
        <v>227</v>
      </c>
      <c r="AE13" s="689"/>
      <c r="AF13" s="689"/>
      <c r="AG13" s="689"/>
      <c r="AH13" s="689"/>
      <c r="AI13" s="689"/>
      <c r="AJ13" s="689"/>
      <c r="AK13" s="689"/>
      <c r="AL13" s="690" t="s">
        <v>127</v>
      </c>
      <c r="AM13" s="691"/>
      <c r="AN13" s="691"/>
      <c r="AO13" s="692"/>
      <c r="AP13" s="682" t="s">
        <v>248</v>
      </c>
      <c r="AQ13" s="683"/>
      <c r="AR13" s="683"/>
      <c r="AS13" s="683"/>
      <c r="AT13" s="683"/>
      <c r="AU13" s="683"/>
      <c r="AV13" s="683"/>
      <c r="AW13" s="683"/>
      <c r="AX13" s="683"/>
      <c r="AY13" s="683"/>
      <c r="AZ13" s="683"/>
      <c r="BA13" s="683"/>
      <c r="BB13" s="683"/>
      <c r="BC13" s="683"/>
      <c r="BD13" s="683"/>
      <c r="BE13" s="683"/>
      <c r="BF13" s="684"/>
      <c r="BG13" s="685">
        <v>513710</v>
      </c>
      <c r="BH13" s="686"/>
      <c r="BI13" s="686"/>
      <c r="BJ13" s="686"/>
      <c r="BK13" s="686"/>
      <c r="BL13" s="686"/>
      <c r="BM13" s="686"/>
      <c r="BN13" s="687"/>
      <c r="BO13" s="688">
        <v>52.1</v>
      </c>
      <c r="BP13" s="688"/>
      <c r="BQ13" s="688"/>
      <c r="BR13" s="688"/>
      <c r="BS13" s="694" t="s">
        <v>127</v>
      </c>
      <c r="BT13" s="686"/>
      <c r="BU13" s="686"/>
      <c r="BV13" s="686"/>
      <c r="BW13" s="686"/>
      <c r="BX13" s="686"/>
      <c r="BY13" s="686"/>
      <c r="BZ13" s="686"/>
      <c r="CA13" s="686"/>
      <c r="CB13" s="695"/>
      <c r="CD13" s="700" t="s">
        <v>249</v>
      </c>
      <c r="CE13" s="701"/>
      <c r="CF13" s="701"/>
      <c r="CG13" s="701"/>
      <c r="CH13" s="701"/>
      <c r="CI13" s="701"/>
      <c r="CJ13" s="701"/>
      <c r="CK13" s="701"/>
      <c r="CL13" s="701"/>
      <c r="CM13" s="701"/>
      <c r="CN13" s="701"/>
      <c r="CO13" s="701"/>
      <c r="CP13" s="701"/>
      <c r="CQ13" s="702"/>
      <c r="CR13" s="685">
        <v>456727</v>
      </c>
      <c r="CS13" s="686"/>
      <c r="CT13" s="686"/>
      <c r="CU13" s="686"/>
      <c r="CV13" s="686"/>
      <c r="CW13" s="686"/>
      <c r="CX13" s="686"/>
      <c r="CY13" s="687"/>
      <c r="CZ13" s="688">
        <v>6.1</v>
      </c>
      <c r="DA13" s="688"/>
      <c r="DB13" s="688"/>
      <c r="DC13" s="688"/>
      <c r="DD13" s="694">
        <v>217752</v>
      </c>
      <c r="DE13" s="686"/>
      <c r="DF13" s="686"/>
      <c r="DG13" s="686"/>
      <c r="DH13" s="686"/>
      <c r="DI13" s="686"/>
      <c r="DJ13" s="686"/>
      <c r="DK13" s="686"/>
      <c r="DL13" s="686"/>
      <c r="DM13" s="686"/>
      <c r="DN13" s="686"/>
      <c r="DO13" s="686"/>
      <c r="DP13" s="687"/>
      <c r="DQ13" s="694">
        <v>231233</v>
      </c>
      <c r="DR13" s="686"/>
      <c r="DS13" s="686"/>
      <c r="DT13" s="686"/>
      <c r="DU13" s="686"/>
      <c r="DV13" s="686"/>
      <c r="DW13" s="686"/>
      <c r="DX13" s="686"/>
      <c r="DY13" s="686"/>
      <c r="DZ13" s="686"/>
      <c r="EA13" s="686"/>
      <c r="EB13" s="686"/>
      <c r="EC13" s="695"/>
    </row>
    <row r="14" spans="2:143" ht="11.25" customHeight="1" x14ac:dyDescent="0.15">
      <c r="B14" s="682" t="s">
        <v>250</v>
      </c>
      <c r="C14" s="683"/>
      <c r="D14" s="683"/>
      <c r="E14" s="683"/>
      <c r="F14" s="683"/>
      <c r="G14" s="683"/>
      <c r="H14" s="683"/>
      <c r="I14" s="683"/>
      <c r="J14" s="683"/>
      <c r="K14" s="683"/>
      <c r="L14" s="683"/>
      <c r="M14" s="683"/>
      <c r="N14" s="683"/>
      <c r="O14" s="683"/>
      <c r="P14" s="683"/>
      <c r="Q14" s="684"/>
      <c r="R14" s="685">
        <v>1</v>
      </c>
      <c r="S14" s="686"/>
      <c r="T14" s="686"/>
      <c r="U14" s="686"/>
      <c r="V14" s="686"/>
      <c r="W14" s="686"/>
      <c r="X14" s="686"/>
      <c r="Y14" s="687"/>
      <c r="Z14" s="688">
        <v>0</v>
      </c>
      <c r="AA14" s="688"/>
      <c r="AB14" s="688"/>
      <c r="AC14" s="688"/>
      <c r="AD14" s="689">
        <v>1</v>
      </c>
      <c r="AE14" s="689"/>
      <c r="AF14" s="689"/>
      <c r="AG14" s="689"/>
      <c r="AH14" s="689"/>
      <c r="AI14" s="689"/>
      <c r="AJ14" s="689"/>
      <c r="AK14" s="689"/>
      <c r="AL14" s="690">
        <v>0</v>
      </c>
      <c r="AM14" s="691"/>
      <c r="AN14" s="691"/>
      <c r="AO14" s="692"/>
      <c r="AP14" s="682" t="s">
        <v>251</v>
      </c>
      <c r="AQ14" s="683"/>
      <c r="AR14" s="683"/>
      <c r="AS14" s="683"/>
      <c r="AT14" s="683"/>
      <c r="AU14" s="683"/>
      <c r="AV14" s="683"/>
      <c r="AW14" s="683"/>
      <c r="AX14" s="683"/>
      <c r="AY14" s="683"/>
      <c r="AZ14" s="683"/>
      <c r="BA14" s="683"/>
      <c r="BB14" s="683"/>
      <c r="BC14" s="683"/>
      <c r="BD14" s="683"/>
      <c r="BE14" s="683"/>
      <c r="BF14" s="684"/>
      <c r="BG14" s="685">
        <v>38508</v>
      </c>
      <c r="BH14" s="686"/>
      <c r="BI14" s="686"/>
      <c r="BJ14" s="686"/>
      <c r="BK14" s="686"/>
      <c r="BL14" s="686"/>
      <c r="BM14" s="686"/>
      <c r="BN14" s="687"/>
      <c r="BO14" s="688">
        <v>3.9</v>
      </c>
      <c r="BP14" s="688"/>
      <c r="BQ14" s="688"/>
      <c r="BR14" s="688"/>
      <c r="BS14" s="694" t="s">
        <v>127</v>
      </c>
      <c r="BT14" s="686"/>
      <c r="BU14" s="686"/>
      <c r="BV14" s="686"/>
      <c r="BW14" s="686"/>
      <c r="BX14" s="686"/>
      <c r="BY14" s="686"/>
      <c r="BZ14" s="686"/>
      <c r="CA14" s="686"/>
      <c r="CB14" s="695"/>
      <c r="CD14" s="700" t="s">
        <v>252</v>
      </c>
      <c r="CE14" s="701"/>
      <c r="CF14" s="701"/>
      <c r="CG14" s="701"/>
      <c r="CH14" s="701"/>
      <c r="CI14" s="701"/>
      <c r="CJ14" s="701"/>
      <c r="CK14" s="701"/>
      <c r="CL14" s="701"/>
      <c r="CM14" s="701"/>
      <c r="CN14" s="701"/>
      <c r="CO14" s="701"/>
      <c r="CP14" s="701"/>
      <c r="CQ14" s="702"/>
      <c r="CR14" s="685">
        <v>296166</v>
      </c>
      <c r="CS14" s="686"/>
      <c r="CT14" s="686"/>
      <c r="CU14" s="686"/>
      <c r="CV14" s="686"/>
      <c r="CW14" s="686"/>
      <c r="CX14" s="686"/>
      <c r="CY14" s="687"/>
      <c r="CZ14" s="688">
        <v>4</v>
      </c>
      <c r="DA14" s="688"/>
      <c r="DB14" s="688"/>
      <c r="DC14" s="688"/>
      <c r="DD14" s="694">
        <v>63668</v>
      </c>
      <c r="DE14" s="686"/>
      <c r="DF14" s="686"/>
      <c r="DG14" s="686"/>
      <c r="DH14" s="686"/>
      <c r="DI14" s="686"/>
      <c r="DJ14" s="686"/>
      <c r="DK14" s="686"/>
      <c r="DL14" s="686"/>
      <c r="DM14" s="686"/>
      <c r="DN14" s="686"/>
      <c r="DO14" s="686"/>
      <c r="DP14" s="687"/>
      <c r="DQ14" s="694">
        <v>229046</v>
      </c>
      <c r="DR14" s="686"/>
      <c r="DS14" s="686"/>
      <c r="DT14" s="686"/>
      <c r="DU14" s="686"/>
      <c r="DV14" s="686"/>
      <c r="DW14" s="686"/>
      <c r="DX14" s="686"/>
      <c r="DY14" s="686"/>
      <c r="DZ14" s="686"/>
      <c r="EA14" s="686"/>
      <c r="EB14" s="686"/>
      <c r="EC14" s="695"/>
    </row>
    <row r="15" spans="2:143" ht="11.25" customHeight="1" x14ac:dyDescent="0.15">
      <c r="B15" s="682" t="s">
        <v>253</v>
      </c>
      <c r="C15" s="683"/>
      <c r="D15" s="683"/>
      <c r="E15" s="683"/>
      <c r="F15" s="683"/>
      <c r="G15" s="683"/>
      <c r="H15" s="683"/>
      <c r="I15" s="683"/>
      <c r="J15" s="683"/>
      <c r="K15" s="683"/>
      <c r="L15" s="683"/>
      <c r="M15" s="683"/>
      <c r="N15" s="683"/>
      <c r="O15" s="683"/>
      <c r="P15" s="683"/>
      <c r="Q15" s="684"/>
      <c r="R15" s="685" t="s">
        <v>127</v>
      </c>
      <c r="S15" s="686"/>
      <c r="T15" s="686"/>
      <c r="U15" s="686"/>
      <c r="V15" s="686"/>
      <c r="W15" s="686"/>
      <c r="X15" s="686"/>
      <c r="Y15" s="687"/>
      <c r="Z15" s="688" t="s">
        <v>227</v>
      </c>
      <c r="AA15" s="688"/>
      <c r="AB15" s="688"/>
      <c r="AC15" s="688"/>
      <c r="AD15" s="689" t="s">
        <v>227</v>
      </c>
      <c r="AE15" s="689"/>
      <c r="AF15" s="689"/>
      <c r="AG15" s="689"/>
      <c r="AH15" s="689"/>
      <c r="AI15" s="689"/>
      <c r="AJ15" s="689"/>
      <c r="AK15" s="689"/>
      <c r="AL15" s="690" t="s">
        <v>227</v>
      </c>
      <c r="AM15" s="691"/>
      <c r="AN15" s="691"/>
      <c r="AO15" s="692"/>
      <c r="AP15" s="682" t="s">
        <v>254</v>
      </c>
      <c r="AQ15" s="683"/>
      <c r="AR15" s="683"/>
      <c r="AS15" s="683"/>
      <c r="AT15" s="683"/>
      <c r="AU15" s="683"/>
      <c r="AV15" s="683"/>
      <c r="AW15" s="683"/>
      <c r="AX15" s="683"/>
      <c r="AY15" s="683"/>
      <c r="AZ15" s="683"/>
      <c r="BA15" s="683"/>
      <c r="BB15" s="683"/>
      <c r="BC15" s="683"/>
      <c r="BD15" s="683"/>
      <c r="BE15" s="683"/>
      <c r="BF15" s="684"/>
      <c r="BG15" s="685">
        <v>57473</v>
      </c>
      <c r="BH15" s="686"/>
      <c r="BI15" s="686"/>
      <c r="BJ15" s="686"/>
      <c r="BK15" s="686"/>
      <c r="BL15" s="686"/>
      <c r="BM15" s="686"/>
      <c r="BN15" s="687"/>
      <c r="BO15" s="688">
        <v>5.8</v>
      </c>
      <c r="BP15" s="688"/>
      <c r="BQ15" s="688"/>
      <c r="BR15" s="688"/>
      <c r="BS15" s="694" t="s">
        <v>127</v>
      </c>
      <c r="BT15" s="686"/>
      <c r="BU15" s="686"/>
      <c r="BV15" s="686"/>
      <c r="BW15" s="686"/>
      <c r="BX15" s="686"/>
      <c r="BY15" s="686"/>
      <c r="BZ15" s="686"/>
      <c r="CA15" s="686"/>
      <c r="CB15" s="695"/>
      <c r="CD15" s="700" t="s">
        <v>255</v>
      </c>
      <c r="CE15" s="701"/>
      <c r="CF15" s="701"/>
      <c r="CG15" s="701"/>
      <c r="CH15" s="701"/>
      <c r="CI15" s="701"/>
      <c r="CJ15" s="701"/>
      <c r="CK15" s="701"/>
      <c r="CL15" s="701"/>
      <c r="CM15" s="701"/>
      <c r="CN15" s="701"/>
      <c r="CO15" s="701"/>
      <c r="CP15" s="701"/>
      <c r="CQ15" s="702"/>
      <c r="CR15" s="685">
        <v>779622</v>
      </c>
      <c r="CS15" s="686"/>
      <c r="CT15" s="686"/>
      <c r="CU15" s="686"/>
      <c r="CV15" s="686"/>
      <c r="CW15" s="686"/>
      <c r="CX15" s="686"/>
      <c r="CY15" s="687"/>
      <c r="CZ15" s="688">
        <v>10.5</v>
      </c>
      <c r="DA15" s="688"/>
      <c r="DB15" s="688"/>
      <c r="DC15" s="688"/>
      <c r="DD15" s="694">
        <v>173677</v>
      </c>
      <c r="DE15" s="686"/>
      <c r="DF15" s="686"/>
      <c r="DG15" s="686"/>
      <c r="DH15" s="686"/>
      <c r="DI15" s="686"/>
      <c r="DJ15" s="686"/>
      <c r="DK15" s="686"/>
      <c r="DL15" s="686"/>
      <c r="DM15" s="686"/>
      <c r="DN15" s="686"/>
      <c r="DO15" s="686"/>
      <c r="DP15" s="687"/>
      <c r="DQ15" s="694">
        <v>631950</v>
      </c>
      <c r="DR15" s="686"/>
      <c r="DS15" s="686"/>
      <c r="DT15" s="686"/>
      <c r="DU15" s="686"/>
      <c r="DV15" s="686"/>
      <c r="DW15" s="686"/>
      <c r="DX15" s="686"/>
      <c r="DY15" s="686"/>
      <c r="DZ15" s="686"/>
      <c r="EA15" s="686"/>
      <c r="EB15" s="686"/>
      <c r="EC15" s="695"/>
    </row>
    <row r="16" spans="2:143" ht="11.25" customHeight="1" x14ac:dyDescent="0.15">
      <c r="B16" s="682" t="s">
        <v>256</v>
      </c>
      <c r="C16" s="683"/>
      <c r="D16" s="683"/>
      <c r="E16" s="683"/>
      <c r="F16" s="683"/>
      <c r="G16" s="683"/>
      <c r="H16" s="683"/>
      <c r="I16" s="683"/>
      <c r="J16" s="683"/>
      <c r="K16" s="683"/>
      <c r="L16" s="683"/>
      <c r="M16" s="683"/>
      <c r="N16" s="683"/>
      <c r="O16" s="683"/>
      <c r="P16" s="683"/>
      <c r="Q16" s="684"/>
      <c r="R16" s="685">
        <v>3557</v>
      </c>
      <c r="S16" s="686"/>
      <c r="T16" s="686"/>
      <c r="U16" s="686"/>
      <c r="V16" s="686"/>
      <c r="W16" s="686"/>
      <c r="X16" s="686"/>
      <c r="Y16" s="687"/>
      <c r="Z16" s="688">
        <v>0</v>
      </c>
      <c r="AA16" s="688"/>
      <c r="AB16" s="688"/>
      <c r="AC16" s="688"/>
      <c r="AD16" s="689">
        <v>3557</v>
      </c>
      <c r="AE16" s="689"/>
      <c r="AF16" s="689"/>
      <c r="AG16" s="689"/>
      <c r="AH16" s="689"/>
      <c r="AI16" s="689"/>
      <c r="AJ16" s="689"/>
      <c r="AK16" s="689"/>
      <c r="AL16" s="690">
        <v>0.1</v>
      </c>
      <c r="AM16" s="691"/>
      <c r="AN16" s="691"/>
      <c r="AO16" s="692"/>
      <c r="AP16" s="682" t="s">
        <v>257</v>
      </c>
      <c r="AQ16" s="683"/>
      <c r="AR16" s="683"/>
      <c r="AS16" s="683"/>
      <c r="AT16" s="683"/>
      <c r="AU16" s="683"/>
      <c r="AV16" s="683"/>
      <c r="AW16" s="683"/>
      <c r="AX16" s="683"/>
      <c r="AY16" s="683"/>
      <c r="AZ16" s="683"/>
      <c r="BA16" s="683"/>
      <c r="BB16" s="683"/>
      <c r="BC16" s="683"/>
      <c r="BD16" s="683"/>
      <c r="BE16" s="683"/>
      <c r="BF16" s="684"/>
      <c r="BG16" s="685" t="s">
        <v>127</v>
      </c>
      <c r="BH16" s="686"/>
      <c r="BI16" s="686"/>
      <c r="BJ16" s="686"/>
      <c r="BK16" s="686"/>
      <c r="BL16" s="686"/>
      <c r="BM16" s="686"/>
      <c r="BN16" s="687"/>
      <c r="BO16" s="688" t="s">
        <v>127</v>
      </c>
      <c r="BP16" s="688"/>
      <c r="BQ16" s="688"/>
      <c r="BR16" s="688"/>
      <c r="BS16" s="694" t="s">
        <v>227</v>
      </c>
      <c r="BT16" s="686"/>
      <c r="BU16" s="686"/>
      <c r="BV16" s="686"/>
      <c r="BW16" s="686"/>
      <c r="BX16" s="686"/>
      <c r="BY16" s="686"/>
      <c r="BZ16" s="686"/>
      <c r="CA16" s="686"/>
      <c r="CB16" s="695"/>
      <c r="CD16" s="700" t="s">
        <v>258</v>
      </c>
      <c r="CE16" s="701"/>
      <c r="CF16" s="701"/>
      <c r="CG16" s="701"/>
      <c r="CH16" s="701"/>
      <c r="CI16" s="701"/>
      <c r="CJ16" s="701"/>
      <c r="CK16" s="701"/>
      <c r="CL16" s="701"/>
      <c r="CM16" s="701"/>
      <c r="CN16" s="701"/>
      <c r="CO16" s="701"/>
      <c r="CP16" s="701"/>
      <c r="CQ16" s="702"/>
      <c r="CR16" s="685">
        <v>272960</v>
      </c>
      <c r="CS16" s="686"/>
      <c r="CT16" s="686"/>
      <c r="CU16" s="686"/>
      <c r="CV16" s="686"/>
      <c r="CW16" s="686"/>
      <c r="CX16" s="686"/>
      <c r="CY16" s="687"/>
      <c r="CZ16" s="688">
        <v>3.7</v>
      </c>
      <c r="DA16" s="688"/>
      <c r="DB16" s="688"/>
      <c r="DC16" s="688"/>
      <c r="DD16" s="694" t="s">
        <v>227</v>
      </c>
      <c r="DE16" s="686"/>
      <c r="DF16" s="686"/>
      <c r="DG16" s="686"/>
      <c r="DH16" s="686"/>
      <c r="DI16" s="686"/>
      <c r="DJ16" s="686"/>
      <c r="DK16" s="686"/>
      <c r="DL16" s="686"/>
      <c r="DM16" s="686"/>
      <c r="DN16" s="686"/>
      <c r="DO16" s="686"/>
      <c r="DP16" s="687"/>
      <c r="DQ16" s="694">
        <v>12336</v>
      </c>
      <c r="DR16" s="686"/>
      <c r="DS16" s="686"/>
      <c r="DT16" s="686"/>
      <c r="DU16" s="686"/>
      <c r="DV16" s="686"/>
      <c r="DW16" s="686"/>
      <c r="DX16" s="686"/>
      <c r="DY16" s="686"/>
      <c r="DZ16" s="686"/>
      <c r="EA16" s="686"/>
      <c r="EB16" s="686"/>
      <c r="EC16" s="695"/>
    </row>
    <row r="17" spans="2:133" ht="11.25" customHeight="1" x14ac:dyDescent="0.15">
      <c r="B17" s="682" t="s">
        <v>259</v>
      </c>
      <c r="C17" s="683"/>
      <c r="D17" s="683"/>
      <c r="E17" s="683"/>
      <c r="F17" s="683"/>
      <c r="G17" s="683"/>
      <c r="H17" s="683"/>
      <c r="I17" s="683"/>
      <c r="J17" s="683"/>
      <c r="K17" s="683"/>
      <c r="L17" s="683"/>
      <c r="M17" s="683"/>
      <c r="N17" s="683"/>
      <c r="O17" s="683"/>
      <c r="P17" s="683"/>
      <c r="Q17" s="684"/>
      <c r="R17" s="685">
        <v>4925</v>
      </c>
      <c r="S17" s="686"/>
      <c r="T17" s="686"/>
      <c r="U17" s="686"/>
      <c r="V17" s="686"/>
      <c r="W17" s="686"/>
      <c r="X17" s="686"/>
      <c r="Y17" s="687"/>
      <c r="Z17" s="688">
        <v>0.1</v>
      </c>
      <c r="AA17" s="688"/>
      <c r="AB17" s="688"/>
      <c r="AC17" s="688"/>
      <c r="AD17" s="689">
        <v>4925</v>
      </c>
      <c r="AE17" s="689"/>
      <c r="AF17" s="689"/>
      <c r="AG17" s="689"/>
      <c r="AH17" s="689"/>
      <c r="AI17" s="689"/>
      <c r="AJ17" s="689"/>
      <c r="AK17" s="689"/>
      <c r="AL17" s="690">
        <v>0.1</v>
      </c>
      <c r="AM17" s="691"/>
      <c r="AN17" s="691"/>
      <c r="AO17" s="692"/>
      <c r="AP17" s="682" t="s">
        <v>260</v>
      </c>
      <c r="AQ17" s="683"/>
      <c r="AR17" s="683"/>
      <c r="AS17" s="683"/>
      <c r="AT17" s="683"/>
      <c r="AU17" s="683"/>
      <c r="AV17" s="683"/>
      <c r="AW17" s="683"/>
      <c r="AX17" s="683"/>
      <c r="AY17" s="683"/>
      <c r="AZ17" s="683"/>
      <c r="BA17" s="683"/>
      <c r="BB17" s="683"/>
      <c r="BC17" s="683"/>
      <c r="BD17" s="683"/>
      <c r="BE17" s="683"/>
      <c r="BF17" s="684"/>
      <c r="BG17" s="685" t="s">
        <v>227</v>
      </c>
      <c r="BH17" s="686"/>
      <c r="BI17" s="686"/>
      <c r="BJ17" s="686"/>
      <c r="BK17" s="686"/>
      <c r="BL17" s="686"/>
      <c r="BM17" s="686"/>
      <c r="BN17" s="687"/>
      <c r="BO17" s="688" t="s">
        <v>127</v>
      </c>
      <c r="BP17" s="688"/>
      <c r="BQ17" s="688"/>
      <c r="BR17" s="688"/>
      <c r="BS17" s="694" t="s">
        <v>127</v>
      </c>
      <c r="BT17" s="686"/>
      <c r="BU17" s="686"/>
      <c r="BV17" s="686"/>
      <c r="BW17" s="686"/>
      <c r="BX17" s="686"/>
      <c r="BY17" s="686"/>
      <c r="BZ17" s="686"/>
      <c r="CA17" s="686"/>
      <c r="CB17" s="695"/>
      <c r="CD17" s="700" t="s">
        <v>261</v>
      </c>
      <c r="CE17" s="701"/>
      <c r="CF17" s="701"/>
      <c r="CG17" s="701"/>
      <c r="CH17" s="701"/>
      <c r="CI17" s="701"/>
      <c r="CJ17" s="701"/>
      <c r="CK17" s="701"/>
      <c r="CL17" s="701"/>
      <c r="CM17" s="701"/>
      <c r="CN17" s="701"/>
      <c r="CO17" s="701"/>
      <c r="CP17" s="701"/>
      <c r="CQ17" s="702"/>
      <c r="CR17" s="685">
        <v>640033</v>
      </c>
      <c r="CS17" s="686"/>
      <c r="CT17" s="686"/>
      <c r="CU17" s="686"/>
      <c r="CV17" s="686"/>
      <c r="CW17" s="686"/>
      <c r="CX17" s="686"/>
      <c r="CY17" s="687"/>
      <c r="CZ17" s="688">
        <v>8.6</v>
      </c>
      <c r="DA17" s="688"/>
      <c r="DB17" s="688"/>
      <c r="DC17" s="688"/>
      <c r="DD17" s="694" t="s">
        <v>127</v>
      </c>
      <c r="DE17" s="686"/>
      <c r="DF17" s="686"/>
      <c r="DG17" s="686"/>
      <c r="DH17" s="686"/>
      <c r="DI17" s="686"/>
      <c r="DJ17" s="686"/>
      <c r="DK17" s="686"/>
      <c r="DL17" s="686"/>
      <c r="DM17" s="686"/>
      <c r="DN17" s="686"/>
      <c r="DO17" s="686"/>
      <c r="DP17" s="687"/>
      <c r="DQ17" s="694">
        <v>622568</v>
      </c>
      <c r="DR17" s="686"/>
      <c r="DS17" s="686"/>
      <c r="DT17" s="686"/>
      <c r="DU17" s="686"/>
      <c r="DV17" s="686"/>
      <c r="DW17" s="686"/>
      <c r="DX17" s="686"/>
      <c r="DY17" s="686"/>
      <c r="DZ17" s="686"/>
      <c r="EA17" s="686"/>
      <c r="EB17" s="686"/>
      <c r="EC17" s="695"/>
    </row>
    <row r="18" spans="2:133" ht="11.25" customHeight="1" x14ac:dyDescent="0.15">
      <c r="B18" s="682" t="s">
        <v>262</v>
      </c>
      <c r="C18" s="683"/>
      <c r="D18" s="683"/>
      <c r="E18" s="683"/>
      <c r="F18" s="683"/>
      <c r="G18" s="683"/>
      <c r="H18" s="683"/>
      <c r="I18" s="683"/>
      <c r="J18" s="683"/>
      <c r="K18" s="683"/>
      <c r="L18" s="683"/>
      <c r="M18" s="683"/>
      <c r="N18" s="683"/>
      <c r="O18" s="683"/>
      <c r="P18" s="683"/>
      <c r="Q18" s="684"/>
      <c r="R18" s="685">
        <v>7551</v>
      </c>
      <c r="S18" s="686"/>
      <c r="T18" s="686"/>
      <c r="U18" s="686"/>
      <c r="V18" s="686"/>
      <c r="W18" s="686"/>
      <c r="X18" s="686"/>
      <c r="Y18" s="687"/>
      <c r="Z18" s="688">
        <v>0.1</v>
      </c>
      <c r="AA18" s="688"/>
      <c r="AB18" s="688"/>
      <c r="AC18" s="688"/>
      <c r="AD18" s="689">
        <v>7551</v>
      </c>
      <c r="AE18" s="689"/>
      <c r="AF18" s="689"/>
      <c r="AG18" s="689"/>
      <c r="AH18" s="689"/>
      <c r="AI18" s="689"/>
      <c r="AJ18" s="689"/>
      <c r="AK18" s="689"/>
      <c r="AL18" s="690">
        <v>0.2</v>
      </c>
      <c r="AM18" s="691"/>
      <c r="AN18" s="691"/>
      <c r="AO18" s="692"/>
      <c r="AP18" s="682" t="s">
        <v>263</v>
      </c>
      <c r="AQ18" s="683"/>
      <c r="AR18" s="683"/>
      <c r="AS18" s="683"/>
      <c r="AT18" s="683"/>
      <c r="AU18" s="683"/>
      <c r="AV18" s="683"/>
      <c r="AW18" s="683"/>
      <c r="AX18" s="683"/>
      <c r="AY18" s="683"/>
      <c r="AZ18" s="683"/>
      <c r="BA18" s="683"/>
      <c r="BB18" s="683"/>
      <c r="BC18" s="683"/>
      <c r="BD18" s="683"/>
      <c r="BE18" s="683"/>
      <c r="BF18" s="684"/>
      <c r="BG18" s="685" t="s">
        <v>227</v>
      </c>
      <c r="BH18" s="686"/>
      <c r="BI18" s="686"/>
      <c r="BJ18" s="686"/>
      <c r="BK18" s="686"/>
      <c r="BL18" s="686"/>
      <c r="BM18" s="686"/>
      <c r="BN18" s="687"/>
      <c r="BO18" s="688" t="s">
        <v>227</v>
      </c>
      <c r="BP18" s="688"/>
      <c r="BQ18" s="688"/>
      <c r="BR18" s="688"/>
      <c r="BS18" s="694" t="s">
        <v>127</v>
      </c>
      <c r="BT18" s="686"/>
      <c r="BU18" s="686"/>
      <c r="BV18" s="686"/>
      <c r="BW18" s="686"/>
      <c r="BX18" s="686"/>
      <c r="BY18" s="686"/>
      <c r="BZ18" s="686"/>
      <c r="CA18" s="686"/>
      <c r="CB18" s="695"/>
      <c r="CD18" s="700" t="s">
        <v>264</v>
      </c>
      <c r="CE18" s="701"/>
      <c r="CF18" s="701"/>
      <c r="CG18" s="701"/>
      <c r="CH18" s="701"/>
      <c r="CI18" s="701"/>
      <c r="CJ18" s="701"/>
      <c r="CK18" s="701"/>
      <c r="CL18" s="701"/>
      <c r="CM18" s="701"/>
      <c r="CN18" s="701"/>
      <c r="CO18" s="701"/>
      <c r="CP18" s="701"/>
      <c r="CQ18" s="702"/>
      <c r="CR18" s="685" t="s">
        <v>127</v>
      </c>
      <c r="CS18" s="686"/>
      <c r="CT18" s="686"/>
      <c r="CU18" s="686"/>
      <c r="CV18" s="686"/>
      <c r="CW18" s="686"/>
      <c r="CX18" s="686"/>
      <c r="CY18" s="687"/>
      <c r="CZ18" s="688" t="s">
        <v>227</v>
      </c>
      <c r="DA18" s="688"/>
      <c r="DB18" s="688"/>
      <c r="DC18" s="688"/>
      <c r="DD18" s="694" t="s">
        <v>127</v>
      </c>
      <c r="DE18" s="686"/>
      <c r="DF18" s="686"/>
      <c r="DG18" s="686"/>
      <c r="DH18" s="686"/>
      <c r="DI18" s="686"/>
      <c r="DJ18" s="686"/>
      <c r="DK18" s="686"/>
      <c r="DL18" s="686"/>
      <c r="DM18" s="686"/>
      <c r="DN18" s="686"/>
      <c r="DO18" s="686"/>
      <c r="DP18" s="687"/>
      <c r="DQ18" s="694" t="s">
        <v>227</v>
      </c>
      <c r="DR18" s="686"/>
      <c r="DS18" s="686"/>
      <c r="DT18" s="686"/>
      <c r="DU18" s="686"/>
      <c r="DV18" s="686"/>
      <c r="DW18" s="686"/>
      <c r="DX18" s="686"/>
      <c r="DY18" s="686"/>
      <c r="DZ18" s="686"/>
      <c r="EA18" s="686"/>
      <c r="EB18" s="686"/>
      <c r="EC18" s="695"/>
    </row>
    <row r="19" spans="2:133" ht="11.25" customHeight="1" x14ac:dyDescent="0.15">
      <c r="B19" s="682" t="s">
        <v>265</v>
      </c>
      <c r="C19" s="683"/>
      <c r="D19" s="683"/>
      <c r="E19" s="683"/>
      <c r="F19" s="683"/>
      <c r="G19" s="683"/>
      <c r="H19" s="683"/>
      <c r="I19" s="683"/>
      <c r="J19" s="683"/>
      <c r="K19" s="683"/>
      <c r="L19" s="683"/>
      <c r="M19" s="683"/>
      <c r="N19" s="683"/>
      <c r="O19" s="683"/>
      <c r="P19" s="683"/>
      <c r="Q19" s="684"/>
      <c r="R19" s="685">
        <v>5010</v>
      </c>
      <c r="S19" s="686"/>
      <c r="T19" s="686"/>
      <c r="U19" s="686"/>
      <c r="V19" s="686"/>
      <c r="W19" s="686"/>
      <c r="X19" s="686"/>
      <c r="Y19" s="687"/>
      <c r="Z19" s="688">
        <v>0.1</v>
      </c>
      <c r="AA19" s="688"/>
      <c r="AB19" s="688"/>
      <c r="AC19" s="688"/>
      <c r="AD19" s="689">
        <v>5010</v>
      </c>
      <c r="AE19" s="689"/>
      <c r="AF19" s="689"/>
      <c r="AG19" s="689"/>
      <c r="AH19" s="689"/>
      <c r="AI19" s="689"/>
      <c r="AJ19" s="689"/>
      <c r="AK19" s="689"/>
      <c r="AL19" s="690">
        <v>0.1</v>
      </c>
      <c r="AM19" s="691"/>
      <c r="AN19" s="691"/>
      <c r="AO19" s="692"/>
      <c r="AP19" s="682" t="s">
        <v>266</v>
      </c>
      <c r="AQ19" s="683"/>
      <c r="AR19" s="683"/>
      <c r="AS19" s="683"/>
      <c r="AT19" s="683"/>
      <c r="AU19" s="683"/>
      <c r="AV19" s="683"/>
      <c r="AW19" s="683"/>
      <c r="AX19" s="683"/>
      <c r="AY19" s="683"/>
      <c r="AZ19" s="683"/>
      <c r="BA19" s="683"/>
      <c r="BB19" s="683"/>
      <c r="BC19" s="683"/>
      <c r="BD19" s="683"/>
      <c r="BE19" s="683"/>
      <c r="BF19" s="684"/>
      <c r="BG19" s="685" t="s">
        <v>227</v>
      </c>
      <c r="BH19" s="686"/>
      <c r="BI19" s="686"/>
      <c r="BJ19" s="686"/>
      <c r="BK19" s="686"/>
      <c r="BL19" s="686"/>
      <c r="BM19" s="686"/>
      <c r="BN19" s="687"/>
      <c r="BO19" s="688" t="s">
        <v>127</v>
      </c>
      <c r="BP19" s="688"/>
      <c r="BQ19" s="688"/>
      <c r="BR19" s="688"/>
      <c r="BS19" s="694" t="s">
        <v>127</v>
      </c>
      <c r="BT19" s="686"/>
      <c r="BU19" s="686"/>
      <c r="BV19" s="686"/>
      <c r="BW19" s="686"/>
      <c r="BX19" s="686"/>
      <c r="BY19" s="686"/>
      <c r="BZ19" s="686"/>
      <c r="CA19" s="686"/>
      <c r="CB19" s="695"/>
      <c r="CD19" s="700" t="s">
        <v>267</v>
      </c>
      <c r="CE19" s="701"/>
      <c r="CF19" s="701"/>
      <c r="CG19" s="701"/>
      <c r="CH19" s="701"/>
      <c r="CI19" s="701"/>
      <c r="CJ19" s="701"/>
      <c r="CK19" s="701"/>
      <c r="CL19" s="701"/>
      <c r="CM19" s="701"/>
      <c r="CN19" s="701"/>
      <c r="CO19" s="701"/>
      <c r="CP19" s="701"/>
      <c r="CQ19" s="702"/>
      <c r="CR19" s="685" t="s">
        <v>227</v>
      </c>
      <c r="CS19" s="686"/>
      <c r="CT19" s="686"/>
      <c r="CU19" s="686"/>
      <c r="CV19" s="686"/>
      <c r="CW19" s="686"/>
      <c r="CX19" s="686"/>
      <c r="CY19" s="687"/>
      <c r="CZ19" s="688" t="s">
        <v>127</v>
      </c>
      <c r="DA19" s="688"/>
      <c r="DB19" s="688"/>
      <c r="DC19" s="688"/>
      <c r="DD19" s="694" t="s">
        <v>227</v>
      </c>
      <c r="DE19" s="686"/>
      <c r="DF19" s="686"/>
      <c r="DG19" s="686"/>
      <c r="DH19" s="686"/>
      <c r="DI19" s="686"/>
      <c r="DJ19" s="686"/>
      <c r="DK19" s="686"/>
      <c r="DL19" s="686"/>
      <c r="DM19" s="686"/>
      <c r="DN19" s="686"/>
      <c r="DO19" s="686"/>
      <c r="DP19" s="687"/>
      <c r="DQ19" s="694" t="s">
        <v>127</v>
      </c>
      <c r="DR19" s="686"/>
      <c r="DS19" s="686"/>
      <c r="DT19" s="686"/>
      <c r="DU19" s="686"/>
      <c r="DV19" s="686"/>
      <c r="DW19" s="686"/>
      <c r="DX19" s="686"/>
      <c r="DY19" s="686"/>
      <c r="DZ19" s="686"/>
      <c r="EA19" s="686"/>
      <c r="EB19" s="686"/>
      <c r="EC19" s="695"/>
    </row>
    <row r="20" spans="2:133" ht="11.25" customHeight="1" x14ac:dyDescent="0.15">
      <c r="B20" s="682" t="s">
        <v>268</v>
      </c>
      <c r="C20" s="683"/>
      <c r="D20" s="683"/>
      <c r="E20" s="683"/>
      <c r="F20" s="683"/>
      <c r="G20" s="683"/>
      <c r="H20" s="683"/>
      <c r="I20" s="683"/>
      <c r="J20" s="683"/>
      <c r="K20" s="683"/>
      <c r="L20" s="683"/>
      <c r="M20" s="683"/>
      <c r="N20" s="683"/>
      <c r="O20" s="683"/>
      <c r="P20" s="683"/>
      <c r="Q20" s="684"/>
      <c r="R20" s="685">
        <v>1652</v>
      </c>
      <c r="S20" s="686"/>
      <c r="T20" s="686"/>
      <c r="U20" s="686"/>
      <c r="V20" s="686"/>
      <c r="W20" s="686"/>
      <c r="X20" s="686"/>
      <c r="Y20" s="687"/>
      <c r="Z20" s="688">
        <v>0</v>
      </c>
      <c r="AA20" s="688"/>
      <c r="AB20" s="688"/>
      <c r="AC20" s="688"/>
      <c r="AD20" s="689">
        <v>1652</v>
      </c>
      <c r="AE20" s="689"/>
      <c r="AF20" s="689"/>
      <c r="AG20" s="689"/>
      <c r="AH20" s="689"/>
      <c r="AI20" s="689"/>
      <c r="AJ20" s="689"/>
      <c r="AK20" s="689"/>
      <c r="AL20" s="690">
        <v>0</v>
      </c>
      <c r="AM20" s="691"/>
      <c r="AN20" s="691"/>
      <c r="AO20" s="692"/>
      <c r="AP20" s="682" t="s">
        <v>269</v>
      </c>
      <c r="AQ20" s="683"/>
      <c r="AR20" s="683"/>
      <c r="AS20" s="683"/>
      <c r="AT20" s="683"/>
      <c r="AU20" s="683"/>
      <c r="AV20" s="683"/>
      <c r="AW20" s="683"/>
      <c r="AX20" s="683"/>
      <c r="AY20" s="683"/>
      <c r="AZ20" s="683"/>
      <c r="BA20" s="683"/>
      <c r="BB20" s="683"/>
      <c r="BC20" s="683"/>
      <c r="BD20" s="683"/>
      <c r="BE20" s="683"/>
      <c r="BF20" s="684"/>
      <c r="BG20" s="685" t="s">
        <v>127</v>
      </c>
      <c r="BH20" s="686"/>
      <c r="BI20" s="686"/>
      <c r="BJ20" s="686"/>
      <c r="BK20" s="686"/>
      <c r="BL20" s="686"/>
      <c r="BM20" s="686"/>
      <c r="BN20" s="687"/>
      <c r="BO20" s="688" t="s">
        <v>227</v>
      </c>
      <c r="BP20" s="688"/>
      <c r="BQ20" s="688"/>
      <c r="BR20" s="688"/>
      <c r="BS20" s="694" t="s">
        <v>127</v>
      </c>
      <c r="BT20" s="686"/>
      <c r="BU20" s="686"/>
      <c r="BV20" s="686"/>
      <c r="BW20" s="686"/>
      <c r="BX20" s="686"/>
      <c r="BY20" s="686"/>
      <c r="BZ20" s="686"/>
      <c r="CA20" s="686"/>
      <c r="CB20" s="695"/>
      <c r="CD20" s="700" t="s">
        <v>270</v>
      </c>
      <c r="CE20" s="701"/>
      <c r="CF20" s="701"/>
      <c r="CG20" s="701"/>
      <c r="CH20" s="701"/>
      <c r="CI20" s="701"/>
      <c r="CJ20" s="701"/>
      <c r="CK20" s="701"/>
      <c r="CL20" s="701"/>
      <c r="CM20" s="701"/>
      <c r="CN20" s="701"/>
      <c r="CO20" s="701"/>
      <c r="CP20" s="701"/>
      <c r="CQ20" s="702"/>
      <c r="CR20" s="685">
        <v>7454547</v>
      </c>
      <c r="CS20" s="686"/>
      <c r="CT20" s="686"/>
      <c r="CU20" s="686"/>
      <c r="CV20" s="686"/>
      <c r="CW20" s="686"/>
      <c r="CX20" s="686"/>
      <c r="CY20" s="687"/>
      <c r="CZ20" s="688">
        <v>100</v>
      </c>
      <c r="DA20" s="688"/>
      <c r="DB20" s="688"/>
      <c r="DC20" s="688"/>
      <c r="DD20" s="694">
        <v>713331</v>
      </c>
      <c r="DE20" s="686"/>
      <c r="DF20" s="686"/>
      <c r="DG20" s="686"/>
      <c r="DH20" s="686"/>
      <c r="DI20" s="686"/>
      <c r="DJ20" s="686"/>
      <c r="DK20" s="686"/>
      <c r="DL20" s="686"/>
      <c r="DM20" s="686"/>
      <c r="DN20" s="686"/>
      <c r="DO20" s="686"/>
      <c r="DP20" s="687"/>
      <c r="DQ20" s="694">
        <v>4380463</v>
      </c>
      <c r="DR20" s="686"/>
      <c r="DS20" s="686"/>
      <c r="DT20" s="686"/>
      <c r="DU20" s="686"/>
      <c r="DV20" s="686"/>
      <c r="DW20" s="686"/>
      <c r="DX20" s="686"/>
      <c r="DY20" s="686"/>
      <c r="DZ20" s="686"/>
      <c r="EA20" s="686"/>
      <c r="EB20" s="686"/>
      <c r="EC20" s="695"/>
    </row>
    <row r="21" spans="2:133" ht="11.25" customHeight="1" x14ac:dyDescent="0.15">
      <c r="B21" s="682" t="s">
        <v>271</v>
      </c>
      <c r="C21" s="683"/>
      <c r="D21" s="683"/>
      <c r="E21" s="683"/>
      <c r="F21" s="683"/>
      <c r="G21" s="683"/>
      <c r="H21" s="683"/>
      <c r="I21" s="683"/>
      <c r="J21" s="683"/>
      <c r="K21" s="683"/>
      <c r="L21" s="683"/>
      <c r="M21" s="683"/>
      <c r="N21" s="683"/>
      <c r="O21" s="683"/>
      <c r="P21" s="683"/>
      <c r="Q21" s="684"/>
      <c r="R21" s="685">
        <v>889</v>
      </c>
      <c r="S21" s="686"/>
      <c r="T21" s="686"/>
      <c r="U21" s="686"/>
      <c r="V21" s="686"/>
      <c r="W21" s="686"/>
      <c r="X21" s="686"/>
      <c r="Y21" s="687"/>
      <c r="Z21" s="688">
        <v>0</v>
      </c>
      <c r="AA21" s="688"/>
      <c r="AB21" s="688"/>
      <c r="AC21" s="688"/>
      <c r="AD21" s="689">
        <v>889</v>
      </c>
      <c r="AE21" s="689"/>
      <c r="AF21" s="689"/>
      <c r="AG21" s="689"/>
      <c r="AH21" s="689"/>
      <c r="AI21" s="689"/>
      <c r="AJ21" s="689"/>
      <c r="AK21" s="689"/>
      <c r="AL21" s="690">
        <v>0</v>
      </c>
      <c r="AM21" s="691"/>
      <c r="AN21" s="691"/>
      <c r="AO21" s="692"/>
      <c r="AP21" s="704" t="s">
        <v>272</v>
      </c>
      <c r="AQ21" s="705"/>
      <c r="AR21" s="705"/>
      <c r="AS21" s="705"/>
      <c r="AT21" s="705"/>
      <c r="AU21" s="705"/>
      <c r="AV21" s="705"/>
      <c r="AW21" s="705"/>
      <c r="AX21" s="705"/>
      <c r="AY21" s="705"/>
      <c r="AZ21" s="705"/>
      <c r="BA21" s="705"/>
      <c r="BB21" s="705"/>
      <c r="BC21" s="705"/>
      <c r="BD21" s="705"/>
      <c r="BE21" s="705"/>
      <c r="BF21" s="706"/>
      <c r="BG21" s="685" t="s">
        <v>227</v>
      </c>
      <c r="BH21" s="686"/>
      <c r="BI21" s="686"/>
      <c r="BJ21" s="686"/>
      <c r="BK21" s="686"/>
      <c r="BL21" s="686"/>
      <c r="BM21" s="686"/>
      <c r="BN21" s="687"/>
      <c r="BO21" s="688" t="s">
        <v>127</v>
      </c>
      <c r="BP21" s="688"/>
      <c r="BQ21" s="688"/>
      <c r="BR21" s="688"/>
      <c r="BS21" s="694" t="s">
        <v>227</v>
      </c>
      <c r="BT21" s="686"/>
      <c r="BU21" s="686"/>
      <c r="BV21" s="686"/>
      <c r="BW21" s="686"/>
      <c r="BX21" s="686"/>
      <c r="BY21" s="686"/>
      <c r="BZ21" s="686"/>
      <c r="CA21" s="686"/>
      <c r="CB21" s="695"/>
      <c r="CD21" s="710"/>
      <c r="CE21" s="711"/>
      <c r="CF21" s="711"/>
      <c r="CG21" s="711"/>
      <c r="CH21" s="711"/>
      <c r="CI21" s="711"/>
      <c r="CJ21" s="711"/>
      <c r="CK21" s="711"/>
      <c r="CL21" s="711"/>
      <c r="CM21" s="711"/>
      <c r="CN21" s="711"/>
      <c r="CO21" s="711"/>
      <c r="CP21" s="711"/>
      <c r="CQ21" s="712"/>
      <c r="CR21" s="713"/>
      <c r="CS21" s="708"/>
      <c r="CT21" s="708"/>
      <c r="CU21" s="708"/>
      <c r="CV21" s="708"/>
      <c r="CW21" s="708"/>
      <c r="CX21" s="708"/>
      <c r="CY21" s="714"/>
      <c r="CZ21" s="715"/>
      <c r="DA21" s="715"/>
      <c r="DB21" s="715"/>
      <c r="DC21" s="715"/>
      <c r="DD21" s="707"/>
      <c r="DE21" s="708"/>
      <c r="DF21" s="708"/>
      <c r="DG21" s="708"/>
      <c r="DH21" s="708"/>
      <c r="DI21" s="708"/>
      <c r="DJ21" s="708"/>
      <c r="DK21" s="708"/>
      <c r="DL21" s="708"/>
      <c r="DM21" s="708"/>
      <c r="DN21" s="708"/>
      <c r="DO21" s="708"/>
      <c r="DP21" s="714"/>
      <c r="DQ21" s="707"/>
      <c r="DR21" s="708"/>
      <c r="DS21" s="708"/>
      <c r="DT21" s="708"/>
      <c r="DU21" s="708"/>
      <c r="DV21" s="708"/>
      <c r="DW21" s="708"/>
      <c r="DX21" s="708"/>
      <c r="DY21" s="708"/>
      <c r="DZ21" s="708"/>
      <c r="EA21" s="708"/>
      <c r="EB21" s="708"/>
      <c r="EC21" s="709"/>
    </row>
    <row r="22" spans="2:133" ht="11.25" customHeight="1" x14ac:dyDescent="0.15">
      <c r="B22" s="682" t="s">
        <v>273</v>
      </c>
      <c r="C22" s="683"/>
      <c r="D22" s="683"/>
      <c r="E22" s="683"/>
      <c r="F22" s="683"/>
      <c r="G22" s="683"/>
      <c r="H22" s="683"/>
      <c r="I22" s="683"/>
      <c r="J22" s="683"/>
      <c r="K22" s="683"/>
      <c r="L22" s="683"/>
      <c r="M22" s="683"/>
      <c r="N22" s="683"/>
      <c r="O22" s="683"/>
      <c r="P22" s="683"/>
      <c r="Q22" s="684"/>
      <c r="R22" s="685">
        <v>2399837</v>
      </c>
      <c r="S22" s="686"/>
      <c r="T22" s="686"/>
      <c r="U22" s="686"/>
      <c r="V22" s="686"/>
      <c r="W22" s="686"/>
      <c r="X22" s="686"/>
      <c r="Y22" s="687"/>
      <c r="Z22" s="688">
        <v>29.5</v>
      </c>
      <c r="AA22" s="688"/>
      <c r="AB22" s="688"/>
      <c r="AC22" s="688"/>
      <c r="AD22" s="689">
        <v>2129972</v>
      </c>
      <c r="AE22" s="689"/>
      <c r="AF22" s="689"/>
      <c r="AG22" s="689"/>
      <c r="AH22" s="689"/>
      <c r="AI22" s="689"/>
      <c r="AJ22" s="689"/>
      <c r="AK22" s="689"/>
      <c r="AL22" s="690">
        <v>62</v>
      </c>
      <c r="AM22" s="691"/>
      <c r="AN22" s="691"/>
      <c r="AO22" s="692"/>
      <c r="AP22" s="704" t="s">
        <v>274</v>
      </c>
      <c r="AQ22" s="705"/>
      <c r="AR22" s="705"/>
      <c r="AS22" s="705"/>
      <c r="AT22" s="705"/>
      <c r="AU22" s="705"/>
      <c r="AV22" s="705"/>
      <c r="AW22" s="705"/>
      <c r="AX22" s="705"/>
      <c r="AY22" s="705"/>
      <c r="AZ22" s="705"/>
      <c r="BA22" s="705"/>
      <c r="BB22" s="705"/>
      <c r="BC22" s="705"/>
      <c r="BD22" s="705"/>
      <c r="BE22" s="705"/>
      <c r="BF22" s="706"/>
      <c r="BG22" s="685" t="s">
        <v>227</v>
      </c>
      <c r="BH22" s="686"/>
      <c r="BI22" s="686"/>
      <c r="BJ22" s="686"/>
      <c r="BK22" s="686"/>
      <c r="BL22" s="686"/>
      <c r="BM22" s="686"/>
      <c r="BN22" s="687"/>
      <c r="BO22" s="688" t="s">
        <v>127</v>
      </c>
      <c r="BP22" s="688"/>
      <c r="BQ22" s="688"/>
      <c r="BR22" s="688"/>
      <c r="BS22" s="694" t="s">
        <v>127</v>
      </c>
      <c r="BT22" s="686"/>
      <c r="BU22" s="686"/>
      <c r="BV22" s="686"/>
      <c r="BW22" s="686"/>
      <c r="BX22" s="686"/>
      <c r="BY22" s="686"/>
      <c r="BZ22" s="686"/>
      <c r="CA22" s="686"/>
      <c r="CB22" s="695"/>
      <c r="CD22" s="667" t="s">
        <v>275</v>
      </c>
      <c r="CE22" s="668"/>
      <c r="CF22" s="668"/>
      <c r="CG22" s="668"/>
      <c r="CH22" s="668"/>
      <c r="CI22" s="668"/>
      <c r="CJ22" s="668"/>
      <c r="CK22" s="668"/>
      <c r="CL22" s="668"/>
      <c r="CM22" s="668"/>
      <c r="CN22" s="668"/>
      <c r="CO22" s="668"/>
      <c r="CP22" s="668"/>
      <c r="CQ22" s="668"/>
      <c r="CR22" s="668"/>
      <c r="CS22" s="668"/>
      <c r="CT22" s="668"/>
      <c r="CU22" s="668"/>
      <c r="CV22" s="668"/>
      <c r="CW22" s="668"/>
      <c r="CX22" s="668"/>
      <c r="CY22" s="668"/>
      <c r="CZ22" s="668"/>
      <c r="DA22" s="668"/>
      <c r="DB22" s="668"/>
      <c r="DC22" s="668"/>
      <c r="DD22" s="668"/>
      <c r="DE22" s="668"/>
      <c r="DF22" s="668"/>
      <c r="DG22" s="668"/>
      <c r="DH22" s="668"/>
      <c r="DI22" s="668"/>
      <c r="DJ22" s="668"/>
      <c r="DK22" s="668"/>
      <c r="DL22" s="668"/>
      <c r="DM22" s="668"/>
      <c r="DN22" s="668"/>
      <c r="DO22" s="668"/>
      <c r="DP22" s="668"/>
      <c r="DQ22" s="668"/>
      <c r="DR22" s="668"/>
      <c r="DS22" s="668"/>
      <c r="DT22" s="668"/>
      <c r="DU22" s="668"/>
      <c r="DV22" s="668"/>
      <c r="DW22" s="668"/>
      <c r="DX22" s="668"/>
      <c r="DY22" s="668"/>
      <c r="DZ22" s="668"/>
      <c r="EA22" s="668"/>
      <c r="EB22" s="668"/>
      <c r="EC22" s="669"/>
    </row>
    <row r="23" spans="2:133" ht="11.25" customHeight="1" x14ac:dyDescent="0.15">
      <c r="B23" s="682" t="s">
        <v>276</v>
      </c>
      <c r="C23" s="683"/>
      <c r="D23" s="683"/>
      <c r="E23" s="683"/>
      <c r="F23" s="683"/>
      <c r="G23" s="683"/>
      <c r="H23" s="683"/>
      <c r="I23" s="683"/>
      <c r="J23" s="683"/>
      <c r="K23" s="683"/>
      <c r="L23" s="683"/>
      <c r="M23" s="683"/>
      <c r="N23" s="683"/>
      <c r="O23" s="683"/>
      <c r="P23" s="683"/>
      <c r="Q23" s="684"/>
      <c r="R23" s="685">
        <v>2129972</v>
      </c>
      <c r="S23" s="686"/>
      <c r="T23" s="686"/>
      <c r="U23" s="686"/>
      <c r="V23" s="686"/>
      <c r="W23" s="686"/>
      <c r="X23" s="686"/>
      <c r="Y23" s="687"/>
      <c r="Z23" s="688">
        <v>26.2</v>
      </c>
      <c r="AA23" s="688"/>
      <c r="AB23" s="688"/>
      <c r="AC23" s="688"/>
      <c r="AD23" s="689">
        <v>2129972</v>
      </c>
      <c r="AE23" s="689"/>
      <c r="AF23" s="689"/>
      <c r="AG23" s="689"/>
      <c r="AH23" s="689"/>
      <c r="AI23" s="689"/>
      <c r="AJ23" s="689"/>
      <c r="AK23" s="689"/>
      <c r="AL23" s="690">
        <v>62</v>
      </c>
      <c r="AM23" s="691"/>
      <c r="AN23" s="691"/>
      <c r="AO23" s="692"/>
      <c r="AP23" s="704" t="s">
        <v>277</v>
      </c>
      <c r="AQ23" s="705"/>
      <c r="AR23" s="705"/>
      <c r="AS23" s="705"/>
      <c r="AT23" s="705"/>
      <c r="AU23" s="705"/>
      <c r="AV23" s="705"/>
      <c r="AW23" s="705"/>
      <c r="AX23" s="705"/>
      <c r="AY23" s="705"/>
      <c r="AZ23" s="705"/>
      <c r="BA23" s="705"/>
      <c r="BB23" s="705"/>
      <c r="BC23" s="705"/>
      <c r="BD23" s="705"/>
      <c r="BE23" s="705"/>
      <c r="BF23" s="706"/>
      <c r="BG23" s="685" t="s">
        <v>227</v>
      </c>
      <c r="BH23" s="686"/>
      <c r="BI23" s="686"/>
      <c r="BJ23" s="686"/>
      <c r="BK23" s="686"/>
      <c r="BL23" s="686"/>
      <c r="BM23" s="686"/>
      <c r="BN23" s="687"/>
      <c r="BO23" s="688" t="s">
        <v>127</v>
      </c>
      <c r="BP23" s="688"/>
      <c r="BQ23" s="688"/>
      <c r="BR23" s="688"/>
      <c r="BS23" s="694" t="s">
        <v>227</v>
      </c>
      <c r="BT23" s="686"/>
      <c r="BU23" s="686"/>
      <c r="BV23" s="686"/>
      <c r="BW23" s="686"/>
      <c r="BX23" s="686"/>
      <c r="BY23" s="686"/>
      <c r="BZ23" s="686"/>
      <c r="CA23" s="686"/>
      <c r="CB23" s="695"/>
      <c r="CD23" s="667" t="s">
        <v>216</v>
      </c>
      <c r="CE23" s="668"/>
      <c r="CF23" s="668"/>
      <c r="CG23" s="668"/>
      <c r="CH23" s="668"/>
      <c r="CI23" s="668"/>
      <c r="CJ23" s="668"/>
      <c r="CK23" s="668"/>
      <c r="CL23" s="668"/>
      <c r="CM23" s="668"/>
      <c r="CN23" s="668"/>
      <c r="CO23" s="668"/>
      <c r="CP23" s="668"/>
      <c r="CQ23" s="669"/>
      <c r="CR23" s="667" t="s">
        <v>278</v>
      </c>
      <c r="CS23" s="668"/>
      <c r="CT23" s="668"/>
      <c r="CU23" s="668"/>
      <c r="CV23" s="668"/>
      <c r="CW23" s="668"/>
      <c r="CX23" s="668"/>
      <c r="CY23" s="669"/>
      <c r="CZ23" s="667" t="s">
        <v>279</v>
      </c>
      <c r="DA23" s="668"/>
      <c r="DB23" s="668"/>
      <c r="DC23" s="669"/>
      <c r="DD23" s="667" t="s">
        <v>280</v>
      </c>
      <c r="DE23" s="668"/>
      <c r="DF23" s="668"/>
      <c r="DG23" s="668"/>
      <c r="DH23" s="668"/>
      <c r="DI23" s="668"/>
      <c r="DJ23" s="668"/>
      <c r="DK23" s="669"/>
      <c r="DL23" s="716" t="s">
        <v>281</v>
      </c>
      <c r="DM23" s="717"/>
      <c r="DN23" s="717"/>
      <c r="DO23" s="717"/>
      <c r="DP23" s="717"/>
      <c r="DQ23" s="717"/>
      <c r="DR23" s="717"/>
      <c r="DS23" s="717"/>
      <c r="DT23" s="717"/>
      <c r="DU23" s="717"/>
      <c r="DV23" s="718"/>
      <c r="DW23" s="667" t="s">
        <v>282</v>
      </c>
      <c r="DX23" s="668"/>
      <c r="DY23" s="668"/>
      <c r="DZ23" s="668"/>
      <c r="EA23" s="668"/>
      <c r="EB23" s="668"/>
      <c r="EC23" s="669"/>
    </row>
    <row r="24" spans="2:133" ht="11.25" customHeight="1" x14ac:dyDescent="0.15">
      <c r="B24" s="682" t="s">
        <v>283</v>
      </c>
      <c r="C24" s="683"/>
      <c r="D24" s="683"/>
      <c r="E24" s="683"/>
      <c r="F24" s="683"/>
      <c r="G24" s="683"/>
      <c r="H24" s="683"/>
      <c r="I24" s="683"/>
      <c r="J24" s="683"/>
      <c r="K24" s="683"/>
      <c r="L24" s="683"/>
      <c r="M24" s="683"/>
      <c r="N24" s="683"/>
      <c r="O24" s="683"/>
      <c r="P24" s="683"/>
      <c r="Q24" s="684"/>
      <c r="R24" s="685">
        <v>192696</v>
      </c>
      <c r="S24" s="686"/>
      <c r="T24" s="686"/>
      <c r="U24" s="686"/>
      <c r="V24" s="686"/>
      <c r="W24" s="686"/>
      <c r="X24" s="686"/>
      <c r="Y24" s="687"/>
      <c r="Z24" s="688">
        <v>2.4</v>
      </c>
      <c r="AA24" s="688"/>
      <c r="AB24" s="688"/>
      <c r="AC24" s="688"/>
      <c r="AD24" s="689" t="s">
        <v>227</v>
      </c>
      <c r="AE24" s="689"/>
      <c r="AF24" s="689"/>
      <c r="AG24" s="689"/>
      <c r="AH24" s="689"/>
      <c r="AI24" s="689"/>
      <c r="AJ24" s="689"/>
      <c r="AK24" s="689"/>
      <c r="AL24" s="690" t="s">
        <v>127</v>
      </c>
      <c r="AM24" s="691"/>
      <c r="AN24" s="691"/>
      <c r="AO24" s="692"/>
      <c r="AP24" s="704" t="s">
        <v>284</v>
      </c>
      <c r="AQ24" s="705"/>
      <c r="AR24" s="705"/>
      <c r="AS24" s="705"/>
      <c r="AT24" s="705"/>
      <c r="AU24" s="705"/>
      <c r="AV24" s="705"/>
      <c r="AW24" s="705"/>
      <c r="AX24" s="705"/>
      <c r="AY24" s="705"/>
      <c r="AZ24" s="705"/>
      <c r="BA24" s="705"/>
      <c r="BB24" s="705"/>
      <c r="BC24" s="705"/>
      <c r="BD24" s="705"/>
      <c r="BE24" s="705"/>
      <c r="BF24" s="706"/>
      <c r="BG24" s="685" t="s">
        <v>127</v>
      </c>
      <c r="BH24" s="686"/>
      <c r="BI24" s="686"/>
      <c r="BJ24" s="686"/>
      <c r="BK24" s="686"/>
      <c r="BL24" s="686"/>
      <c r="BM24" s="686"/>
      <c r="BN24" s="687"/>
      <c r="BO24" s="688" t="s">
        <v>227</v>
      </c>
      <c r="BP24" s="688"/>
      <c r="BQ24" s="688"/>
      <c r="BR24" s="688"/>
      <c r="BS24" s="694" t="s">
        <v>227</v>
      </c>
      <c r="BT24" s="686"/>
      <c r="BU24" s="686"/>
      <c r="BV24" s="686"/>
      <c r="BW24" s="686"/>
      <c r="BX24" s="686"/>
      <c r="BY24" s="686"/>
      <c r="BZ24" s="686"/>
      <c r="CA24" s="686"/>
      <c r="CB24" s="695"/>
      <c r="CD24" s="696" t="s">
        <v>285</v>
      </c>
      <c r="CE24" s="697"/>
      <c r="CF24" s="697"/>
      <c r="CG24" s="697"/>
      <c r="CH24" s="697"/>
      <c r="CI24" s="697"/>
      <c r="CJ24" s="697"/>
      <c r="CK24" s="697"/>
      <c r="CL24" s="697"/>
      <c r="CM24" s="697"/>
      <c r="CN24" s="697"/>
      <c r="CO24" s="697"/>
      <c r="CP24" s="697"/>
      <c r="CQ24" s="698"/>
      <c r="CR24" s="674">
        <v>2157491</v>
      </c>
      <c r="CS24" s="675"/>
      <c r="CT24" s="675"/>
      <c r="CU24" s="675"/>
      <c r="CV24" s="675"/>
      <c r="CW24" s="675"/>
      <c r="CX24" s="675"/>
      <c r="CY24" s="676"/>
      <c r="CZ24" s="679">
        <v>28.9</v>
      </c>
      <c r="DA24" s="680"/>
      <c r="DB24" s="680"/>
      <c r="DC24" s="699"/>
      <c r="DD24" s="721">
        <v>1813082</v>
      </c>
      <c r="DE24" s="675"/>
      <c r="DF24" s="675"/>
      <c r="DG24" s="675"/>
      <c r="DH24" s="675"/>
      <c r="DI24" s="675"/>
      <c r="DJ24" s="675"/>
      <c r="DK24" s="676"/>
      <c r="DL24" s="721">
        <v>1318462</v>
      </c>
      <c r="DM24" s="675"/>
      <c r="DN24" s="675"/>
      <c r="DO24" s="675"/>
      <c r="DP24" s="675"/>
      <c r="DQ24" s="675"/>
      <c r="DR24" s="675"/>
      <c r="DS24" s="675"/>
      <c r="DT24" s="675"/>
      <c r="DU24" s="675"/>
      <c r="DV24" s="676"/>
      <c r="DW24" s="679">
        <v>37.1</v>
      </c>
      <c r="DX24" s="680"/>
      <c r="DY24" s="680"/>
      <c r="DZ24" s="680"/>
      <c r="EA24" s="680"/>
      <c r="EB24" s="680"/>
      <c r="EC24" s="681"/>
    </row>
    <row r="25" spans="2:133" ht="11.25" customHeight="1" x14ac:dyDescent="0.15">
      <c r="B25" s="682" t="s">
        <v>286</v>
      </c>
      <c r="C25" s="683"/>
      <c r="D25" s="683"/>
      <c r="E25" s="683"/>
      <c r="F25" s="683"/>
      <c r="G25" s="683"/>
      <c r="H25" s="683"/>
      <c r="I25" s="683"/>
      <c r="J25" s="683"/>
      <c r="K25" s="683"/>
      <c r="L25" s="683"/>
      <c r="M25" s="683"/>
      <c r="N25" s="683"/>
      <c r="O25" s="683"/>
      <c r="P25" s="683"/>
      <c r="Q25" s="684"/>
      <c r="R25" s="685">
        <v>77169</v>
      </c>
      <c r="S25" s="686"/>
      <c r="T25" s="686"/>
      <c r="U25" s="686"/>
      <c r="V25" s="686"/>
      <c r="W25" s="686"/>
      <c r="X25" s="686"/>
      <c r="Y25" s="687"/>
      <c r="Z25" s="688">
        <v>0.9</v>
      </c>
      <c r="AA25" s="688"/>
      <c r="AB25" s="688"/>
      <c r="AC25" s="688"/>
      <c r="AD25" s="689" t="s">
        <v>127</v>
      </c>
      <c r="AE25" s="689"/>
      <c r="AF25" s="689"/>
      <c r="AG25" s="689"/>
      <c r="AH25" s="689"/>
      <c r="AI25" s="689"/>
      <c r="AJ25" s="689"/>
      <c r="AK25" s="689"/>
      <c r="AL25" s="690" t="s">
        <v>127</v>
      </c>
      <c r="AM25" s="691"/>
      <c r="AN25" s="691"/>
      <c r="AO25" s="692"/>
      <c r="AP25" s="704" t="s">
        <v>287</v>
      </c>
      <c r="AQ25" s="705"/>
      <c r="AR25" s="705"/>
      <c r="AS25" s="705"/>
      <c r="AT25" s="705"/>
      <c r="AU25" s="705"/>
      <c r="AV25" s="705"/>
      <c r="AW25" s="705"/>
      <c r="AX25" s="705"/>
      <c r="AY25" s="705"/>
      <c r="AZ25" s="705"/>
      <c r="BA25" s="705"/>
      <c r="BB25" s="705"/>
      <c r="BC25" s="705"/>
      <c r="BD25" s="705"/>
      <c r="BE25" s="705"/>
      <c r="BF25" s="706"/>
      <c r="BG25" s="685" t="s">
        <v>127</v>
      </c>
      <c r="BH25" s="686"/>
      <c r="BI25" s="686"/>
      <c r="BJ25" s="686"/>
      <c r="BK25" s="686"/>
      <c r="BL25" s="686"/>
      <c r="BM25" s="686"/>
      <c r="BN25" s="687"/>
      <c r="BO25" s="688" t="s">
        <v>227</v>
      </c>
      <c r="BP25" s="688"/>
      <c r="BQ25" s="688"/>
      <c r="BR25" s="688"/>
      <c r="BS25" s="694" t="s">
        <v>227</v>
      </c>
      <c r="BT25" s="686"/>
      <c r="BU25" s="686"/>
      <c r="BV25" s="686"/>
      <c r="BW25" s="686"/>
      <c r="BX25" s="686"/>
      <c r="BY25" s="686"/>
      <c r="BZ25" s="686"/>
      <c r="CA25" s="686"/>
      <c r="CB25" s="695"/>
      <c r="CD25" s="700" t="s">
        <v>288</v>
      </c>
      <c r="CE25" s="701"/>
      <c r="CF25" s="701"/>
      <c r="CG25" s="701"/>
      <c r="CH25" s="701"/>
      <c r="CI25" s="701"/>
      <c r="CJ25" s="701"/>
      <c r="CK25" s="701"/>
      <c r="CL25" s="701"/>
      <c r="CM25" s="701"/>
      <c r="CN25" s="701"/>
      <c r="CO25" s="701"/>
      <c r="CP25" s="701"/>
      <c r="CQ25" s="702"/>
      <c r="CR25" s="685">
        <v>1171303</v>
      </c>
      <c r="CS25" s="722"/>
      <c r="CT25" s="722"/>
      <c r="CU25" s="722"/>
      <c r="CV25" s="722"/>
      <c r="CW25" s="722"/>
      <c r="CX25" s="722"/>
      <c r="CY25" s="723"/>
      <c r="CZ25" s="690">
        <v>15.7</v>
      </c>
      <c r="DA25" s="719"/>
      <c r="DB25" s="719"/>
      <c r="DC25" s="724"/>
      <c r="DD25" s="694">
        <v>1091752</v>
      </c>
      <c r="DE25" s="722"/>
      <c r="DF25" s="722"/>
      <c r="DG25" s="722"/>
      <c r="DH25" s="722"/>
      <c r="DI25" s="722"/>
      <c r="DJ25" s="722"/>
      <c r="DK25" s="723"/>
      <c r="DL25" s="694">
        <v>964776</v>
      </c>
      <c r="DM25" s="722"/>
      <c r="DN25" s="722"/>
      <c r="DO25" s="722"/>
      <c r="DP25" s="722"/>
      <c r="DQ25" s="722"/>
      <c r="DR25" s="722"/>
      <c r="DS25" s="722"/>
      <c r="DT25" s="722"/>
      <c r="DU25" s="722"/>
      <c r="DV25" s="723"/>
      <c r="DW25" s="690">
        <v>27.2</v>
      </c>
      <c r="DX25" s="719"/>
      <c r="DY25" s="719"/>
      <c r="DZ25" s="719"/>
      <c r="EA25" s="719"/>
      <c r="EB25" s="719"/>
      <c r="EC25" s="720"/>
    </row>
    <row r="26" spans="2:133" ht="11.25" customHeight="1" x14ac:dyDescent="0.15">
      <c r="B26" s="682" t="s">
        <v>289</v>
      </c>
      <c r="C26" s="683"/>
      <c r="D26" s="683"/>
      <c r="E26" s="683"/>
      <c r="F26" s="683"/>
      <c r="G26" s="683"/>
      <c r="H26" s="683"/>
      <c r="I26" s="683"/>
      <c r="J26" s="683"/>
      <c r="K26" s="683"/>
      <c r="L26" s="683"/>
      <c r="M26" s="683"/>
      <c r="N26" s="683"/>
      <c r="O26" s="683"/>
      <c r="P26" s="683"/>
      <c r="Q26" s="684"/>
      <c r="R26" s="685">
        <v>3666267</v>
      </c>
      <c r="S26" s="686"/>
      <c r="T26" s="686"/>
      <c r="U26" s="686"/>
      <c r="V26" s="686"/>
      <c r="W26" s="686"/>
      <c r="X26" s="686"/>
      <c r="Y26" s="687"/>
      <c r="Z26" s="688">
        <v>45.1</v>
      </c>
      <c r="AA26" s="688"/>
      <c r="AB26" s="688"/>
      <c r="AC26" s="688"/>
      <c r="AD26" s="689">
        <v>3396402</v>
      </c>
      <c r="AE26" s="689"/>
      <c r="AF26" s="689"/>
      <c r="AG26" s="689"/>
      <c r="AH26" s="689"/>
      <c r="AI26" s="689"/>
      <c r="AJ26" s="689"/>
      <c r="AK26" s="689"/>
      <c r="AL26" s="690">
        <v>98.9</v>
      </c>
      <c r="AM26" s="691"/>
      <c r="AN26" s="691"/>
      <c r="AO26" s="692"/>
      <c r="AP26" s="704" t="s">
        <v>290</v>
      </c>
      <c r="AQ26" s="725"/>
      <c r="AR26" s="725"/>
      <c r="AS26" s="725"/>
      <c r="AT26" s="725"/>
      <c r="AU26" s="725"/>
      <c r="AV26" s="725"/>
      <c r="AW26" s="725"/>
      <c r="AX26" s="725"/>
      <c r="AY26" s="725"/>
      <c r="AZ26" s="725"/>
      <c r="BA26" s="725"/>
      <c r="BB26" s="725"/>
      <c r="BC26" s="725"/>
      <c r="BD26" s="725"/>
      <c r="BE26" s="725"/>
      <c r="BF26" s="706"/>
      <c r="BG26" s="685" t="s">
        <v>127</v>
      </c>
      <c r="BH26" s="686"/>
      <c r="BI26" s="686"/>
      <c r="BJ26" s="686"/>
      <c r="BK26" s="686"/>
      <c r="BL26" s="686"/>
      <c r="BM26" s="686"/>
      <c r="BN26" s="687"/>
      <c r="BO26" s="688" t="s">
        <v>227</v>
      </c>
      <c r="BP26" s="688"/>
      <c r="BQ26" s="688"/>
      <c r="BR26" s="688"/>
      <c r="BS26" s="694" t="s">
        <v>127</v>
      </c>
      <c r="BT26" s="686"/>
      <c r="BU26" s="686"/>
      <c r="BV26" s="686"/>
      <c r="BW26" s="686"/>
      <c r="BX26" s="686"/>
      <c r="BY26" s="686"/>
      <c r="BZ26" s="686"/>
      <c r="CA26" s="686"/>
      <c r="CB26" s="695"/>
      <c r="CD26" s="700" t="s">
        <v>291</v>
      </c>
      <c r="CE26" s="701"/>
      <c r="CF26" s="701"/>
      <c r="CG26" s="701"/>
      <c r="CH26" s="701"/>
      <c r="CI26" s="701"/>
      <c r="CJ26" s="701"/>
      <c r="CK26" s="701"/>
      <c r="CL26" s="701"/>
      <c r="CM26" s="701"/>
      <c r="CN26" s="701"/>
      <c r="CO26" s="701"/>
      <c r="CP26" s="701"/>
      <c r="CQ26" s="702"/>
      <c r="CR26" s="685">
        <v>854431</v>
      </c>
      <c r="CS26" s="686"/>
      <c r="CT26" s="686"/>
      <c r="CU26" s="686"/>
      <c r="CV26" s="686"/>
      <c r="CW26" s="686"/>
      <c r="CX26" s="686"/>
      <c r="CY26" s="687"/>
      <c r="CZ26" s="690">
        <v>11.5</v>
      </c>
      <c r="DA26" s="719"/>
      <c r="DB26" s="719"/>
      <c r="DC26" s="724"/>
      <c r="DD26" s="694">
        <v>780720</v>
      </c>
      <c r="DE26" s="686"/>
      <c r="DF26" s="686"/>
      <c r="DG26" s="686"/>
      <c r="DH26" s="686"/>
      <c r="DI26" s="686"/>
      <c r="DJ26" s="686"/>
      <c r="DK26" s="687"/>
      <c r="DL26" s="694" t="s">
        <v>227</v>
      </c>
      <c r="DM26" s="686"/>
      <c r="DN26" s="686"/>
      <c r="DO26" s="686"/>
      <c r="DP26" s="686"/>
      <c r="DQ26" s="686"/>
      <c r="DR26" s="686"/>
      <c r="DS26" s="686"/>
      <c r="DT26" s="686"/>
      <c r="DU26" s="686"/>
      <c r="DV26" s="687"/>
      <c r="DW26" s="690" t="s">
        <v>127</v>
      </c>
      <c r="DX26" s="719"/>
      <c r="DY26" s="719"/>
      <c r="DZ26" s="719"/>
      <c r="EA26" s="719"/>
      <c r="EB26" s="719"/>
      <c r="EC26" s="720"/>
    </row>
    <row r="27" spans="2:133" ht="11.25" customHeight="1" x14ac:dyDescent="0.15">
      <c r="B27" s="682" t="s">
        <v>292</v>
      </c>
      <c r="C27" s="683"/>
      <c r="D27" s="683"/>
      <c r="E27" s="683"/>
      <c r="F27" s="683"/>
      <c r="G27" s="683"/>
      <c r="H27" s="683"/>
      <c r="I27" s="683"/>
      <c r="J27" s="683"/>
      <c r="K27" s="683"/>
      <c r="L27" s="683"/>
      <c r="M27" s="683"/>
      <c r="N27" s="683"/>
      <c r="O27" s="683"/>
      <c r="P27" s="683"/>
      <c r="Q27" s="684"/>
      <c r="R27" s="685">
        <v>919</v>
      </c>
      <c r="S27" s="686"/>
      <c r="T27" s="686"/>
      <c r="U27" s="686"/>
      <c r="V27" s="686"/>
      <c r="W27" s="686"/>
      <c r="X27" s="686"/>
      <c r="Y27" s="687"/>
      <c r="Z27" s="688">
        <v>0</v>
      </c>
      <c r="AA27" s="688"/>
      <c r="AB27" s="688"/>
      <c r="AC27" s="688"/>
      <c r="AD27" s="689">
        <v>919</v>
      </c>
      <c r="AE27" s="689"/>
      <c r="AF27" s="689"/>
      <c r="AG27" s="689"/>
      <c r="AH27" s="689"/>
      <c r="AI27" s="689"/>
      <c r="AJ27" s="689"/>
      <c r="AK27" s="689"/>
      <c r="AL27" s="690">
        <v>0</v>
      </c>
      <c r="AM27" s="691"/>
      <c r="AN27" s="691"/>
      <c r="AO27" s="692"/>
      <c r="AP27" s="682" t="s">
        <v>293</v>
      </c>
      <c r="AQ27" s="683"/>
      <c r="AR27" s="683"/>
      <c r="AS27" s="683"/>
      <c r="AT27" s="683"/>
      <c r="AU27" s="683"/>
      <c r="AV27" s="683"/>
      <c r="AW27" s="683"/>
      <c r="AX27" s="683"/>
      <c r="AY27" s="683"/>
      <c r="AZ27" s="683"/>
      <c r="BA27" s="683"/>
      <c r="BB27" s="683"/>
      <c r="BC27" s="683"/>
      <c r="BD27" s="683"/>
      <c r="BE27" s="683"/>
      <c r="BF27" s="684"/>
      <c r="BG27" s="685">
        <v>985443</v>
      </c>
      <c r="BH27" s="686"/>
      <c r="BI27" s="686"/>
      <c r="BJ27" s="686"/>
      <c r="BK27" s="686"/>
      <c r="BL27" s="686"/>
      <c r="BM27" s="686"/>
      <c r="BN27" s="687"/>
      <c r="BO27" s="688">
        <v>100</v>
      </c>
      <c r="BP27" s="688"/>
      <c r="BQ27" s="688"/>
      <c r="BR27" s="688"/>
      <c r="BS27" s="694" t="s">
        <v>127</v>
      </c>
      <c r="BT27" s="686"/>
      <c r="BU27" s="686"/>
      <c r="BV27" s="686"/>
      <c r="BW27" s="686"/>
      <c r="BX27" s="686"/>
      <c r="BY27" s="686"/>
      <c r="BZ27" s="686"/>
      <c r="CA27" s="686"/>
      <c r="CB27" s="695"/>
      <c r="CD27" s="700" t="s">
        <v>294</v>
      </c>
      <c r="CE27" s="701"/>
      <c r="CF27" s="701"/>
      <c r="CG27" s="701"/>
      <c r="CH27" s="701"/>
      <c r="CI27" s="701"/>
      <c r="CJ27" s="701"/>
      <c r="CK27" s="701"/>
      <c r="CL27" s="701"/>
      <c r="CM27" s="701"/>
      <c r="CN27" s="701"/>
      <c r="CO27" s="701"/>
      <c r="CP27" s="701"/>
      <c r="CQ27" s="702"/>
      <c r="CR27" s="685">
        <v>346155</v>
      </c>
      <c r="CS27" s="722"/>
      <c r="CT27" s="722"/>
      <c r="CU27" s="722"/>
      <c r="CV27" s="722"/>
      <c r="CW27" s="722"/>
      <c r="CX27" s="722"/>
      <c r="CY27" s="723"/>
      <c r="CZ27" s="690">
        <v>4.5999999999999996</v>
      </c>
      <c r="DA27" s="719"/>
      <c r="DB27" s="719"/>
      <c r="DC27" s="724"/>
      <c r="DD27" s="694">
        <v>98762</v>
      </c>
      <c r="DE27" s="722"/>
      <c r="DF27" s="722"/>
      <c r="DG27" s="722"/>
      <c r="DH27" s="722"/>
      <c r="DI27" s="722"/>
      <c r="DJ27" s="722"/>
      <c r="DK27" s="723"/>
      <c r="DL27" s="694">
        <v>98672</v>
      </c>
      <c r="DM27" s="722"/>
      <c r="DN27" s="722"/>
      <c r="DO27" s="722"/>
      <c r="DP27" s="722"/>
      <c r="DQ27" s="722"/>
      <c r="DR27" s="722"/>
      <c r="DS27" s="722"/>
      <c r="DT27" s="722"/>
      <c r="DU27" s="722"/>
      <c r="DV27" s="723"/>
      <c r="DW27" s="690">
        <v>2.8</v>
      </c>
      <c r="DX27" s="719"/>
      <c r="DY27" s="719"/>
      <c r="DZ27" s="719"/>
      <c r="EA27" s="719"/>
      <c r="EB27" s="719"/>
      <c r="EC27" s="720"/>
    </row>
    <row r="28" spans="2:133" ht="11.25" customHeight="1" x14ac:dyDescent="0.15">
      <c r="B28" s="682" t="s">
        <v>295</v>
      </c>
      <c r="C28" s="683"/>
      <c r="D28" s="683"/>
      <c r="E28" s="683"/>
      <c r="F28" s="683"/>
      <c r="G28" s="683"/>
      <c r="H28" s="683"/>
      <c r="I28" s="683"/>
      <c r="J28" s="683"/>
      <c r="K28" s="683"/>
      <c r="L28" s="683"/>
      <c r="M28" s="683"/>
      <c r="N28" s="683"/>
      <c r="O28" s="683"/>
      <c r="P28" s="683"/>
      <c r="Q28" s="684"/>
      <c r="R28" s="685">
        <v>15149</v>
      </c>
      <c r="S28" s="686"/>
      <c r="T28" s="686"/>
      <c r="U28" s="686"/>
      <c r="V28" s="686"/>
      <c r="W28" s="686"/>
      <c r="X28" s="686"/>
      <c r="Y28" s="687"/>
      <c r="Z28" s="688">
        <v>0.2</v>
      </c>
      <c r="AA28" s="688"/>
      <c r="AB28" s="688"/>
      <c r="AC28" s="688"/>
      <c r="AD28" s="689" t="s">
        <v>127</v>
      </c>
      <c r="AE28" s="689"/>
      <c r="AF28" s="689"/>
      <c r="AG28" s="689"/>
      <c r="AH28" s="689"/>
      <c r="AI28" s="689"/>
      <c r="AJ28" s="689"/>
      <c r="AK28" s="689"/>
      <c r="AL28" s="690" t="s">
        <v>127</v>
      </c>
      <c r="AM28" s="691"/>
      <c r="AN28" s="691"/>
      <c r="AO28" s="692"/>
      <c r="AP28" s="682"/>
      <c r="AQ28" s="683"/>
      <c r="AR28" s="683"/>
      <c r="AS28" s="683"/>
      <c r="AT28" s="683"/>
      <c r="AU28" s="683"/>
      <c r="AV28" s="683"/>
      <c r="AW28" s="683"/>
      <c r="AX28" s="683"/>
      <c r="AY28" s="683"/>
      <c r="AZ28" s="683"/>
      <c r="BA28" s="683"/>
      <c r="BB28" s="683"/>
      <c r="BC28" s="683"/>
      <c r="BD28" s="683"/>
      <c r="BE28" s="683"/>
      <c r="BF28" s="684"/>
      <c r="BG28" s="685"/>
      <c r="BH28" s="686"/>
      <c r="BI28" s="686"/>
      <c r="BJ28" s="686"/>
      <c r="BK28" s="686"/>
      <c r="BL28" s="686"/>
      <c r="BM28" s="686"/>
      <c r="BN28" s="687"/>
      <c r="BO28" s="688"/>
      <c r="BP28" s="688"/>
      <c r="BQ28" s="688"/>
      <c r="BR28" s="688"/>
      <c r="BS28" s="694"/>
      <c r="BT28" s="686"/>
      <c r="BU28" s="686"/>
      <c r="BV28" s="686"/>
      <c r="BW28" s="686"/>
      <c r="BX28" s="686"/>
      <c r="BY28" s="686"/>
      <c r="BZ28" s="686"/>
      <c r="CA28" s="686"/>
      <c r="CB28" s="695"/>
      <c r="CD28" s="700" t="s">
        <v>296</v>
      </c>
      <c r="CE28" s="701"/>
      <c r="CF28" s="701"/>
      <c r="CG28" s="701"/>
      <c r="CH28" s="701"/>
      <c r="CI28" s="701"/>
      <c r="CJ28" s="701"/>
      <c r="CK28" s="701"/>
      <c r="CL28" s="701"/>
      <c r="CM28" s="701"/>
      <c r="CN28" s="701"/>
      <c r="CO28" s="701"/>
      <c r="CP28" s="701"/>
      <c r="CQ28" s="702"/>
      <c r="CR28" s="685">
        <v>640033</v>
      </c>
      <c r="CS28" s="686"/>
      <c r="CT28" s="686"/>
      <c r="CU28" s="686"/>
      <c r="CV28" s="686"/>
      <c r="CW28" s="686"/>
      <c r="CX28" s="686"/>
      <c r="CY28" s="687"/>
      <c r="CZ28" s="690">
        <v>8.6</v>
      </c>
      <c r="DA28" s="719"/>
      <c r="DB28" s="719"/>
      <c r="DC28" s="724"/>
      <c r="DD28" s="694">
        <v>622568</v>
      </c>
      <c r="DE28" s="686"/>
      <c r="DF28" s="686"/>
      <c r="DG28" s="686"/>
      <c r="DH28" s="686"/>
      <c r="DI28" s="686"/>
      <c r="DJ28" s="686"/>
      <c r="DK28" s="687"/>
      <c r="DL28" s="694">
        <v>255014</v>
      </c>
      <c r="DM28" s="686"/>
      <c r="DN28" s="686"/>
      <c r="DO28" s="686"/>
      <c r="DP28" s="686"/>
      <c r="DQ28" s="686"/>
      <c r="DR28" s="686"/>
      <c r="DS28" s="686"/>
      <c r="DT28" s="686"/>
      <c r="DU28" s="686"/>
      <c r="DV28" s="687"/>
      <c r="DW28" s="690">
        <v>7.2</v>
      </c>
      <c r="DX28" s="719"/>
      <c r="DY28" s="719"/>
      <c r="DZ28" s="719"/>
      <c r="EA28" s="719"/>
      <c r="EB28" s="719"/>
      <c r="EC28" s="720"/>
    </row>
    <row r="29" spans="2:133" ht="11.25" customHeight="1" x14ac:dyDescent="0.15">
      <c r="B29" s="682" t="s">
        <v>297</v>
      </c>
      <c r="C29" s="683"/>
      <c r="D29" s="683"/>
      <c r="E29" s="683"/>
      <c r="F29" s="683"/>
      <c r="G29" s="683"/>
      <c r="H29" s="683"/>
      <c r="I29" s="683"/>
      <c r="J29" s="683"/>
      <c r="K29" s="683"/>
      <c r="L29" s="683"/>
      <c r="M29" s="683"/>
      <c r="N29" s="683"/>
      <c r="O29" s="683"/>
      <c r="P29" s="683"/>
      <c r="Q29" s="684"/>
      <c r="R29" s="685">
        <v>84411</v>
      </c>
      <c r="S29" s="686"/>
      <c r="T29" s="686"/>
      <c r="U29" s="686"/>
      <c r="V29" s="686"/>
      <c r="W29" s="686"/>
      <c r="X29" s="686"/>
      <c r="Y29" s="687"/>
      <c r="Z29" s="688">
        <v>1</v>
      </c>
      <c r="AA29" s="688"/>
      <c r="AB29" s="688"/>
      <c r="AC29" s="688"/>
      <c r="AD29" s="689">
        <v>34368</v>
      </c>
      <c r="AE29" s="689"/>
      <c r="AF29" s="689"/>
      <c r="AG29" s="689"/>
      <c r="AH29" s="689"/>
      <c r="AI29" s="689"/>
      <c r="AJ29" s="689"/>
      <c r="AK29" s="689"/>
      <c r="AL29" s="690">
        <v>1</v>
      </c>
      <c r="AM29" s="691"/>
      <c r="AN29" s="691"/>
      <c r="AO29" s="692"/>
      <c r="AP29" s="726"/>
      <c r="AQ29" s="727"/>
      <c r="AR29" s="727"/>
      <c r="AS29" s="727"/>
      <c r="AT29" s="727"/>
      <c r="AU29" s="727"/>
      <c r="AV29" s="727"/>
      <c r="AW29" s="727"/>
      <c r="AX29" s="727"/>
      <c r="AY29" s="727"/>
      <c r="AZ29" s="727"/>
      <c r="BA29" s="727"/>
      <c r="BB29" s="727"/>
      <c r="BC29" s="727"/>
      <c r="BD29" s="727"/>
      <c r="BE29" s="727"/>
      <c r="BF29" s="728"/>
      <c r="BG29" s="685"/>
      <c r="BH29" s="686"/>
      <c r="BI29" s="686"/>
      <c r="BJ29" s="686"/>
      <c r="BK29" s="686"/>
      <c r="BL29" s="686"/>
      <c r="BM29" s="686"/>
      <c r="BN29" s="687"/>
      <c r="BO29" s="688"/>
      <c r="BP29" s="688"/>
      <c r="BQ29" s="688"/>
      <c r="BR29" s="688"/>
      <c r="BS29" s="689"/>
      <c r="BT29" s="689"/>
      <c r="BU29" s="689"/>
      <c r="BV29" s="689"/>
      <c r="BW29" s="689"/>
      <c r="BX29" s="689"/>
      <c r="BY29" s="689"/>
      <c r="BZ29" s="689"/>
      <c r="CA29" s="689"/>
      <c r="CB29" s="693"/>
      <c r="CD29" s="731" t="s">
        <v>298</v>
      </c>
      <c r="CE29" s="732"/>
      <c r="CF29" s="700" t="s">
        <v>299</v>
      </c>
      <c r="CG29" s="701"/>
      <c r="CH29" s="701"/>
      <c r="CI29" s="701"/>
      <c r="CJ29" s="701"/>
      <c r="CK29" s="701"/>
      <c r="CL29" s="701"/>
      <c r="CM29" s="701"/>
      <c r="CN29" s="701"/>
      <c r="CO29" s="701"/>
      <c r="CP29" s="701"/>
      <c r="CQ29" s="702"/>
      <c r="CR29" s="685">
        <v>640033</v>
      </c>
      <c r="CS29" s="722"/>
      <c r="CT29" s="722"/>
      <c r="CU29" s="722"/>
      <c r="CV29" s="722"/>
      <c r="CW29" s="722"/>
      <c r="CX29" s="722"/>
      <c r="CY29" s="723"/>
      <c r="CZ29" s="690">
        <v>8.6</v>
      </c>
      <c r="DA29" s="719"/>
      <c r="DB29" s="719"/>
      <c r="DC29" s="724"/>
      <c r="DD29" s="694">
        <v>622568</v>
      </c>
      <c r="DE29" s="722"/>
      <c r="DF29" s="722"/>
      <c r="DG29" s="722"/>
      <c r="DH29" s="722"/>
      <c r="DI29" s="722"/>
      <c r="DJ29" s="722"/>
      <c r="DK29" s="723"/>
      <c r="DL29" s="694">
        <v>255014</v>
      </c>
      <c r="DM29" s="722"/>
      <c r="DN29" s="722"/>
      <c r="DO29" s="722"/>
      <c r="DP29" s="722"/>
      <c r="DQ29" s="722"/>
      <c r="DR29" s="722"/>
      <c r="DS29" s="722"/>
      <c r="DT29" s="722"/>
      <c r="DU29" s="722"/>
      <c r="DV29" s="723"/>
      <c r="DW29" s="690">
        <v>7.2</v>
      </c>
      <c r="DX29" s="719"/>
      <c r="DY29" s="719"/>
      <c r="DZ29" s="719"/>
      <c r="EA29" s="719"/>
      <c r="EB29" s="719"/>
      <c r="EC29" s="720"/>
    </row>
    <row r="30" spans="2:133" ht="11.25" customHeight="1" x14ac:dyDescent="0.15">
      <c r="B30" s="682" t="s">
        <v>300</v>
      </c>
      <c r="C30" s="683"/>
      <c r="D30" s="683"/>
      <c r="E30" s="683"/>
      <c r="F30" s="683"/>
      <c r="G30" s="683"/>
      <c r="H30" s="683"/>
      <c r="I30" s="683"/>
      <c r="J30" s="683"/>
      <c r="K30" s="683"/>
      <c r="L30" s="683"/>
      <c r="M30" s="683"/>
      <c r="N30" s="683"/>
      <c r="O30" s="683"/>
      <c r="P30" s="683"/>
      <c r="Q30" s="684"/>
      <c r="R30" s="685">
        <v>4968</v>
      </c>
      <c r="S30" s="686"/>
      <c r="T30" s="686"/>
      <c r="U30" s="686"/>
      <c r="V30" s="686"/>
      <c r="W30" s="686"/>
      <c r="X30" s="686"/>
      <c r="Y30" s="687"/>
      <c r="Z30" s="688">
        <v>0.1</v>
      </c>
      <c r="AA30" s="688"/>
      <c r="AB30" s="688"/>
      <c r="AC30" s="688"/>
      <c r="AD30" s="689" t="s">
        <v>127</v>
      </c>
      <c r="AE30" s="689"/>
      <c r="AF30" s="689"/>
      <c r="AG30" s="689"/>
      <c r="AH30" s="689"/>
      <c r="AI30" s="689"/>
      <c r="AJ30" s="689"/>
      <c r="AK30" s="689"/>
      <c r="AL30" s="690" t="s">
        <v>127</v>
      </c>
      <c r="AM30" s="691"/>
      <c r="AN30" s="691"/>
      <c r="AO30" s="692"/>
      <c r="AP30" s="664" t="s">
        <v>216</v>
      </c>
      <c r="AQ30" s="665"/>
      <c r="AR30" s="665"/>
      <c r="AS30" s="665"/>
      <c r="AT30" s="665"/>
      <c r="AU30" s="665"/>
      <c r="AV30" s="665"/>
      <c r="AW30" s="665"/>
      <c r="AX30" s="665"/>
      <c r="AY30" s="665"/>
      <c r="AZ30" s="665"/>
      <c r="BA30" s="665"/>
      <c r="BB30" s="665"/>
      <c r="BC30" s="665"/>
      <c r="BD30" s="665"/>
      <c r="BE30" s="665"/>
      <c r="BF30" s="666"/>
      <c r="BG30" s="664" t="s">
        <v>301</v>
      </c>
      <c r="BH30" s="729"/>
      <c r="BI30" s="729"/>
      <c r="BJ30" s="729"/>
      <c r="BK30" s="729"/>
      <c r="BL30" s="729"/>
      <c r="BM30" s="729"/>
      <c r="BN30" s="729"/>
      <c r="BO30" s="729"/>
      <c r="BP30" s="729"/>
      <c r="BQ30" s="730"/>
      <c r="BR30" s="664" t="s">
        <v>302</v>
      </c>
      <c r="BS30" s="729"/>
      <c r="BT30" s="729"/>
      <c r="BU30" s="729"/>
      <c r="BV30" s="729"/>
      <c r="BW30" s="729"/>
      <c r="BX30" s="729"/>
      <c r="BY30" s="729"/>
      <c r="BZ30" s="729"/>
      <c r="CA30" s="729"/>
      <c r="CB30" s="730"/>
      <c r="CD30" s="733"/>
      <c r="CE30" s="734"/>
      <c r="CF30" s="700" t="s">
        <v>303</v>
      </c>
      <c r="CG30" s="701"/>
      <c r="CH30" s="701"/>
      <c r="CI30" s="701"/>
      <c r="CJ30" s="701"/>
      <c r="CK30" s="701"/>
      <c r="CL30" s="701"/>
      <c r="CM30" s="701"/>
      <c r="CN30" s="701"/>
      <c r="CO30" s="701"/>
      <c r="CP30" s="701"/>
      <c r="CQ30" s="702"/>
      <c r="CR30" s="685">
        <v>609137</v>
      </c>
      <c r="CS30" s="686"/>
      <c r="CT30" s="686"/>
      <c r="CU30" s="686"/>
      <c r="CV30" s="686"/>
      <c r="CW30" s="686"/>
      <c r="CX30" s="686"/>
      <c r="CY30" s="687"/>
      <c r="CZ30" s="690">
        <v>8.1999999999999993</v>
      </c>
      <c r="DA30" s="719"/>
      <c r="DB30" s="719"/>
      <c r="DC30" s="724"/>
      <c r="DD30" s="694">
        <v>592848</v>
      </c>
      <c r="DE30" s="686"/>
      <c r="DF30" s="686"/>
      <c r="DG30" s="686"/>
      <c r="DH30" s="686"/>
      <c r="DI30" s="686"/>
      <c r="DJ30" s="686"/>
      <c r="DK30" s="687"/>
      <c r="DL30" s="694">
        <v>225294</v>
      </c>
      <c r="DM30" s="686"/>
      <c r="DN30" s="686"/>
      <c r="DO30" s="686"/>
      <c r="DP30" s="686"/>
      <c r="DQ30" s="686"/>
      <c r="DR30" s="686"/>
      <c r="DS30" s="686"/>
      <c r="DT30" s="686"/>
      <c r="DU30" s="686"/>
      <c r="DV30" s="687"/>
      <c r="DW30" s="690">
        <v>6.3</v>
      </c>
      <c r="DX30" s="719"/>
      <c r="DY30" s="719"/>
      <c r="DZ30" s="719"/>
      <c r="EA30" s="719"/>
      <c r="EB30" s="719"/>
      <c r="EC30" s="720"/>
    </row>
    <row r="31" spans="2:133" ht="11.25" customHeight="1" x14ac:dyDescent="0.15">
      <c r="B31" s="682" t="s">
        <v>304</v>
      </c>
      <c r="C31" s="683"/>
      <c r="D31" s="683"/>
      <c r="E31" s="683"/>
      <c r="F31" s="683"/>
      <c r="G31" s="683"/>
      <c r="H31" s="683"/>
      <c r="I31" s="683"/>
      <c r="J31" s="683"/>
      <c r="K31" s="683"/>
      <c r="L31" s="683"/>
      <c r="M31" s="683"/>
      <c r="N31" s="683"/>
      <c r="O31" s="683"/>
      <c r="P31" s="683"/>
      <c r="Q31" s="684"/>
      <c r="R31" s="685">
        <v>1740747</v>
      </c>
      <c r="S31" s="686"/>
      <c r="T31" s="686"/>
      <c r="U31" s="686"/>
      <c r="V31" s="686"/>
      <c r="W31" s="686"/>
      <c r="X31" s="686"/>
      <c r="Y31" s="687"/>
      <c r="Z31" s="688">
        <v>21.4</v>
      </c>
      <c r="AA31" s="688"/>
      <c r="AB31" s="688"/>
      <c r="AC31" s="688"/>
      <c r="AD31" s="689" t="s">
        <v>127</v>
      </c>
      <c r="AE31" s="689"/>
      <c r="AF31" s="689"/>
      <c r="AG31" s="689"/>
      <c r="AH31" s="689"/>
      <c r="AI31" s="689"/>
      <c r="AJ31" s="689"/>
      <c r="AK31" s="689"/>
      <c r="AL31" s="690" t="s">
        <v>127</v>
      </c>
      <c r="AM31" s="691"/>
      <c r="AN31" s="691"/>
      <c r="AO31" s="692"/>
      <c r="AP31" s="742" t="s">
        <v>305</v>
      </c>
      <c r="AQ31" s="743"/>
      <c r="AR31" s="743"/>
      <c r="AS31" s="743"/>
      <c r="AT31" s="748" t="s">
        <v>306</v>
      </c>
      <c r="AU31" s="231"/>
      <c r="AV31" s="231"/>
      <c r="AW31" s="231"/>
      <c r="AX31" s="671" t="s">
        <v>182</v>
      </c>
      <c r="AY31" s="672"/>
      <c r="AZ31" s="672"/>
      <c r="BA31" s="672"/>
      <c r="BB31" s="672"/>
      <c r="BC31" s="672"/>
      <c r="BD31" s="672"/>
      <c r="BE31" s="672"/>
      <c r="BF31" s="673"/>
      <c r="BG31" s="741">
        <v>99.6</v>
      </c>
      <c r="BH31" s="737"/>
      <c r="BI31" s="737"/>
      <c r="BJ31" s="737"/>
      <c r="BK31" s="737"/>
      <c r="BL31" s="737"/>
      <c r="BM31" s="680">
        <v>99.1</v>
      </c>
      <c r="BN31" s="737"/>
      <c r="BO31" s="737"/>
      <c r="BP31" s="737"/>
      <c r="BQ31" s="738"/>
      <c r="BR31" s="741">
        <v>99.7</v>
      </c>
      <c r="BS31" s="737"/>
      <c r="BT31" s="737"/>
      <c r="BU31" s="737"/>
      <c r="BV31" s="737"/>
      <c r="BW31" s="737"/>
      <c r="BX31" s="680">
        <v>99.1</v>
      </c>
      <c r="BY31" s="737"/>
      <c r="BZ31" s="737"/>
      <c r="CA31" s="737"/>
      <c r="CB31" s="738"/>
      <c r="CD31" s="733"/>
      <c r="CE31" s="734"/>
      <c r="CF31" s="700" t="s">
        <v>307</v>
      </c>
      <c r="CG31" s="701"/>
      <c r="CH31" s="701"/>
      <c r="CI31" s="701"/>
      <c r="CJ31" s="701"/>
      <c r="CK31" s="701"/>
      <c r="CL31" s="701"/>
      <c r="CM31" s="701"/>
      <c r="CN31" s="701"/>
      <c r="CO31" s="701"/>
      <c r="CP31" s="701"/>
      <c r="CQ31" s="702"/>
      <c r="CR31" s="685">
        <v>30896</v>
      </c>
      <c r="CS31" s="722"/>
      <c r="CT31" s="722"/>
      <c r="CU31" s="722"/>
      <c r="CV31" s="722"/>
      <c r="CW31" s="722"/>
      <c r="CX31" s="722"/>
      <c r="CY31" s="723"/>
      <c r="CZ31" s="690">
        <v>0.4</v>
      </c>
      <c r="DA31" s="719"/>
      <c r="DB31" s="719"/>
      <c r="DC31" s="724"/>
      <c r="DD31" s="694">
        <v>29720</v>
      </c>
      <c r="DE31" s="722"/>
      <c r="DF31" s="722"/>
      <c r="DG31" s="722"/>
      <c r="DH31" s="722"/>
      <c r="DI31" s="722"/>
      <c r="DJ31" s="722"/>
      <c r="DK31" s="723"/>
      <c r="DL31" s="694">
        <v>29720</v>
      </c>
      <c r="DM31" s="722"/>
      <c r="DN31" s="722"/>
      <c r="DO31" s="722"/>
      <c r="DP31" s="722"/>
      <c r="DQ31" s="722"/>
      <c r="DR31" s="722"/>
      <c r="DS31" s="722"/>
      <c r="DT31" s="722"/>
      <c r="DU31" s="722"/>
      <c r="DV31" s="723"/>
      <c r="DW31" s="690">
        <v>0.8</v>
      </c>
      <c r="DX31" s="719"/>
      <c r="DY31" s="719"/>
      <c r="DZ31" s="719"/>
      <c r="EA31" s="719"/>
      <c r="EB31" s="719"/>
      <c r="EC31" s="720"/>
    </row>
    <row r="32" spans="2:133" ht="11.25" customHeight="1" x14ac:dyDescent="0.15">
      <c r="B32" s="752" t="s">
        <v>308</v>
      </c>
      <c r="C32" s="753"/>
      <c r="D32" s="753"/>
      <c r="E32" s="753"/>
      <c r="F32" s="753"/>
      <c r="G32" s="753"/>
      <c r="H32" s="753"/>
      <c r="I32" s="753"/>
      <c r="J32" s="753"/>
      <c r="K32" s="753"/>
      <c r="L32" s="753"/>
      <c r="M32" s="753"/>
      <c r="N32" s="753"/>
      <c r="O32" s="753"/>
      <c r="P32" s="753"/>
      <c r="Q32" s="754"/>
      <c r="R32" s="685" t="s">
        <v>127</v>
      </c>
      <c r="S32" s="686"/>
      <c r="T32" s="686"/>
      <c r="U32" s="686"/>
      <c r="V32" s="686"/>
      <c r="W32" s="686"/>
      <c r="X32" s="686"/>
      <c r="Y32" s="687"/>
      <c r="Z32" s="688" t="s">
        <v>127</v>
      </c>
      <c r="AA32" s="688"/>
      <c r="AB32" s="688"/>
      <c r="AC32" s="688"/>
      <c r="AD32" s="689" t="s">
        <v>227</v>
      </c>
      <c r="AE32" s="689"/>
      <c r="AF32" s="689"/>
      <c r="AG32" s="689"/>
      <c r="AH32" s="689"/>
      <c r="AI32" s="689"/>
      <c r="AJ32" s="689"/>
      <c r="AK32" s="689"/>
      <c r="AL32" s="690" t="s">
        <v>127</v>
      </c>
      <c r="AM32" s="691"/>
      <c r="AN32" s="691"/>
      <c r="AO32" s="692"/>
      <c r="AP32" s="744"/>
      <c r="AQ32" s="745"/>
      <c r="AR32" s="745"/>
      <c r="AS32" s="745"/>
      <c r="AT32" s="749"/>
      <c r="AU32" s="230" t="s">
        <v>309</v>
      </c>
      <c r="AV32" s="230"/>
      <c r="AW32" s="230"/>
      <c r="AX32" s="682" t="s">
        <v>310</v>
      </c>
      <c r="AY32" s="683"/>
      <c r="AZ32" s="683"/>
      <c r="BA32" s="683"/>
      <c r="BB32" s="683"/>
      <c r="BC32" s="683"/>
      <c r="BD32" s="683"/>
      <c r="BE32" s="683"/>
      <c r="BF32" s="684"/>
      <c r="BG32" s="751">
        <v>99.6</v>
      </c>
      <c r="BH32" s="722"/>
      <c r="BI32" s="722"/>
      <c r="BJ32" s="722"/>
      <c r="BK32" s="722"/>
      <c r="BL32" s="722"/>
      <c r="BM32" s="691">
        <v>99.1</v>
      </c>
      <c r="BN32" s="739"/>
      <c r="BO32" s="739"/>
      <c r="BP32" s="739"/>
      <c r="BQ32" s="740"/>
      <c r="BR32" s="751">
        <v>99.7</v>
      </c>
      <c r="BS32" s="722"/>
      <c r="BT32" s="722"/>
      <c r="BU32" s="722"/>
      <c r="BV32" s="722"/>
      <c r="BW32" s="722"/>
      <c r="BX32" s="691">
        <v>99.1</v>
      </c>
      <c r="BY32" s="739"/>
      <c r="BZ32" s="739"/>
      <c r="CA32" s="739"/>
      <c r="CB32" s="740"/>
      <c r="CD32" s="735"/>
      <c r="CE32" s="736"/>
      <c r="CF32" s="700" t="s">
        <v>311</v>
      </c>
      <c r="CG32" s="701"/>
      <c r="CH32" s="701"/>
      <c r="CI32" s="701"/>
      <c r="CJ32" s="701"/>
      <c r="CK32" s="701"/>
      <c r="CL32" s="701"/>
      <c r="CM32" s="701"/>
      <c r="CN32" s="701"/>
      <c r="CO32" s="701"/>
      <c r="CP32" s="701"/>
      <c r="CQ32" s="702"/>
      <c r="CR32" s="685" t="s">
        <v>227</v>
      </c>
      <c r="CS32" s="686"/>
      <c r="CT32" s="686"/>
      <c r="CU32" s="686"/>
      <c r="CV32" s="686"/>
      <c r="CW32" s="686"/>
      <c r="CX32" s="686"/>
      <c r="CY32" s="687"/>
      <c r="CZ32" s="690" t="s">
        <v>127</v>
      </c>
      <c r="DA32" s="719"/>
      <c r="DB32" s="719"/>
      <c r="DC32" s="724"/>
      <c r="DD32" s="694" t="s">
        <v>227</v>
      </c>
      <c r="DE32" s="686"/>
      <c r="DF32" s="686"/>
      <c r="DG32" s="686"/>
      <c r="DH32" s="686"/>
      <c r="DI32" s="686"/>
      <c r="DJ32" s="686"/>
      <c r="DK32" s="687"/>
      <c r="DL32" s="694" t="s">
        <v>227</v>
      </c>
      <c r="DM32" s="686"/>
      <c r="DN32" s="686"/>
      <c r="DO32" s="686"/>
      <c r="DP32" s="686"/>
      <c r="DQ32" s="686"/>
      <c r="DR32" s="686"/>
      <c r="DS32" s="686"/>
      <c r="DT32" s="686"/>
      <c r="DU32" s="686"/>
      <c r="DV32" s="687"/>
      <c r="DW32" s="690" t="s">
        <v>127</v>
      </c>
      <c r="DX32" s="719"/>
      <c r="DY32" s="719"/>
      <c r="DZ32" s="719"/>
      <c r="EA32" s="719"/>
      <c r="EB32" s="719"/>
      <c r="EC32" s="720"/>
    </row>
    <row r="33" spans="2:133" ht="11.25" customHeight="1" x14ac:dyDescent="0.15">
      <c r="B33" s="682" t="s">
        <v>312</v>
      </c>
      <c r="C33" s="683"/>
      <c r="D33" s="683"/>
      <c r="E33" s="683"/>
      <c r="F33" s="683"/>
      <c r="G33" s="683"/>
      <c r="H33" s="683"/>
      <c r="I33" s="683"/>
      <c r="J33" s="683"/>
      <c r="K33" s="683"/>
      <c r="L33" s="683"/>
      <c r="M33" s="683"/>
      <c r="N33" s="683"/>
      <c r="O33" s="683"/>
      <c r="P33" s="683"/>
      <c r="Q33" s="684"/>
      <c r="R33" s="685">
        <v>889527</v>
      </c>
      <c r="S33" s="686"/>
      <c r="T33" s="686"/>
      <c r="U33" s="686"/>
      <c r="V33" s="686"/>
      <c r="W33" s="686"/>
      <c r="X33" s="686"/>
      <c r="Y33" s="687"/>
      <c r="Z33" s="688">
        <v>10.9</v>
      </c>
      <c r="AA33" s="688"/>
      <c r="AB33" s="688"/>
      <c r="AC33" s="688"/>
      <c r="AD33" s="689" t="s">
        <v>227</v>
      </c>
      <c r="AE33" s="689"/>
      <c r="AF33" s="689"/>
      <c r="AG33" s="689"/>
      <c r="AH33" s="689"/>
      <c r="AI33" s="689"/>
      <c r="AJ33" s="689"/>
      <c r="AK33" s="689"/>
      <c r="AL33" s="690" t="s">
        <v>227</v>
      </c>
      <c r="AM33" s="691"/>
      <c r="AN33" s="691"/>
      <c r="AO33" s="692"/>
      <c r="AP33" s="746"/>
      <c r="AQ33" s="747"/>
      <c r="AR33" s="747"/>
      <c r="AS33" s="747"/>
      <c r="AT33" s="750"/>
      <c r="AU33" s="232"/>
      <c r="AV33" s="232"/>
      <c r="AW33" s="232"/>
      <c r="AX33" s="726" t="s">
        <v>313</v>
      </c>
      <c r="AY33" s="727"/>
      <c r="AZ33" s="727"/>
      <c r="BA33" s="727"/>
      <c r="BB33" s="727"/>
      <c r="BC33" s="727"/>
      <c r="BD33" s="727"/>
      <c r="BE33" s="727"/>
      <c r="BF33" s="728"/>
      <c r="BG33" s="755">
        <v>99.6</v>
      </c>
      <c r="BH33" s="756"/>
      <c r="BI33" s="756"/>
      <c r="BJ33" s="756"/>
      <c r="BK33" s="756"/>
      <c r="BL33" s="756"/>
      <c r="BM33" s="757">
        <v>99.1</v>
      </c>
      <c r="BN33" s="756"/>
      <c r="BO33" s="756"/>
      <c r="BP33" s="756"/>
      <c r="BQ33" s="758"/>
      <c r="BR33" s="755">
        <v>99.7</v>
      </c>
      <c r="BS33" s="756"/>
      <c r="BT33" s="756"/>
      <c r="BU33" s="756"/>
      <c r="BV33" s="756"/>
      <c r="BW33" s="756"/>
      <c r="BX33" s="757">
        <v>99.2</v>
      </c>
      <c r="BY33" s="756"/>
      <c r="BZ33" s="756"/>
      <c r="CA33" s="756"/>
      <c r="CB33" s="758"/>
      <c r="CD33" s="700" t="s">
        <v>314</v>
      </c>
      <c r="CE33" s="701"/>
      <c r="CF33" s="701"/>
      <c r="CG33" s="701"/>
      <c r="CH33" s="701"/>
      <c r="CI33" s="701"/>
      <c r="CJ33" s="701"/>
      <c r="CK33" s="701"/>
      <c r="CL33" s="701"/>
      <c r="CM33" s="701"/>
      <c r="CN33" s="701"/>
      <c r="CO33" s="701"/>
      <c r="CP33" s="701"/>
      <c r="CQ33" s="702"/>
      <c r="CR33" s="685">
        <v>4310765</v>
      </c>
      <c r="CS33" s="722"/>
      <c r="CT33" s="722"/>
      <c r="CU33" s="722"/>
      <c r="CV33" s="722"/>
      <c r="CW33" s="722"/>
      <c r="CX33" s="722"/>
      <c r="CY33" s="723"/>
      <c r="CZ33" s="690">
        <v>57.8</v>
      </c>
      <c r="DA33" s="719"/>
      <c r="DB33" s="719"/>
      <c r="DC33" s="724"/>
      <c r="DD33" s="694">
        <v>2380177</v>
      </c>
      <c r="DE33" s="722"/>
      <c r="DF33" s="722"/>
      <c r="DG33" s="722"/>
      <c r="DH33" s="722"/>
      <c r="DI33" s="722"/>
      <c r="DJ33" s="722"/>
      <c r="DK33" s="723"/>
      <c r="DL33" s="694">
        <v>1750332</v>
      </c>
      <c r="DM33" s="722"/>
      <c r="DN33" s="722"/>
      <c r="DO33" s="722"/>
      <c r="DP33" s="722"/>
      <c r="DQ33" s="722"/>
      <c r="DR33" s="722"/>
      <c r="DS33" s="722"/>
      <c r="DT33" s="722"/>
      <c r="DU33" s="722"/>
      <c r="DV33" s="723"/>
      <c r="DW33" s="690">
        <v>49.3</v>
      </c>
      <c r="DX33" s="719"/>
      <c r="DY33" s="719"/>
      <c r="DZ33" s="719"/>
      <c r="EA33" s="719"/>
      <c r="EB33" s="719"/>
      <c r="EC33" s="720"/>
    </row>
    <row r="34" spans="2:133" ht="11.25" customHeight="1" x14ac:dyDescent="0.15">
      <c r="B34" s="682" t="s">
        <v>315</v>
      </c>
      <c r="C34" s="683"/>
      <c r="D34" s="683"/>
      <c r="E34" s="683"/>
      <c r="F34" s="683"/>
      <c r="G34" s="683"/>
      <c r="H34" s="683"/>
      <c r="I34" s="683"/>
      <c r="J34" s="683"/>
      <c r="K34" s="683"/>
      <c r="L34" s="683"/>
      <c r="M34" s="683"/>
      <c r="N34" s="683"/>
      <c r="O34" s="683"/>
      <c r="P34" s="683"/>
      <c r="Q34" s="684"/>
      <c r="R34" s="685">
        <v>42672</v>
      </c>
      <c r="S34" s="686"/>
      <c r="T34" s="686"/>
      <c r="U34" s="686"/>
      <c r="V34" s="686"/>
      <c r="W34" s="686"/>
      <c r="X34" s="686"/>
      <c r="Y34" s="687"/>
      <c r="Z34" s="688">
        <v>0.5</v>
      </c>
      <c r="AA34" s="688"/>
      <c r="AB34" s="688"/>
      <c r="AC34" s="688"/>
      <c r="AD34" s="689">
        <v>1825</v>
      </c>
      <c r="AE34" s="689"/>
      <c r="AF34" s="689"/>
      <c r="AG34" s="689"/>
      <c r="AH34" s="689"/>
      <c r="AI34" s="689"/>
      <c r="AJ34" s="689"/>
      <c r="AK34" s="689"/>
      <c r="AL34" s="690">
        <v>0.1</v>
      </c>
      <c r="AM34" s="691"/>
      <c r="AN34" s="691"/>
      <c r="AO34" s="692"/>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700" t="s">
        <v>316</v>
      </c>
      <c r="CE34" s="701"/>
      <c r="CF34" s="701"/>
      <c r="CG34" s="701"/>
      <c r="CH34" s="701"/>
      <c r="CI34" s="701"/>
      <c r="CJ34" s="701"/>
      <c r="CK34" s="701"/>
      <c r="CL34" s="701"/>
      <c r="CM34" s="701"/>
      <c r="CN34" s="701"/>
      <c r="CO34" s="701"/>
      <c r="CP34" s="701"/>
      <c r="CQ34" s="702"/>
      <c r="CR34" s="685">
        <v>1268421</v>
      </c>
      <c r="CS34" s="686"/>
      <c r="CT34" s="686"/>
      <c r="CU34" s="686"/>
      <c r="CV34" s="686"/>
      <c r="CW34" s="686"/>
      <c r="CX34" s="686"/>
      <c r="CY34" s="687"/>
      <c r="CZ34" s="690">
        <v>17</v>
      </c>
      <c r="DA34" s="719"/>
      <c r="DB34" s="719"/>
      <c r="DC34" s="724"/>
      <c r="DD34" s="694">
        <v>689227</v>
      </c>
      <c r="DE34" s="686"/>
      <c r="DF34" s="686"/>
      <c r="DG34" s="686"/>
      <c r="DH34" s="686"/>
      <c r="DI34" s="686"/>
      <c r="DJ34" s="686"/>
      <c r="DK34" s="687"/>
      <c r="DL34" s="694">
        <v>491177</v>
      </c>
      <c r="DM34" s="686"/>
      <c r="DN34" s="686"/>
      <c r="DO34" s="686"/>
      <c r="DP34" s="686"/>
      <c r="DQ34" s="686"/>
      <c r="DR34" s="686"/>
      <c r="DS34" s="686"/>
      <c r="DT34" s="686"/>
      <c r="DU34" s="686"/>
      <c r="DV34" s="687"/>
      <c r="DW34" s="690">
        <v>13.8</v>
      </c>
      <c r="DX34" s="719"/>
      <c r="DY34" s="719"/>
      <c r="DZ34" s="719"/>
      <c r="EA34" s="719"/>
      <c r="EB34" s="719"/>
      <c r="EC34" s="720"/>
    </row>
    <row r="35" spans="2:133" ht="11.25" customHeight="1" x14ac:dyDescent="0.15">
      <c r="B35" s="682" t="s">
        <v>317</v>
      </c>
      <c r="C35" s="683"/>
      <c r="D35" s="683"/>
      <c r="E35" s="683"/>
      <c r="F35" s="683"/>
      <c r="G35" s="683"/>
      <c r="H35" s="683"/>
      <c r="I35" s="683"/>
      <c r="J35" s="683"/>
      <c r="K35" s="683"/>
      <c r="L35" s="683"/>
      <c r="M35" s="683"/>
      <c r="N35" s="683"/>
      <c r="O35" s="683"/>
      <c r="P35" s="683"/>
      <c r="Q35" s="684"/>
      <c r="R35" s="685">
        <v>175081</v>
      </c>
      <c r="S35" s="686"/>
      <c r="T35" s="686"/>
      <c r="U35" s="686"/>
      <c r="V35" s="686"/>
      <c r="W35" s="686"/>
      <c r="X35" s="686"/>
      <c r="Y35" s="687"/>
      <c r="Z35" s="688">
        <v>2.2000000000000002</v>
      </c>
      <c r="AA35" s="688"/>
      <c r="AB35" s="688"/>
      <c r="AC35" s="688"/>
      <c r="AD35" s="689" t="s">
        <v>127</v>
      </c>
      <c r="AE35" s="689"/>
      <c r="AF35" s="689"/>
      <c r="AG35" s="689"/>
      <c r="AH35" s="689"/>
      <c r="AI35" s="689"/>
      <c r="AJ35" s="689"/>
      <c r="AK35" s="689"/>
      <c r="AL35" s="690" t="s">
        <v>227</v>
      </c>
      <c r="AM35" s="691"/>
      <c r="AN35" s="691"/>
      <c r="AO35" s="692"/>
      <c r="AP35" s="235"/>
      <c r="AQ35" s="664" t="s">
        <v>318</v>
      </c>
      <c r="AR35" s="665"/>
      <c r="AS35" s="665"/>
      <c r="AT35" s="665"/>
      <c r="AU35" s="665"/>
      <c r="AV35" s="665"/>
      <c r="AW35" s="665"/>
      <c r="AX35" s="665"/>
      <c r="AY35" s="665"/>
      <c r="AZ35" s="665"/>
      <c r="BA35" s="665"/>
      <c r="BB35" s="665"/>
      <c r="BC35" s="665"/>
      <c r="BD35" s="665"/>
      <c r="BE35" s="665"/>
      <c r="BF35" s="666"/>
      <c r="BG35" s="664" t="s">
        <v>319</v>
      </c>
      <c r="BH35" s="665"/>
      <c r="BI35" s="665"/>
      <c r="BJ35" s="665"/>
      <c r="BK35" s="665"/>
      <c r="BL35" s="665"/>
      <c r="BM35" s="665"/>
      <c r="BN35" s="665"/>
      <c r="BO35" s="665"/>
      <c r="BP35" s="665"/>
      <c r="BQ35" s="665"/>
      <c r="BR35" s="665"/>
      <c r="BS35" s="665"/>
      <c r="BT35" s="665"/>
      <c r="BU35" s="665"/>
      <c r="BV35" s="665"/>
      <c r="BW35" s="665"/>
      <c r="BX35" s="665"/>
      <c r="BY35" s="665"/>
      <c r="BZ35" s="665"/>
      <c r="CA35" s="665"/>
      <c r="CB35" s="666"/>
      <c r="CD35" s="700" t="s">
        <v>320</v>
      </c>
      <c r="CE35" s="701"/>
      <c r="CF35" s="701"/>
      <c r="CG35" s="701"/>
      <c r="CH35" s="701"/>
      <c r="CI35" s="701"/>
      <c r="CJ35" s="701"/>
      <c r="CK35" s="701"/>
      <c r="CL35" s="701"/>
      <c r="CM35" s="701"/>
      <c r="CN35" s="701"/>
      <c r="CO35" s="701"/>
      <c r="CP35" s="701"/>
      <c r="CQ35" s="702"/>
      <c r="CR35" s="685">
        <v>45447</v>
      </c>
      <c r="CS35" s="722"/>
      <c r="CT35" s="722"/>
      <c r="CU35" s="722"/>
      <c r="CV35" s="722"/>
      <c r="CW35" s="722"/>
      <c r="CX35" s="722"/>
      <c r="CY35" s="723"/>
      <c r="CZ35" s="690">
        <v>0.6</v>
      </c>
      <c r="DA35" s="719"/>
      <c r="DB35" s="719"/>
      <c r="DC35" s="724"/>
      <c r="DD35" s="694">
        <v>31843</v>
      </c>
      <c r="DE35" s="722"/>
      <c r="DF35" s="722"/>
      <c r="DG35" s="722"/>
      <c r="DH35" s="722"/>
      <c r="DI35" s="722"/>
      <c r="DJ35" s="722"/>
      <c r="DK35" s="723"/>
      <c r="DL35" s="694">
        <v>17904</v>
      </c>
      <c r="DM35" s="722"/>
      <c r="DN35" s="722"/>
      <c r="DO35" s="722"/>
      <c r="DP35" s="722"/>
      <c r="DQ35" s="722"/>
      <c r="DR35" s="722"/>
      <c r="DS35" s="722"/>
      <c r="DT35" s="722"/>
      <c r="DU35" s="722"/>
      <c r="DV35" s="723"/>
      <c r="DW35" s="690">
        <v>0.5</v>
      </c>
      <c r="DX35" s="719"/>
      <c r="DY35" s="719"/>
      <c r="DZ35" s="719"/>
      <c r="EA35" s="719"/>
      <c r="EB35" s="719"/>
      <c r="EC35" s="720"/>
    </row>
    <row r="36" spans="2:133" ht="11.25" customHeight="1" x14ac:dyDescent="0.15">
      <c r="B36" s="682" t="s">
        <v>321</v>
      </c>
      <c r="C36" s="683"/>
      <c r="D36" s="683"/>
      <c r="E36" s="683"/>
      <c r="F36" s="683"/>
      <c r="G36" s="683"/>
      <c r="H36" s="683"/>
      <c r="I36" s="683"/>
      <c r="J36" s="683"/>
      <c r="K36" s="683"/>
      <c r="L36" s="683"/>
      <c r="M36" s="683"/>
      <c r="N36" s="683"/>
      <c r="O36" s="683"/>
      <c r="P36" s="683"/>
      <c r="Q36" s="684"/>
      <c r="R36" s="685">
        <v>77600</v>
      </c>
      <c r="S36" s="686"/>
      <c r="T36" s="686"/>
      <c r="U36" s="686"/>
      <c r="V36" s="686"/>
      <c r="W36" s="686"/>
      <c r="X36" s="686"/>
      <c r="Y36" s="687"/>
      <c r="Z36" s="688">
        <v>1</v>
      </c>
      <c r="AA36" s="688"/>
      <c r="AB36" s="688"/>
      <c r="AC36" s="688"/>
      <c r="AD36" s="689" t="s">
        <v>227</v>
      </c>
      <c r="AE36" s="689"/>
      <c r="AF36" s="689"/>
      <c r="AG36" s="689"/>
      <c r="AH36" s="689"/>
      <c r="AI36" s="689"/>
      <c r="AJ36" s="689"/>
      <c r="AK36" s="689"/>
      <c r="AL36" s="690" t="s">
        <v>127</v>
      </c>
      <c r="AM36" s="691"/>
      <c r="AN36" s="691"/>
      <c r="AO36" s="692"/>
      <c r="AP36" s="235"/>
      <c r="AQ36" s="759" t="s">
        <v>322</v>
      </c>
      <c r="AR36" s="760"/>
      <c r="AS36" s="760"/>
      <c r="AT36" s="760"/>
      <c r="AU36" s="760"/>
      <c r="AV36" s="760"/>
      <c r="AW36" s="760"/>
      <c r="AX36" s="760"/>
      <c r="AY36" s="761"/>
      <c r="AZ36" s="674">
        <v>1067424</v>
      </c>
      <c r="BA36" s="675"/>
      <c r="BB36" s="675"/>
      <c r="BC36" s="675"/>
      <c r="BD36" s="675"/>
      <c r="BE36" s="675"/>
      <c r="BF36" s="762"/>
      <c r="BG36" s="696" t="s">
        <v>323</v>
      </c>
      <c r="BH36" s="697"/>
      <c r="BI36" s="697"/>
      <c r="BJ36" s="697"/>
      <c r="BK36" s="697"/>
      <c r="BL36" s="697"/>
      <c r="BM36" s="697"/>
      <c r="BN36" s="697"/>
      <c r="BO36" s="697"/>
      <c r="BP36" s="697"/>
      <c r="BQ36" s="697"/>
      <c r="BR36" s="697"/>
      <c r="BS36" s="697"/>
      <c r="BT36" s="697"/>
      <c r="BU36" s="698"/>
      <c r="BV36" s="674" t="s">
        <v>227</v>
      </c>
      <c r="BW36" s="675"/>
      <c r="BX36" s="675"/>
      <c r="BY36" s="675"/>
      <c r="BZ36" s="675"/>
      <c r="CA36" s="675"/>
      <c r="CB36" s="762"/>
      <c r="CD36" s="700" t="s">
        <v>324</v>
      </c>
      <c r="CE36" s="701"/>
      <c r="CF36" s="701"/>
      <c r="CG36" s="701"/>
      <c r="CH36" s="701"/>
      <c r="CI36" s="701"/>
      <c r="CJ36" s="701"/>
      <c r="CK36" s="701"/>
      <c r="CL36" s="701"/>
      <c r="CM36" s="701"/>
      <c r="CN36" s="701"/>
      <c r="CO36" s="701"/>
      <c r="CP36" s="701"/>
      <c r="CQ36" s="702"/>
      <c r="CR36" s="685">
        <v>2043307</v>
      </c>
      <c r="CS36" s="686"/>
      <c r="CT36" s="686"/>
      <c r="CU36" s="686"/>
      <c r="CV36" s="686"/>
      <c r="CW36" s="686"/>
      <c r="CX36" s="686"/>
      <c r="CY36" s="687"/>
      <c r="CZ36" s="690">
        <v>27.4</v>
      </c>
      <c r="DA36" s="719"/>
      <c r="DB36" s="719"/>
      <c r="DC36" s="724"/>
      <c r="DD36" s="694">
        <v>926346</v>
      </c>
      <c r="DE36" s="686"/>
      <c r="DF36" s="686"/>
      <c r="DG36" s="686"/>
      <c r="DH36" s="686"/>
      <c r="DI36" s="686"/>
      <c r="DJ36" s="686"/>
      <c r="DK36" s="687"/>
      <c r="DL36" s="694">
        <v>774578</v>
      </c>
      <c r="DM36" s="686"/>
      <c r="DN36" s="686"/>
      <c r="DO36" s="686"/>
      <c r="DP36" s="686"/>
      <c r="DQ36" s="686"/>
      <c r="DR36" s="686"/>
      <c r="DS36" s="686"/>
      <c r="DT36" s="686"/>
      <c r="DU36" s="686"/>
      <c r="DV36" s="687"/>
      <c r="DW36" s="690">
        <v>21.8</v>
      </c>
      <c r="DX36" s="719"/>
      <c r="DY36" s="719"/>
      <c r="DZ36" s="719"/>
      <c r="EA36" s="719"/>
      <c r="EB36" s="719"/>
      <c r="EC36" s="720"/>
    </row>
    <row r="37" spans="2:133" ht="11.25" customHeight="1" x14ac:dyDescent="0.15">
      <c r="B37" s="682" t="s">
        <v>325</v>
      </c>
      <c r="C37" s="683"/>
      <c r="D37" s="683"/>
      <c r="E37" s="683"/>
      <c r="F37" s="683"/>
      <c r="G37" s="683"/>
      <c r="H37" s="683"/>
      <c r="I37" s="683"/>
      <c r="J37" s="683"/>
      <c r="K37" s="683"/>
      <c r="L37" s="683"/>
      <c r="M37" s="683"/>
      <c r="N37" s="683"/>
      <c r="O37" s="683"/>
      <c r="P37" s="683"/>
      <c r="Q37" s="684"/>
      <c r="R37" s="685">
        <v>773245</v>
      </c>
      <c r="S37" s="686"/>
      <c r="T37" s="686"/>
      <c r="U37" s="686"/>
      <c r="V37" s="686"/>
      <c r="W37" s="686"/>
      <c r="X37" s="686"/>
      <c r="Y37" s="687"/>
      <c r="Z37" s="688">
        <v>9.5</v>
      </c>
      <c r="AA37" s="688"/>
      <c r="AB37" s="688"/>
      <c r="AC37" s="688"/>
      <c r="AD37" s="689" t="s">
        <v>127</v>
      </c>
      <c r="AE37" s="689"/>
      <c r="AF37" s="689"/>
      <c r="AG37" s="689"/>
      <c r="AH37" s="689"/>
      <c r="AI37" s="689"/>
      <c r="AJ37" s="689"/>
      <c r="AK37" s="689"/>
      <c r="AL37" s="690" t="s">
        <v>227</v>
      </c>
      <c r="AM37" s="691"/>
      <c r="AN37" s="691"/>
      <c r="AO37" s="692"/>
      <c r="AQ37" s="763" t="s">
        <v>326</v>
      </c>
      <c r="AR37" s="764"/>
      <c r="AS37" s="764"/>
      <c r="AT37" s="764"/>
      <c r="AU37" s="764"/>
      <c r="AV37" s="764"/>
      <c r="AW37" s="764"/>
      <c r="AX37" s="764"/>
      <c r="AY37" s="765"/>
      <c r="AZ37" s="685">
        <v>497370</v>
      </c>
      <c r="BA37" s="686"/>
      <c r="BB37" s="686"/>
      <c r="BC37" s="686"/>
      <c r="BD37" s="722"/>
      <c r="BE37" s="722"/>
      <c r="BF37" s="740"/>
      <c r="BG37" s="700" t="s">
        <v>327</v>
      </c>
      <c r="BH37" s="701"/>
      <c r="BI37" s="701"/>
      <c r="BJ37" s="701"/>
      <c r="BK37" s="701"/>
      <c r="BL37" s="701"/>
      <c r="BM37" s="701"/>
      <c r="BN37" s="701"/>
      <c r="BO37" s="701"/>
      <c r="BP37" s="701"/>
      <c r="BQ37" s="701"/>
      <c r="BR37" s="701"/>
      <c r="BS37" s="701"/>
      <c r="BT37" s="701"/>
      <c r="BU37" s="702"/>
      <c r="BV37" s="685">
        <v>-4470</v>
      </c>
      <c r="BW37" s="686"/>
      <c r="BX37" s="686"/>
      <c r="BY37" s="686"/>
      <c r="BZ37" s="686"/>
      <c r="CA37" s="686"/>
      <c r="CB37" s="695"/>
      <c r="CD37" s="700" t="s">
        <v>328</v>
      </c>
      <c r="CE37" s="701"/>
      <c r="CF37" s="701"/>
      <c r="CG37" s="701"/>
      <c r="CH37" s="701"/>
      <c r="CI37" s="701"/>
      <c r="CJ37" s="701"/>
      <c r="CK37" s="701"/>
      <c r="CL37" s="701"/>
      <c r="CM37" s="701"/>
      <c r="CN37" s="701"/>
      <c r="CO37" s="701"/>
      <c r="CP37" s="701"/>
      <c r="CQ37" s="702"/>
      <c r="CR37" s="685">
        <v>232208</v>
      </c>
      <c r="CS37" s="722"/>
      <c r="CT37" s="722"/>
      <c r="CU37" s="722"/>
      <c r="CV37" s="722"/>
      <c r="CW37" s="722"/>
      <c r="CX37" s="722"/>
      <c r="CY37" s="723"/>
      <c r="CZ37" s="690">
        <v>3.1</v>
      </c>
      <c r="DA37" s="719"/>
      <c r="DB37" s="719"/>
      <c r="DC37" s="724"/>
      <c r="DD37" s="694">
        <v>231722</v>
      </c>
      <c r="DE37" s="722"/>
      <c r="DF37" s="722"/>
      <c r="DG37" s="722"/>
      <c r="DH37" s="722"/>
      <c r="DI37" s="722"/>
      <c r="DJ37" s="722"/>
      <c r="DK37" s="723"/>
      <c r="DL37" s="694">
        <v>231722</v>
      </c>
      <c r="DM37" s="722"/>
      <c r="DN37" s="722"/>
      <c r="DO37" s="722"/>
      <c r="DP37" s="722"/>
      <c r="DQ37" s="722"/>
      <c r="DR37" s="722"/>
      <c r="DS37" s="722"/>
      <c r="DT37" s="722"/>
      <c r="DU37" s="722"/>
      <c r="DV37" s="723"/>
      <c r="DW37" s="690">
        <v>6.5</v>
      </c>
      <c r="DX37" s="719"/>
      <c r="DY37" s="719"/>
      <c r="DZ37" s="719"/>
      <c r="EA37" s="719"/>
      <c r="EB37" s="719"/>
      <c r="EC37" s="720"/>
    </row>
    <row r="38" spans="2:133" ht="11.25" customHeight="1" x14ac:dyDescent="0.15">
      <c r="B38" s="682" t="s">
        <v>329</v>
      </c>
      <c r="C38" s="683"/>
      <c r="D38" s="683"/>
      <c r="E38" s="683"/>
      <c r="F38" s="683"/>
      <c r="G38" s="683"/>
      <c r="H38" s="683"/>
      <c r="I38" s="683"/>
      <c r="J38" s="683"/>
      <c r="K38" s="683"/>
      <c r="L38" s="683"/>
      <c r="M38" s="683"/>
      <c r="N38" s="683"/>
      <c r="O38" s="683"/>
      <c r="P38" s="683"/>
      <c r="Q38" s="684"/>
      <c r="R38" s="685">
        <v>239009</v>
      </c>
      <c r="S38" s="686"/>
      <c r="T38" s="686"/>
      <c r="U38" s="686"/>
      <c r="V38" s="686"/>
      <c r="W38" s="686"/>
      <c r="X38" s="686"/>
      <c r="Y38" s="687"/>
      <c r="Z38" s="688">
        <v>2.9</v>
      </c>
      <c r="AA38" s="688"/>
      <c r="AB38" s="688"/>
      <c r="AC38" s="688"/>
      <c r="AD38" s="689">
        <v>940</v>
      </c>
      <c r="AE38" s="689"/>
      <c r="AF38" s="689"/>
      <c r="AG38" s="689"/>
      <c r="AH38" s="689"/>
      <c r="AI38" s="689"/>
      <c r="AJ38" s="689"/>
      <c r="AK38" s="689"/>
      <c r="AL38" s="690">
        <v>0</v>
      </c>
      <c r="AM38" s="691"/>
      <c r="AN38" s="691"/>
      <c r="AO38" s="692"/>
      <c r="AQ38" s="763" t="s">
        <v>330</v>
      </c>
      <c r="AR38" s="764"/>
      <c r="AS38" s="764"/>
      <c r="AT38" s="764"/>
      <c r="AU38" s="764"/>
      <c r="AV38" s="764"/>
      <c r="AW38" s="764"/>
      <c r="AX38" s="764"/>
      <c r="AY38" s="765"/>
      <c r="AZ38" s="685">
        <v>85068</v>
      </c>
      <c r="BA38" s="686"/>
      <c r="BB38" s="686"/>
      <c r="BC38" s="686"/>
      <c r="BD38" s="722"/>
      <c r="BE38" s="722"/>
      <c r="BF38" s="740"/>
      <c r="BG38" s="700" t="s">
        <v>331</v>
      </c>
      <c r="BH38" s="701"/>
      <c r="BI38" s="701"/>
      <c r="BJ38" s="701"/>
      <c r="BK38" s="701"/>
      <c r="BL38" s="701"/>
      <c r="BM38" s="701"/>
      <c r="BN38" s="701"/>
      <c r="BO38" s="701"/>
      <c r="BP38" s="701"/>
      <c r="BQ38" s="701"/>
      <c r="BR38" s="701"/>
      <c r="BS38" s="701"/>
      <c r="BT38" s="701"/>
      <c r="BU38" s="702"/>
      <c r="BV38" s="685">
        <v>1386</v>
      </c>
      <c r="BW38" s="686"/>
      <c r="BX38" s="686"/>
      <c r="BY38" s="686"/>
      <c r="BZ38" s="686"/>
      <c r="CA38" s="686"/>
      <c r="CB38" s="695"/>
      <c r="CD38" s="700" t="s">
        <v>332</v>
      </c>
      <c r="CE38" s="701"/>
      <c r="CF38" s="701"/>
      <c r="CG38" s="701"/>
      <c r="CH38" s="701"/>
      <c r="CI38" s="701"/>
      <c r="CJ38" s="701"/>
      <c r="CK38" s="701"/>
      <c r="CL38" s="701"/>
      <c r="CM38" s="701"/>
      <c r="CN38" s="701"/>
      <c r="CO38" s="701"/>
      <c r="CP38" s="701"/>
      <c r="CQ38" s="702"/>
      <c r="CR38" s="685">
        <v>559054</v>
      </c>
      <c r="CS38" s="686"/>
      <c r="CT38" s="686"/>
      <c r="CU38" s="686"/>
      <c r="CV38" s="686"/>
      <c r="CW38" s="686"/>
      <c r="CX38" s="686"/>
      <c r="CY38" s="687"/>
      <c r="CZ38" s="690">
        <v>7.5</v>
      </c>
      <c r="DA38" s="719"/>
      <c r="DB38" s="719"/>
      <c r="DC38" s="724"/>
      <c r="DD38" s="694">
        <v>497605</v>
      </c>
      <c r="DE38" s="686"/>
      <c r="DF38" s="686"/>
      <c r="DG38" s="686"/>
      <c r="DH38" s="686"/>
      <c r="DI38" s="686"/>
      <c r="DJ38" s="686"/>
      <c r="DK38" s="687"/>
      <c r="DL38" s="694">
        <v>465973</v>
      </c>
      <c r="DM38" s="686"/>
      <c r="DN38" s="686"/>
      <c r="DO38" s="686"/>
      <c r="DP38" s="686"/>
      <c r="DQ38" s="686"/>
      <c r="DR38" s="686"/>
      <c r="DS38" s="686"/>
      <c r="DT38" s="686"/>
      <c r="DU38" s="686"/>
      <c r="DV38" s="687"/>
      <c r="DW38" s="690">
        <v>13.1</v>
      </c>
      <c r="DX38" s="719"/>
      <c r="DY38" s="719"/>
      <c r="DZ38" s="719"/>
      <c r="EA38" s="719"/>
      <c r="EB38" s="719"/>
      <c r="EC38" s="720"/>
    </row>
    <row r="39" spans="2:133" ht="11.25" customHeight="1" x14ac:dyDescent="0.15">
      <c r="B39" s="682" t="s">
        <v>333</v>
      </c>
      <c r="C39" s="683"/>
      <c r="D39" s="683"/>
      <c r="E39" s="683"/>
      <c r="F39" s="683"/>
      <c r="G39" s="683"/>
      <c r="H39" s="683"/>
      <c r="I39" s="683"/>
      <c r="J39" s="683"/>
      <c r="K39" s="683"/>
      <c r="L39" s="683"/>
      <c r="M39" s="683"/>
      <c r="N39" s="683"/>
      <c r="O39" s="683"/>
      <c r="P39" s="683"/>
      <c r="Q39" s="684"/>
      <c r="R39" s="685">
        <v>422070</v>
      </c>
      <c r="S39" s="686"/>
      <c r="T39" s="686"/>
      <c r="U39" s="686"/>
      <c r="V39" s="686"/>
      <c r="W39" s="686"/>
      <c r="X39" s="686"/>
      <c r="Y39" s="687"/>
      <c r="Z39" s="688">
        <v>5.2</v>
      </c>
      <c r="AA39" s="688"/>
      <c r="AB39" s="688"/>
      <c r="AC39" s="688"/>
      <c r="AD39" s="689" t="s">
        <v>227</v>
      </c>
      <c r="AE39" s="689"/>
      <c r="AF39" s="689"/>
      <c r="AG39" s="689"/>
      <c r="AH39" s="689"/>
      <c r="AI39" s="689"/>
      <c r="AJ39" s="689"/>
      <c r="AK39" s="689"/>
      <c r="AL39" s="690" t="s">
        <v>227</v>
      </c>
      <c r="AM39" s="691"/>
      <c r="AN39" s="691"/>
      <c r="AO39" s="692"/>
      <c r="AQ39" s="763" t="s">
        <v>334</v>
      </c>
      <c r="AR39" s="764"/>
      <c r="AS39" s="764"/>
      <c r="AT39" s="764"/>
      <c r="AU39" s="764"/>
      <c r="AV39" s="764"/>
      <c r="AW39" s="764"/>
      <c r="AX39" s="764"/>
      <c r="AY39" s="765"/>
      <c r="AZ39" s="685">
        <v>11000</v>
      </c>
      <c r="BA39" s="686"/>
      <c r="BB39" s="686"/>
      <c r="BC39" s="686"/>
      <c r="BD39" s="722"/>
      <c r="BE39" s="722"/>
      <c r="BF39" s="740"/>
      <c r="BG39" s="700" t="s">
        <v>335</v>
      </c>
      <c r="BH39" s="701"/>
      <c r="BI39" s="701"/>
      <c r="BJ39" s="701"/>
      <c r="BK39" s="701"/>
      <c r="BL39" s="701"/>
      <c r="BM39" s="701"/>
      <c r="BN39" s="701"/>
      <c r="BO39" s="701"/>
      <c r="BP39" s="701"/>
      <c r="BQ39" s="701"/>
      <c r="BR39" s="701"/>
      <c r="BS39" s="701"/>
      <c r="BT39" s="701"/>
      <c r="BU39" s="702"/>
      <c r="BV39" s="685">
        <v>2252</v>
      </c>
      <c r="BW39" s="686"/>
      <c r="BX39" s="686"/>
      <c r="BY39" s="686"/>
      <c r="BZ39" s="686"/>
      <c r="CA39" s="686"/>
      <c r="CB39" s="695"/>
      <c r="CD39" s="700" t="s">
        <v>336</v>
      </c>
      <c r="CE39" s="701"/>
      <c r="CF39" s="701"/>
      <c r="CG39" s="701"/>
      <c r="CH39" s="701"/>
      <c r="CI39" s="701"/>
      <c r="CJ39" s="701"/>
      <c r="CK39" s="701"/>
      <c r="CL39" s="701"/>
      <c r="CM39" s="701"/>
      <c r="CN39" s="701"/>
      <c r="CO39" s="701"/>
      <c r="CP39" s="701"/>
      <c r="CQ39" s="702"/>
      <c r="CR39" s="685">
        <v>357914</v>
      </c>
      <c r="CS39" s="722"/>
      <c r="CT39" s="722"/>
      <c r="CU39" s="722"/>
      <c r="CV39" s="722"/>
      <c r="CW39" s="722"/>
      <c r="CX39" s="722"/>
      <c r="CY39" s="723"/>
      <c r="CZ39" s="690">
        <v>4.8</v>
      </c>
      <c r="DA39" s="719"/>
      <c r="DB39" s="719"/>
      <c r="DC39" s="724"/>
      <c r="DD39" s="694">
        <v>224214</v>
      </c>
      <c r="DE39" s="722"/>
      <c r="DF39" s="722"/>
      <c r="DG39" s="722"/>
      <c r="DH39" s="722"/>
      <c r="DI39" s="722"/>
      <c r="DJ39" s="722"/>
      <c r="DK39" s="723"/>
      <c r="DL39" s="694" t="s">
        <v>227</v>
      </c>
      <c r="DM39" s="722"/>
      <c r="DN39" s="722"/>
      <c r="DO39" s="722"/>
      <c r="DP39" s="722"/>
      <c r="DQ39" s="722"/>
      <c r="DR39" s="722"/>
      <c r="DS39" s="722"/>
      <c r="DT39" s="722"/>
      <c r="DU39" s="722"/>
      <c r="DV39" s="723"/>
      <c r="DW39" s="690" t="s">
        <v>127</v>
      </c>
      <c r="DX39" s="719"/>
      <c r="DY39" s="719"/>
      <c r="DZ39" s="719"/>
      <c r="EA39" s="719"/>
      <c r="EB39" s="719"/>
      <c r="EC39" s="720"/>
    </row>
    <row r="40" spans="2:133" ht="11.25" customHeight="1" x14ac:dyDescent="0.15">
      <c r="B40" s="682" t="s">
        <v>337</v>
      </c>
      <c r="C40" s="683"/>
      <c r="D40" s="683"/>
      <c r="E40" s="683"/>
      <c r="F40" s="683"/>
      <c r="G40" s="683"/>
      <c r="H40" s="683"/>
      <c r="I40" s="683"/>
      <c r="J40" s="683"/>
      <c r="K40" s="683"/>
      <c r="L40" s="683"/>
      <c r="M40" s="683"/>
      <c r="N40" s="683"/>
      <c r="O40" s="683"/>
      <c r="P40" s="683"/>
      <c r="Q40" s="684"/>
      <c r="R40" s="685" t="s">
        <v>127</v>
      </c>
      <c r="S40" s="686"/>
      <c r="T40" s="686"/>
      <c r="U40" s="686"/>
      <c r="V40" s="686"/>
      <c r="W40" s="686"/>
      <c r="X40" s="686"/>
      <c r="Y40" s="687"/>
      <c r="Z40" s="688" t="s">
        <v>227</v>
      </c>
      <c r="AA40" s="688"/>
      <c r="AB40" s="688"/>
      <c r="AC40" s="688"/>
      <c r="AD40" s="689" t="s">
        <v>227</v>
      </c>
      <c r="AE40" s="689"/>
      <c r="AF40" s="689"/>
      <c r="AG40" s="689"/>
      <c r="AH40" s="689"/>
      <c r="AI40" s="689"/>
      <c r="AJ40" s="689"/>
      <c r="AK40" s="689"/>
      <c r="AL40" s="690" t="s">
        <v>127</v>
      </c>
      <c r="AM40" s="691"/>
      <c r="AN40" s="691"/>
      <c r="AO40" s="692"/>
      <c r="AQ40" s="763" t="s">
        <v>338</v>
      </c>
      <c r="AR40" s="764"/>
      <c r="AS40" s="764"/>
      <c r="AT40" s="764"/>
      <c r="AU40" s="764"/>
      <c r="AV40" s="764"/>
      <c r="AW40" s="764"/>
      <c r="AX40" s="764"/>
      <c r="AY40" s="765"/>
      <c r="AZ40" s="685" t="s">
        <v>127</v>
      </c>
      <c r="BA40" s="686"/>
      <c r="BB40" s="686"/>
      <c r="BC40" s="686"/>
      <c r="BD40" s="722"/>
      <c r="BE40" s="722"/>
      <c r="BF40" s="740"/>
      <c r="BG40" s="766" t="s">
        <v>339</v>
      </c>
      <c r="BH40" s="767"/>
      <c r="BI40" s="767"/>
      <c r="BJ40" s="767"/>
      <c r="BK40" s="767"/>
      <c r="BL40" s="236"/>
      <c r="BM40" s="701" t="s">
        <v>340</v>
      </c>
      <c r="BN40" s="701"/>
      <c r="BO40" s="701"/>
      <c r="BP40" s="701"/>
      <c r="BQ40" s="701"/>
      <c r="BR40" s="701"/>
      <c r="BS40" s="701"/>
      <c r="BT40" s="701"/>
      <c r="BU40" s="702"/>
      <c r="BV40" s="685">
        <v>87</v>
      </c>
      <c r="BW40" s="686"/>
      <c r="BX40" s="686"/>
      <c r="BY40" s="686"/>
      <c r="BZ40" s="686"/>
      <c r="CA40" s="686"/>
      <c r="CB40" s="695"/>
      <c r="CD40" s="700" t="s">
        <v>341</v>
      </c>
      <c r="CE40" s="701"/>
      <c r="CF40" s="701"/>
      <c r="CG40" s="701"/>
      <c r="CH40" s="701"/>
      <c r="CI40" s="701"/>
      <c r="CJ40" s="701"/>
      <c r="CK40" s="701"/>
      <c r="CL40" s="701"/>
      <c r="CM40" s="701"/>
      <c r="CN40" s="701"/>
      <c r="CO40" s="701"/>
      <c r="CP40" s="701"/>
      <c r="CQ40" s="702"/>
      <c r="CR40" s="685">
        <v>36622</v>
      </c>
      <c r="CS40" s="686"/>
      <c r="CT40" s="686"/>
      <c r="CU40" s="686"/>
      <c r="CV40" s="686"/>
      <c r="CW40" s="686"/>
      <c r="CX40" s="686"/>
      <c r="CY40" s="687"/>
      <c r="CZ40" s="690">
        <v>0.5</v>
      </c>
      <c r="DA40" s="719"/>
      <c r="DB40" s="719"/>
      <c r="DC40" s="724"/>
      <c r="DD40" s="694">
        <v>10942</v>
      </c>
      <c r="DE40" s="686"/>
      <c r="DF40" s="686"/>
      <c r="DG40" s="686"/>
      <c r="DH40" s="686"/>
      <c r="DI40" s="686"/>
      <c r="DJ40" s="686"/>
      <c r="DK40" s="687"/>
      <c r="DL40" s="694">
        <v>700</v>
      </c>
      <c r="DM40" s="686"/>
      <c r="DN40" s="686"/>
      <c r="DO40" s="686"/>
      <c r="DP40" s="686"/>
      <c r="DQ40" s="686"/>
      <c r="DR40" s="686"/>
      <c r="DS40" s="686"/>
      <c r="DT40" s="686"/>
      <c r="DU40" s="686"/>
      <c r="DV40" s="687"/>
      <c r="DW40" s="690">
        <v>0</v>
      </c>
      <c r="DX40" s="719"/>
      <c r="DY40" s="719"/>
      <c r="DZ40" s="719"/>
      <c r="EA40" s="719"/>
      <c r="EB40" s="719"/>
      <c r="EC40" s="720"/>
    </row>
    <row r="41" spans="2:133" ht="11.25" customHeight="1" x14ac:dyDescent="0.15">
      <c r="B41" s="682" t="s">
        <v>342</v>
      </c>
      <c r="C41" s="683"/>
      <c r="D41" s="683"/>
      <c r="E41" s="683"/>
      <c r="F41" s="683"/>
      <c r="G41" s="683"/>
      <c r="H41" s="683"/>
      <c r="I41" s="683"/>
      <c r="J41" s="683"/>
      <c r="K41" s="683"/>
      <c r="L41" s="683"/>
      <c r="M41" s="683"/>
      <c r="N41" s="683"/>
      <c r="O41" s="683"/>
      <c r="P41" s="683"/>
      <c r="Q41" s="684"/>
      <c r="R41" s="685" t="s">
        <v>227</v>
      </c>
      <c r="S41" s="686"/>
      <c r="T41" s="686"/>
      <c r="U41" s="686"/>
      <c r="V41" s="686"/>
      <c r="W41" s="686"/>
      <c r="X41" s="686"/>
      <c r="Y41" s="687"/>
      <c r="Z41" s="688" t="s">
        <v>227</v>
      </c>
      <c r="AA41" s="688"/>
      <c r="AB41" s="688"/>
      <c r="AC41" s="688"/>
      <c r="AD41" s="689" t="s">
        <v>227</v>
      </c>
      <c r="AE41" s="689"/>
      <c r="AF41" s="689"/>
      <c r="AG41" s="689"/>
      <c r="AH41" s="689"/>
      <c r="AI41" s="689"/>
      <c r="AJ41" s="689"/>
      <c r="AK41" s="689"/>
      <c r="AL41" s="690" t="s">
        <v>127</v>
      </c>
      <c r="AM41" s="691"/>
      <c r="AN41" s="691"/>
      <c r="AO41" s="692"/>
      <c r="AQ41" s="763" t="s">
        <v>343</v>
      </c>
      <c r="AR41" s="764"/>
      <c r="AS41" s="764"/>
      <c r="AT41" s="764"/>
      <c r="AU41" s="764"/>
      <c r="AV41" s="764"/>
      <c r="AW41" s="764"/>
      <c r="AX41" s="764"/>
      <c r="AY41" s="765"/>
      <c r="AZ41" s="685">
        <v>85823</v>
      </c>
      <c r="BA41" s="686"/>
      <c r="BB41" s="686"/>
      <c r="BC41" s="686"/>
      <c r="BD41" s="722"/>
      <c r="BE41" s="722"/>
      <c r="BF41" s="740"/>
      <c r="BG41" s="766"/>
      <c r="BH41" s="767"/>
      <c r="BI41" s="767"/>
      <c r="BJ41" s="767"/>
      <c r="BK41" s="767"/>
      <c r="BL41" s="236"/>
      <c r="BM41" s="701" t="s">
        <v>344</v>
      </c>
      <c r="BN41" s="701"/>
      <c r="BO41" s="701"/>
      <c r="BP41" s="701"/>
      <c r="BQ41" s="701"/>
      <c r="BR41" s="701"/>
      <c r="BS41" s="701"/>
      <c r="BT41" s="701"/>
      <c r="BU41" s="702"/>
      <c r="BV41" s="685">
        <v>1</v>
      </c>
      <c r="BW41" s="686"/>
      <c r="BX41" s="686"/>
      <c r="BY41" s="686"/>
      <c r="BZ41" s="686"/>
      <c r="CA41" s="686"/>
      <c r="CB41" s="695"/>
      <c r="CD41" s="700" t="s">
        <v>345</v>
      </c>
      <c r="CE41" s="701"/>
      <c r="CF41" s="701"/>
      <c r="CG41" s="701"/>
      <c r="CH41" s="701"/>
      <c r="CI41" s="701"/>
      <c r="CJ41" s="701"/>
      <c r="CK41" s="701"/>
      <c r="CL41" s="701"/>
      <c r="CM41" s="701"/>
      <c r="CN41" s="701"/>
      <c r="CO41" s="701"/>
      <c r="CP41" s="701"/>
      <c r="CQ41" s="702"/>
      <c r="CR41" s="685" t="s">
        <v>127</v>
      </c>
      <c r="CS41" s="722"/>
      <c r="CT41" s="722"/>
      <c r="CU41" s="722"/>
      <c r="CV41" s="722"/>
      <c r="CW41" s="722"/>
      <c r="CX41" s="722"/>
      <c r="CY41" s="723"/>
      <c r="CZ41" s="690" t="s">
        <v>127</v>
      </c>
      <c r="DA41" s="719"/>
      <c r="DB41" s="719"/>
      <c r="DC41" s="724"/>
      <c r="DD41" s="694" t="s">
        <v>227</v>
      </c>
      <c r="DE41" s="722"/>
      <c r="DF41" s="722"/>
      <c r="DG41" s="722"/>
      <c r="DH41" s="722"/>
      <c r="DI41" s="722"/>
      <c r="DJ41" s="722"/>
      <c r="DK41" s="723"/>
      <c r="DL41" s="770"/>
      <c r="DM41" s="771"/>
      <c r="DN41" s="771"/>
      <c r="DO41" s="771"/>
      <c r="DP41" s="771"/>
      <c r="DQ41" s="771"/>
      <c r="DR41" s="771"/>
      <c r="DS41" s="771"/>
      <c r="DT41" s="771"/>
      <c r="DU41" s="771"/>
      <c r="DV41" s="772"/>
      <c r="DW41" s="773"/>
      <c r="DX41" s="774"/>
      <c r="DY41" s="774"/>
      <c r="DZ41" s="774"/>
      <c r="EA41" s="774"/>
      <c r="EB41" s="774"/>
      <c r="EC41" s="775"/>
    </row>
    <row r="42" spans="2:133" ht="11.25" customHeight="1" x14ac:dyDescent="0.15">
      <c r="B42" s="682" t="s">
        <v>346</v>
      </c>
      <c r="C42" s="683"/>
      <c r="D42" s="683"/>
      <c r="E42" s="683"/>
      <c r="F42" s="683"/>
      <c r="G42" s="683"/>
      <c r="H42" s="683"/>
      <c r="I42" s="683"/>
      <c r="J42" s="683"/>
      <c r="K42" s="683"/>
      <c r="L42" s="683"/>
      <c r="M42" s="683"/>
      <c r="N42" s="683"/>
      <c r="O42" s="683"/>
      <c r="P42" s="683"/>
      <c r="Q42" s="684"/>
      <c r="R42" s="685">
        <v>116370</v>
      </c>
      <c r="S42" s="686"/>
      <c r="T42" s="686"/>
      <c r="U42" s="686"/>
      <c r="V42" s="686"/>
      <c r="W42" s="686"/>
      <c r="X42" s="686"/>
      <c r="Y42" s="687"/>
      <c r="Z42" s="688">
        <v>1.4</v>
      </c>
      <c r="AA42" s="688"/>
      <c r="AB42" s="688"/>
      <c r="AC42" s="688"/>
      <c r="AD42" s="689" t="s">
        <v>227</v>
      </c>
      <c r="AE42" s="689"/>
      <c r="AF42" s="689"/>
      <c r="AG42" s="689"/>
      <c r="AH42" s="689"/>
      <c r="AI42" s="689"/>
      <c r="AJ42" s="689"/>
      <c r="AK42" s="689"/>
      <c r="AL42" s="690" t="s">
        <v>227</v>
      </c>
      <c r="AM42" s="691"/>
      <c r="AN42" s="691"/>
      <c r="AO42" s="692"/>
      <c r="AQ42" s="784" t="s">
        <v>347</v>
      </c>
      <c r="AR42" s="785"/>
      <c r="AS42" s="785"/>
      <c r="AT42" s="785"/>
      <c r="AU42" s="785"/>
      <c r="AV42" s="785"/>
      <c r="AW42" s="785"/>
      <c r="AX42" s="785"/>
      <c r="AY42" s="786"/>
      <c r="AZ42" s="776">
        <v>388163</v>
      </c>
      <c r="BA42" s="777"/>
      <c r="BB42" s="777"/>
      <c r="BC42" s="777"/>
      <c r="BD42" s="756"/>
      <c r="BE42" s="756"/>
      <c r="BF42" s="758"/>
      <c r="BG42" s="768"/>
      <c r="BH42" s="769"/>
      <c r="BI42" s="769"/>
      <c r="BJ42" s="769"/>
      <c r="BK42" s="769"/>
      <c r="BL42" s="237"/>
      <c r="BM42" s="711" t="s">
        <v>348</v>
      </c>
      <c r="BN42" s="711"/>
      <c r="BO42" s="711"/>
      <c r="BP42" s="711"/>
      <c r="BQ42" s="711"/>
      <c r="BR42" s="711"/>
      <c r="BS42" s="711"/>
      <c r="BT42" s="711"/>
      <c r="BU42" s="712"/>
      <c r="BV42" s="776">
        <v>330</v>
      </c>
      <c r="BW42" s="777"/>
      <c r="BX42" s="777"/>
      <c r="BY42" s="777"/>
      <c r="BZ42" s="777"/>
      <c r="CA42" s="777"/>
      <c r="CB42" s="783"/>
      <c r="CD42" s="682" t="s">
        <v>349</v>
      </c>
      <c r="CE42" s="683"/>
      <c r="CF42" s="683"/>
      <c r="CG42" s="683"/>
      <c r="CH42" s="683"/>
      <c r="CI42" s="683"/>
      <c r="CJ42" s="683"/>
      <c r="CK42" s="683"/>
      <c r="CL42" s="683"/>
      <c r="CM42" s="683"/>
      <c r="CN42" s="683"/>
      <c r="CO42" s="683"/>
      <c r="CP42" s="683"/>
      <c r="CQ42" s="684"/>
      <c r="CR42" s="685">
        <v>986291</v>
      </c>
      <c r="CS42" s="686"/>
      <c r="CT42" s="686"/>
      <c r="CU42" s="686"/>
      <c r="CV42" s="686"/>
      <c r="CW42" s="686"/>
      <c r="CX42" s="686"/>
      <c r="CY42" s="687"/>
      <c r="CZ42" s="690">
        <v>13.2</v>
      </c>
      <c r="DA42" s="691"/>
      <c r="DB42" s="691"/>
      <c r="DC42" s="703"/>
      <c r="DD42" s="694">
        <v>187204</v>
      </c>
      <c r="DE42" s="686"/>
      <c r="DF42" s="686"/>
      <c r="DG42" s="686"/>
      <c r="DH42" s="686"/>
      <c r="DI42" s="686"/>
      <c r="DJ42" s="686"/>
      <c r="DK42" s="687"/>
      <c r="DL42" s="770"/>
      <c r="DM42" s="771"/>
      <c r="DN42" s="771"/>
      <c r="DO42" s="771"/>
      <c r="DP42" s="771"/>
      <c r="DQ42" s="771"/>
      <c r="DR42" s="771"/>
      <c r="DS42" s="771"/>
      <c r="DT42" s="771"/>
      <c r="DU42" s="771"/>
      <c r="DV42" s="772"/>
      <c r="DW42" s="773"/>
      <c r="DX42" s="774"/>
      <c r="DY42" s="774"/>
      <c r="DZ42" s="774"/>
      <c r="EA42" s="774"/>
      <c r="EB42" s="774"/>
      <c r="EC42" s="775"/>
    </row>
    <row r="43" spans="2:133" ht="11.25" customHeight="1" x14ac:dyDescent="0.15">
      <c r="B43" s="726" t="s">
        <v>350</v>
      </c>
      <c r="C43" s="727"/>
      <c r="D43" s="727"/>
      <c r="E43" s="727"/>
      <c r="F43" s="727"/>
      <c r="G43" s="727"/>
      <c r="H43" s="727"/>
      <c r="I43" s="727"/>
      <c r="J43" s="727"/>
      <c r="K43" s="727"/>
      <c r="L43" s="727"/>
      <c r="M43" s="727"/>
      <c r="N43" s="727"/>
      <c r="O43" s="727"/>
      <c r="P43" s="727"/>
      <c r="Q43" s="728"/>
      <c r="R43" s="776">
        <v>8131665</v>
      </c>
      <c r="S43" s="777"/>
      <c r="T43" s="777"/>
      <c r="U43" s="777"/>
      <c r="V43" s="777"/>
      <c r="W43" s="777"/>
      <c r="X43" s="777"/>
      <c r="Y43" s="778"/>
      <c r="Z43" s="779">
        <v>100</v>
      </c>
      <c r="AA43" s="779"/>
      <c r="AB43" s="779"/>
      <c r="AC43" s="779"/>
      <c r="AD43" s="780">
        <v>3434454</v>
      </c>
      <c r="AE43" s="780"/>
      <c r="AF43" s="780"/>
      <c r="AG43" s="780"/>
      <c r="AH43" s="780"/>
      <c r="AI43" s="780"/>
      <c r="AJ43" s="780"/>
      <c r="AK43" s="780"/>
      <c r="AL43" s="781">
        <v>100</v>
      </c>
      <c r="AM43" s="757"/>
      <c r="AN43" s="757"/>
      <c r="AO43" s="782"/>
      <c r="BV43" s="238"/>
      <c r="BW43" s="238"/>
      <c r="BX43" s="238"/>
      <c r="BY43" s="238"/>
      <c r="BZ43" s="238"/>
      <c r="CA43" s="238"/>
      <c r="CB43" s="238"/>
      <c r="CD43" s="682" t="s">
        <v>351</v>
      </c>
      <c r="CE43" s="683"/>
      <c r="CF43" s="683"/>
      <c r="CG43" s="683"/>
      <c r="CH43" s="683"/>
      <c r="CI43" s="683"/>
      <c r="CJ43" s="683"/>
      <c r="CK43" s="683"/>
      <c r="CL43" s="683"/>
      <c r="CM43" s="683"/>
      <c r="CN43" s="683"/>
      <c r="CO43" s="683"/>
      <c r="CP43" s="683"/>
      <c r="CQ43" s="684"/>
      <c r="CR43" s="685">
        <v>33008</v>
      </c>
      <c r="CS43" s="722"/>
      <c r="CT43" s="722"/>
      <c r="CU43" s="722"/>
      <c r="CV43" s="722"/>
      <c r="CW43" s="722"/>
      <c r="CX43" s="722"/>
      <c r="CY43" s="723"/>
      <c r="CZ43" s="690">
        <v>0.4</v>
      </c>
      <c r="DA43" s="719"/>
      <c r="DB43" s="719"/>
      <c r="DC43" s="724"/>
      <c r="DD43" s="694">
        <v>33008</v>
      </c>
      <c r="DE43" s="722"/>
      <c r="DF43" s="722"/>
      <c r="DG43" s="722"/>
      <c r="DH43" s="722"/>
      <c r="DI43" s="722"/>
      <c r="DJ43" s="722"/>
      <c r="DK43" s="723"/>
      <c r="DL43" s="770"/>
      <c r="DM43" s="771"/>
      <c r="DN43" s="771"/>
      <c r="DO43" s="771"/>
      <c r="DP43" s="771"/>
      <c r="DQ43" s="771"/>
      <c r="DR43" s="771"/>
      <c r="DS43" s="771"/>
      <c r="DT43" s="771"/>
      <c r="DU43" s="771"/>
      <c r="DV43" s="772"/>
      <c r="DW43" s="773"/>
      <c r="DX43" s="774"/>
      <c r="DY43" s="774"/>
      <c r="DZ43" s="774"/>
      <c r="EA43" s="774"/>
      <c r="EB43" s="774"/>
      <c r="EC43" s="775"/>
    </row>
    <row r="44" spans="2:133" ht="11.25" customHeight="1" x14ac:dyDescent="0.15">
      <c r="B44" s="239"/>
      <c r="C44" s="239"/>
      <c r="D44" s="239"/>
      <c r="E44" s="239"/>
      <c r="F44" s="239"/>
      <c r="G44" s="239"/>
      <c r="H44" s="239"/>
      <c r="I44" s="239"/>
      <c r="J44" s="239"/>
      <c r="K44" s="239"/>
      <c r="L44" s="239"/>
      <c r="M44" s="239"/>
      <c r="N44" s="239"/>
      <c r="O44" s="239"/>
      <c r="P44" s="239"/>
      <c r="Q44" s="239"/>
      <c r="R44" s="239"/>
      <c r="S44" s="239"/>
      <c r="T44" s="239"/>
      <c r="U44" s="239"/>
      <c r="V44" s="239"/>
      <c r="W44" s="239"/>
      <c r="X44" s="239"/>
      <c r="Y44" s="239"/>
      <c r="Z44" s="239"/>
      <c r="AA44" s="239"/>
      <c r="AB44" s="239"/>
      <c r="AC44" s="239"/>
      <c r="AD44" s="239"/>
      <c r="AE44" s="239"/>
      <c r="AF44" s="239"/>
      <c r="AG44" s="239"/>
      <c r="AH44" s="239"/>
      <c r="AI44" s="239"/>
      <c r="AJ44" s="239"/>
      <c r="AK44" s="239"/>
      <c r="AL44" s="239"/>
      <c r="AM44" s="239"/>
      <c r="AN44" s="239"/>
      <c r="AO44" s="239"/>
      <c r="CD44" s="797" t="s">
        <v>298</v>
      </c>
      <c r="CE44" s="798"/>
      <c r="CF44" s="682" t="s">
        <v>352</v>
      </c>
      <c r="CG44" s="683"/>
      <c r="CH44" s="683"/>
      <c r="CI44" s="683"/>
      <c r="CJ44" s="683"/>
      <c r="CK44" s="683"/>
      <c r="CL44" s="683"/>
      <c r="CM44" s="683"/>
      <c r="CN44" s="683"/>
      <c r="CO44" s="683"/>
      <c r="CP44" s="683"/>
      <c r="CQ44" s="684"/>
      <c r="CR44" s="685">
        <v>713331</v>
      </c>
      <c r="CS44" s="686"/>
      <c r="CT44" s="686"/>
      <c r="CU44" s="686"/>
      <c r="CV44" s="686"/>
      <c r="CW44" s="686"/>
      <c r="CX44" s="686"/>
      <c r="CY44" s="687"/>
      <c r="CZ44" s="690">
        <v>9.6</v>
      </c>
      <c r="DA44" s="691"/>
      <c r="DB44" s="691"/>
      <c r="DC44" s="703"/>
      <c r="DD44" s="694">
        <v>174868</v>
      </c>
      <c r="DE44" s="686"/>
      <c r="DF44" s="686"/>
      <c r="DG44" s="686"/>
      <c r="DH44" s="686"/>
      <c r="DI44" s="686"/>
      <c r="DJ44" s="686"/>
      <c r="DK44" s="687"/>
      <c r="DL44" s="770"/>
      <c r="DM44" s="771"/>
      <c r="DN44" s="771"/>
      <c r="DO44" s="771"/>
      <c r="DP44" s="771"/>
      <c r="DQ44" s="771"/>
      <c r="DR44" s="771"/>
      <c r="DS44" s="771"/>
      <c r="DT44" s="771"/>
      <c r="DU44" s="771"/>
      <c r="DV44" s="772"/>
      <c r="DW44" s="773"/>
      <c r="DX44" s="774"/>
      <c r="DY44" s="774"/>
      <c r="DZ44" s="774"/>
      <c r="EA44" s="774"/>
      <c r="EB44" s="774"/>
      <c r="EC44" s="775"/>
    </row>
    <row r="45" spans="2:133" ht="11.25" customHeight="1" x14ac:dyDescent="0.15">
      <c r="B45" s="240" t="s">
        <v>353</v>
      </c>
      <c r="C45" s="240"/>
      <c r="D45" s="240"/>
      <c r="E45" s="240"/>
      <c r="F45" s="240"/>
      <c r="G45" s="240"/>
      <c r="H45" s="240"/>
      <c r="I45" s="240"/>
      <c r="J45" s="240"/>
      <c r="K45" s="240"/>
      <c r="L45" s="240"/>
      <c r="M45" s="240"/>
      <c r="N45" s="240"/>
      <c r="O45" s="240"/>
      <c r="P45" s="240"/>
      <c r="Q45" s="240"/>
      <c r="R45" s="240"/>
      <c r="S45" s="240"/>
      <c r="T45" s="240"/>
      <c r="U45" s="240"/>
      <c r="V45" s="240"/>
      <c r="W45" s="240"/>
      <c r="X45" s="240"/>
      <c r="Y45" s="240"/>
      <c r="Z45" s="240"/>
      <c r="AA45" s="240"/>
      <c r="AB45" s="240"/>
      <c r="AC45" s="240"/>
      <c r="AD45" s="240"/>
      <c r="AE45" s="240"/>
      <c r="AF45" s="240"/>
      <c r="AG45" s="240"/>
      <c r="AH45" s="240"/>
      <c r="AI45" s="240"/>
      <c r="AJ45" s="240"/>
      <c r="AK45" s="240"/>
      <c r="AL45" s="240"/>
      <c r="AM45" s="240"/>
      <c r="AN45" s="240"/>
      <c r="AO45" s="240"/>
      <c r="CD45" s="799"/>
      <c r="CE45" s="800"/>
      <c r="CF45" s="682" t="s">
        <v>354</v>
      </c>
      <c r="CG45" s="683"/>
      <c r="CH45" s="683"/>
      <c r="CI45" s="683"/>
      <c r="CJ45" s="683"/>
      <c r="CK45" s="683"/>
      <c r="CL45" s="683"/>
      <c r="CM45" s="683"/>
      <c r="CN45" s="683"/>
      <c r="CO45" s="683"/>
      <c r="CP45" s="683"/>
      <c r="CQ45" s="684"/>
      <c r="CR45" s="685">
        <v>384903</v>
      </c>
      <c r="CS45" s="722"/>
      <c r="CT45" s="722"/>
      <c r="CU45" s="722"/>
      <c r="CV45" s="722"/>
      <c r="CW45" s="722"/>
      <c r="CX45" s="722"/>
      <c r="CY45" s="723"/>
      <c r="CZ45" s="690">
        <v>5.2</v>
      </c>
      <c r="DA45" s="719"/>
      <c r="DB45" s="719"/>
      <c r="DC45" s="724"/>
      <c r="DD45" s="694">
        <v>55466</v>
      </c>
      <c r="DE45" s="722"/>
      <c r="DF45" s="722"/>
      <c r="DG45" s="722"/>
      <c r="DH45" s="722"/>
      <c r="DI45" s="722"/>
      <c r="DJ45" s="722"/>
      <c r="DK45" s="723"/>
      <c r="DL45" s="770"/>
      <c r="DM45" s="771"/>
      <c r="DN45" s="771"/>
      <c r="DO45" s="771"/>
      <c r="DP45" s="771"/>
      <c r="DQ45" s="771"/>
      <c r="DR45" s="771"/>
      <c r="DS45" s="771"/>
      <c r="DT45" s="771"/>
      <c r="DU45" s="771"/>
      <c r="DV45" s="772"/>
      <c r="DW45" s="773"/>
      <c r="DX45" s="774"/>
      <c r="DY45" s="774"/>
      <c r="DZ45" s="774"/>
      <c r="EA45" s="774"/>
      <c r="EB45" s="774"/>
      <c r="EC45" s="775"/>
    </row>
    <row r="46" spans="2:133" ht="11.25" customHeight="1" x14ac:dyDescent="0.15">
      <c r="B46" s="241" t="s">
        <v>355</v>
      </c>
      <c r="C46" s="240"/>
      <c r="D46" s="240"/>
      <c r="E46" s="240"/>
      <c r="F46" s="240"/>
      <c r="G46" s="240"/>
      <c r="H46" s="240"/>
      <c r="I46" s="240"/>
      <c r="J46" s="240"/>
      <c r="K46" s="240"/>
      <c r="L46" s="240"/>
      <c r="M46" s="240"/>
      <c r="N46" s="240"/>
      <c r="O46" s="240"/>
      <c r="P46" s="240"/>
      <c r="Q46" s="240"/>
      <c r="R46" s="240"/>
      <c r="S46" s="240"/>
      <c r="T46" s="240"/>
      <c r="U46" s="240"/>
      <c r="V46" s="240"/>
      <c r="W46" s="240"/>
      <c r="X46" s="240"/>
      <c r="Y46" s="240"/>
      <c r="Z46" s="240"/>
      <c r="AA46" s="240"/>
      <c r="AB46" s="240"/>
      <c r="AC46" s="240"/>
      <c r="AD46" s="240"/>
      <c r="AE46" s="240"/>
      <c r="AF46" s="240"/>
      <c r="AG46" s="240"/>
      <c r="AH46" s="240"/>
      <c r="AI46" s="240"/>
      <c r="AJ46" s="240"/>
      <c r="AK46" s="240"/>
      <c r="AL46" s="240"/>
      <c r="AM46" s="240"/>
      <c r="AN46" s="240"/>
      <c r="AO46" s="240"/>
      <c r="CD46" s="799"/>
      <c r="CE46" s="800"/>
      <c r="CF46" s="682" t="s">
        <v>356</v>
      </c>
      <c r="CG46" s="683"/>
      <c r="CH46" s="683"/>
      <c r="CI46" s="683"/>
      <c r="CJ46" s="683"/>
      <c r="CK46" s="683"/>
      <c r="CL46" s="683"/>
      <c r="CM46" s="683"/>
      <c r="CN46" s="683"/>
      <c r="CO46" s="683"/>
      <c r="CP46" s="683"/>
      <c r="CQ46" s="684"/>
      <c r="CR46" s="685">
        <v>318819</v>
      </c>
      <c r="CS46" s="686"/>
      <c r="CT46" s="686"/>
      <c r="CU46" s="686"/>
      <c r="CV46" s="686"/>
      <c r="CW46" s="686"/>
      <c r="CX46" s="686"/>
      <c r="CY46" s="687"/>
      <c r="CZ46" s="690">
        <v>4.3</v>
      </c>
      <c r="DA46" s="691"/>
      <c r="DB46" s="691"/>
      <c r="DC46" s="703"/>
      <c r="DD46" s="694">
        <v>115874</v>
      </c>
      <c r="DE46" s="686"/>
      <c r="DF46" s="686"/>
      <c r="DG46" s="686"/>
      <c r="DH46" s="686"/>
      <c r="DI46" s="686"/>
      <c r="DJ46" s="686"/>
      <c r="DK46" s="687"/>
      <c r="DL46" s="770"/>
      <c r="DM46" s="771"/>
      <c r="DN46" s="771"/>
      <c r="DO46" s="771"/>
      <c r="DP46" s="771"/>
      <c r="DQ46" s="771"/>
      <c r="DR46" s="771"/>
      <c r="DS46" s="771"/>
      <c r="DT46" s="771"/>
      <c r="DU46" s="771"/>
      <c r="DV46" s="772"/>
      <c r="DW46" s="773"/>
      <c r="DX46" s="774"/>
      <c r="DY46" s="774"/>
      <c r="DZ46" s="774"/>
      <c r="EA46" s="774"/>
      <c r="EB46" s="774"/>
      <c r="EC46" s="775"/>
    </row>
    <row r="47" spans="2:133" ht="11.25" customHeight="1" x14ac:dyDescent="0.15">
      <c r="B47" s="242" t="s">
        <v>357</v>
      </c>
      <c r="C47" s="239"/>
      <c r="D47" s="239"/>
      <c r="E47" s="239"/>
      <c r="F47" s="239"/>
      <c r="G47" s="239"/>
      <c r="H47" s="239"/>
      <c r="I47" s="239"/>
      <c r="J47" s="239"/>
      <c r="K47" s="239"/>
      <c r="L47" s="239"/>
      <c r="M47" s="239"/>
      <c r="N47" s="239"/>
      <c r="O47" s="239"/>
      <c r="P47" s="239"/>
      <c r="Q47" s="239"/>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799"/>
      <c r="CE47" s="800"/>
      <c r="CF47" s="682" t="s">
        <v>358</v>
      </c>
      <c r="CG47" s="683"/>
      <c r="CH47" s="683"/>
      <c r="CI47" s="683"/>
      <c r="CJ47" s="683"/>
      <c r="CK47" s="683"/>
      <c r="CL47" s="683"/>
      <c r="CM47" s="683"/>
      <c r="CN47" s="683"/>
      <c r="CO47" s="683"/>
      <c r="CP47" s="683"/>
      <c r="CQ47" s="684"/>
      <c r="CR47" s="685">
        <v>272960</v>
      </c>
      <c r="CS47" s="722"/>
      <c r="CT47" s="722"/>
      <c r="CU47" s="722"/>
      <c r="CV47" s="722"/>
      <c r="CW47" s="722"/>
      <c r="CX47" s="722"/>
      <c r="CY47" s="723"/>
      <c r="CZ47" s="690">
        <v>3.7</v>
      </c>
      <c r="DA47" s="719"/>
      <c r="DB47" s="719"/>
      <c r="DC47" s="724"/>
      <c r="DD47" s="694">
        <v>12336</v>
      </c>
      <c r="DE47" s="722"/>
      <c r="DF47" s="722"/>
      <c r="DG47" s="722"/>
      <c r="DH47" s="722"/>
      <c r="DI47" s="722"/>
      <c r="DJ47" s="722"/>
      <c r="DK47" s="723"/>
      <c r="DL47" s="770"/>
      <c r="DM47" s="771"/>
      <c r="DN47" s="771"/>
      <c r="DO47" s="771"/>
      <c r="DP47" s="771"/>
      <c r="DQ47" s="771"/>
      <c r="DR47" s="771"/>
      <c r="DS47" s="771"/>
      <c r="DT47" s="771"/>
      <c r="DU47" s="771"/>
      <c r="DV47" s="772"/>
      <c r="DW47" s="773"/>
      <c r="DX47" s="774"/>
      <c r="DY47" s="774"/>
      <c r="DZ47" s="774"/>
      <c r="EA47" s="774"/>
      <c r="EB47" s="774"/>
      <c r="EC47" s="775"/>
    </row>
    <row r="48" spans="2:133" x14ac:dyDescent="0.15">
      <c r="B48" s="241"/>
      <c r="C48" s="240"/>
      <c r="D48" s="240"/>
      <c r="E48" s="240"/>
      <c r="F48" s="240"/>
      <c r="G48" s="240"/>
      <c r="H48" s="240"/>
      <c r="I48" s="240"/>
      <c r="J48" s="240"/>
      <c r="K48" s="240"/>
      <c r="L48" s="240"/>
      <c r="M48" s="240"/>
      <c r="N48" s="240"/>
      <c r="O48" s="240"/>
      <c r="P48" s="240"/>
      <c r="Q48" s="240"/>
      <c r="R48" s="240"/>
      <c r="S48" s="240"/>
      <c r="T48" s="240"/>
      <c r="U48" s="240"/>
      <c r="V48" s="240"/>
      <c r="W48" s="240"/>
      <c r="X48" s="240"/>
      <c r="Y48" s="240"/>
      <c r="Z48" s="240"/>
      <c r="AA48" s="240"/>
      <c r="AB48" s="240"/>
      <c r="AC48" s="240"/>
      <c r="AD48" s="240"/>
      <c r="AE48" s="240"/>
      <c r="AF48" s="240"/>
      <c r="AG48" s="240"/>
      <c r="AH48" s="240"/>
      <c r="AI48" s="240"/>
      <c r="AJ48" s="240"/>
      <c r="AK48" s="240"/>
      <c r="AL48" s="240"/>
      <c r="AM48" s="240"/>
      <c r="AN48" s="240"/>
      <c r="AO48" s="240"/>
      <c r="CD48" s="801"/>
      <c r="CE48" s="802"/>
      <c r="CF48" s="682" t="s">
        <v>359</v>
      </c>
      <c r="CG48" s="683"/>
      <c r="CH48" s="683"/>
      <c r="CI48" s="683"/>
      <c r="CJ48" s="683"/>
      <c r="CK48" s="683"/>
      <c r="CL48" s="683"/>
      <c r="CM48" s="683"/>
      <c r="CN48" s="683"/>
      <c r="CO48" s="683"/>
      <c r="CP48" s="683"/>
      <c r="CQ48" s="684"/>
      <c r="CR48" s="685" t="s">
        <v>127</v>
      </c>
      <c r="CS48" s="686"/>
      <c r="CT48" s="686"/>
      <c r="CU48" s="686"/>
      <c r="CV48" s="686"/>
      <c r="CW48" s="686"/>
      <c r="CX48" s="686"/>
      <c r="CY48" s="687"/>
      <c r="CZ48" s="690" t="s">
        <v>227</v>
      </c>
      <c r="DA48" s="691"/>
      <c r="DB48" s="691"/>
      <c r="DC48" s="703"/>
      <c r="DD48" s="694" t="s">
        <v>227</v>
      </c>
      <c r="DE48" s="686"/>
      <c r="DF48" s="686"/>
      <c r="DG48" s="686"/>
      <c r="DH48" s="686"/>
      <c r="DI48" s="686"/>
      <c r="DJ48" s="686"/>
      <c r="DK48" s="687"/>
      <c r="DL48" s="770"/>
      <c r="DM48" s="771"/>
      <c r="DN48" s="771"/>
      <c r="DO48" s="771"/>
      <c r="DP48" s="771"/>
      <c r="DQ48" s="771"/>
      <c r="DR48" s="771"/>
      <c r="DS48" s="771"/>
      <c r="DT48" s="771"/>
      <c r="DU48" s="771"/>
      <c r="DV48" s="772"/>
      <c r="DW48" s="773"/>
      <c r="DX48" s="774"/>
      <c r="DY48" s="774"/>
      <c r="DZ48" s="774"/>
      <c r="EA48" s="774"/>
      <c r="EB48" s="774"/>
      <c r="EC48" s="775"/>
    </row>
    <row r="49" spans="2:133" ht="11.25" customHeight="1" x14ac:dyDescent="0.15">
      <c r="B49" s="242"/>
      <c r="C49" s="239"/>
      <c r="D49" s="239"/>
      <c r="E49" s="239"/>
      <c r="F49" s="239"/>
      <c r="G49" s="239"/>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CD49" s="726" t="s">
        <v>360</v>
      </c>
      <c r="CE49" s="727"/>
      <c r="CF49" s="727"/>
      <c r="CG49" s="727"/>
      <c r="CH49" s="727"/>
      <c r="CI49" s="727"/>
      <c r="CJ49" s="727"/>
      <c r="CK49" s="727"/>
      <c r="CL49" s="727"/>
      <c r="CM49" s="727"/>
      <c r="CN49" s="727"/>
      <c r="CO49" s="727"/>
      <c r="CP49" s="727"/>
      <c r="CQ49" s="728"/>
      <c r="CR49" s="776">
        <v>7454547</v>
      </c>
      <c r="CS49" s="756"/>
      <c r="CT49" s="756"/>
      <c r="CU49" s="756"/>
      <c r="CV49" s="756"/>
      <c r="CW49" s="756"/>
      <c r="CX49" s="756"/>
      <c r="CY49" s="787"/>
      <c r="CZ49" s="781">
        <v>100</v>
      </c>
      <c r="DA49" s="788"/>
      <c r="DB49" s="788"/>
      <c r="DC49" s="789"/>
      <c r="DD49" s="790">
        <v>4380463</v>
      </c>
      <c r="DE49" s="756"/>
      <c r="DF49" s="756"/>
      <c r="DG49" s="756"/>
      <c r="DH49" s="756"/>
      <c r="DI49" s="756"/>
      <c r="DJ49" s="756"/>
      <c r="DK49" s="787"/>
      <c r="DL49" s="791"/>
      <c r="DM49" s="792"/>
      <c r="DN49" s="792"/>
      <c r="DO49" s="792"/>
      <c r="DP49" s="792"/>
      <c r="DQ49" s="792"/>
      <c r="DR49" s="792"/>
      <c r="DS49" s="792"/>
      <c r="DT49" s="792"/>
      <c r="DU49" s="792"/>
      <c r="DV49" s="793"/>
      <c r="DW49" s="794"/>
      <c r="DX49" s="795"/>
      <c r="DY49" s="795"/>
      <c r="DZ49" s="795"/>
      <c r="EA49" s="795"/>
      <c r="EB49" s="795"/>
      <c r="EC49" s="796"/>
    </row>
  </sheetData>
  <sheetProtection algorithmName="SHA-512" hashValue="VH1Bu9t5kSxO0+zJFOsHlPTERJfrAbnK6pFWY1fW/HPOnyOeZsmXi56lHkX5zRnYrZr/kUnOK7qoptrbvwKnHQ==" saltValue="MHjA/hJ9Ys7ZIXj/FBB4Xw==" spinCount="100000" sheet="1" objects="1" scenarios="1"/>
  <mergeCells count="611">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Z42:AC42"/>
    <mergeCell ref="AD42:AK42"/>
    <mergeCell ref="AL42:AO42"/>
    <mergeCell ref="AQ42:AY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DL38:DV38"/>
    <mergeCell ref="DW38:EC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CD41:CQ41"/>
    <mergeCell ref="CR41:CY41"/>
    <mergeCell ref="CZ41:DC41"/>
    <mergeCell ref="B39:Q39"/>
    <mergeCell ref="R39:Y39"/>
    <mergeCell ref="Z39:AC39"/>
    <mergeCell ref="AD39:AK39"/>
    <mergeCell ref="AL39:AO39"/>
    <mergeCell ref="AQ39:AY39"/>
    <mergeCell ref="AZ39:BF39"/>
    <mergeCell ref="BG39:BU39"/>
    <mergeCell ref="BG38:BU38"/>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27:Q27"/>
    <mergeCell ref="R27:Y27"/>
    <mergeCell ref="Z27:AC27"/>
    <mergeCell ref="AD27:AK27"/>
    <mergeCell ref="AL27:AO27"/>
    <mergeCell ref="AP27:BF27"/>
    <mergeCell ref="BG27:BN27"/>
    <mergeCell ref="BO27:BR27"/>
    <mergeCell ref="BS27:CB27"/>
    <mergeCell ref="CZ25:DC25"/>
    <mergeCell ref="DD25:DK25"/>
    <mergeCell ref="CD27:CQ27"/>
    <mergeCell ref="CR27:CY27"/>
    <mergeCell ref="CZ27:DC27"/>
    <mergeCell ref="DD27:DK27"/>
    <mergeCell ref="DL27:DV27"/>
    <mergeCell ref="DL25:DV25"/>
    <mergeCell ref="DW27:EC27"/>
    <mergeCell ref="DW26:EC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election activeCell="AU68" sqref="AU68:AY80"/>
    </sheetView>
  </sheetViews>
  <sheetFormatPr defaultColWidth="0" defaultRowHeight="13.5" zeroHeight="1" x14ac:dyDescent="0.15"/>
  <cols>
    <col min="1" max="130" width="2.75" style="291" customWidth="1"/>
    <col min="131" max="131" width="1.625" style="291" customWidth="1"/>
    <col min="132" max="16384" width="9" style="291" hidden="1"/>
  </cols>
  <sheetData>
    <row r="1" spans="1:131" s="249" customFormat="1" ht="11.25" customHeight="1" thickBot="1" x14ac:dyDescent="0.2">
      <c r="A1" s="244"/>
      <c r="B1" s="244"/>
      <c r="C1" s="244"/>
      <c r="D1" s="244"/>
      <c r="E1" s="244"/>
      <c r="F1" s="244"/>
      <c r="G1" s="244"/>
      <c r="H1" s="244"/>
      <c r="I1" s="244"/>
      <c r="J1" s="244"/>
      <c r="K1" s="244"/>
      <c r="L1" s="244"/>
      <c r="M1" s="244"/>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6"/>
      <c r="DQ1" s="247"/>
      <c r="DR1" s="247"/>
      <c r="DS1" s="247"/>
      <c r="DT1" s="247"/>
      <c r="DU1" s="247"/>
      <c r="DV1" s="247"/>
      <c r="DW1" s="247"/>
      <c r="DX1" s="247"/>
      <c r="DY1" s="247"/>
      <c r="DZ1" s="247"/>
      <c r="EA1" s="248"/>
    </row>
    <row r="2" spans="1:131" s="253" customFormat="1" ht="26.25" customHeight="1" thickBot="1" x14ac:dyDescent="0.2">
      <c r="A2" s="250" t="s">
        <v>361</v>
      </c>
      <c r="B2" s="251"/>
      <c r="C2" s="251"/>
      <c r="D2" s="251"/>
      <c r="E2" s="251"/>
      <c r="F2" s="251"/>
      <c r="G2" s="251"/>
      <c r="H2" s="251"/>
      <c r="I2" s="251"/>
      <c r="J2" s="251"/>
      <c r="K2" s="251"/>
      <c r="L2" s="251"/>
      <c r="M2" s="251"/>
      <c r="N2" s="251"/>
      <c r="O2" s="251"/>
      <c r="P2" s="251"/>
      <c r="Q2" s="251"/>
      <c r="R2" s="251"/>
      <c r="S2" s="251"/>
      <c r="T2" s="251"/>
      <c r="U2" s="251"/>
      <c r="V2" s="251"/>
      <c r="W2" s="251"/>
      <c r="X2" s="251"/>
      <c r="Y2" s="251"/>
      <c r="Z2" s="251"/>
      <c r="AA2" s="251"/>
      <c r="AB2" s="251"/>
      <c r="AC2" s="251"/>
      <c r="AD2" s="251"/>
      <c r="AE2" s="251"/>
      <c r="AF2" s="251"/>
      <c r="AG2" s="251"/>
      <c r="AH2" s="251"/>
      <c r="AI2" s="251"/>
      <c r="AJ2" s="251"/>
      <c r="AK2" s="251"/>
      <c r="AL2" s="251"/>
      <c r="AM2" s="251"/>
      <c r="AN2" s="251"/>
      <c r="AO2" s="251"/>
      <c r="AP2" s="251"/>
      <c r="AQ2" s="251"/>
      <c r="AR2" s="251"/>
      <c r="AS2" s="251"/>
      <c r="AT2" s="251"/>
      <c r="AU2" s="251"/>
      <c r="AV2" s="251"/>
      <c r="AW2" s="251"/>
      <c r="AX2" s="251"/>
      <c r="AY2" s="251"/>
      <c r="AZ2" s="251"/>
      <c r="BA2" s="251"/>
      <c r="BB2" s="251"/>
      <c r="BC2" s="251"/>
      <c r="BD2" s="251"/>
      <c r="BE2" s="251"/>
      <c r="BF2" s="251"/>
      <c r="BG2" s="251"/>
      <c r="BH2" s="251"/>
      <c r="BI2" s="251"/>
      <c r="BJ2" s="251"/>
      <c r="BK2" s="251"/>
      <c r="BL2" s="251"/>
      <c r="BM2" s="251"/>
      <c r="BN2" s="251"/>
      <c r="BO2" s="251"/>
      <c r="BP2" s="251"/>
      <c r="BQ2" s="251"/>
      <c r="BR2" s="251"/>
      <c r="BS2" s="251"/>
      <c r="BT2" s="251"/>
      <c r="BU2" s="251"/>
      <c r="BV2" s="251"/>
      <c r="BW2" s="251"/>
      <c r="BX2" s="251"/>
      <c r="BY2" s="251"/>
      <c r="BZ2" s="251"/>
      <c r="CA2" s="251"/>
      <c r="CB2" s="251"/>
      <c r="CC2" s="251"/>
      <c r="CD2" s="251"/>
      <c r="CE2" s="251"/>
      <c r="CF2" s="251"/>
      <c r="CG2" s="251"/>
      <c r="CH2" s="251"/>
      <c r="CI2" s="251"/>
      <c r="CJ2" s="251"/>
      <c r="CK2" s="251"/>
      <c r="CL2" s="251"/>
      <c r="CM2" s="251"/>
      <c r="CN2" s="251"/>
      <c r="CO2" s="251"/>
      <c r="CP2" s="251"/>
      <c r="CQ2" s="251"/>
      <c r="CR2" s="251"/>
      <c r="CS2" s="251"/>
      <c r="CT2" s="251"/>
      <c r="CU2" s="251"/>
      <c r="CV2" s="251"/>
      <c r="CW2" s="251"/>
      <c r="CX2" s="251"/>
      <c r="CY2" s="251"/>
      <c r="CZ2" s="251"/>
      <c r="DA2" s="251"/>
      <c r="DB2" s="251"/>
      <c r="DC2" s="251"/>
      <c r="DD2" s="251"/>
      <c r="DE2" s="251"/>
      <c r="DF2" s="251"/>
      <c r="DG2" s="251"/>
      <c r="DH2" s="251"/>
      <c r="DI2" s="251"/>
      <c r="DJ2" s="832" t="s">
        <v>362</v>
      </c>
      <c r="DK2" s="833"/>
      <c r="DL2" s="833"/>
      <c r="DM2" s="833"/>
      <c r="DN2" s="833"/>
      <c r="DO2" s="834"/>
      <c r="DP2" s="251"/>
      <c r="DQ2" s="832" t="s">
        <v>363</v>
      </c>
      <c r="DR2" s="833"/>
      <c r="DS2" s="833"/>
      <c r="DT2" s="833"/>
      <c r="DU2" s="833"/>
      <c r="DV2" s="833"/>
      <c r="DW2" s="833"/>
      <c r="DX2" s="833"/>
      <c r="DY2" s="833"/>
      <c r="DZ2" s="834"/>
      <c r="EA2" s="252"/>
    </row>
    <row r="3" spans="1:131" s="249" customFormat="1" ht="11.25" customHeight="1" x14ac:dyDescent="0.15">
      <c r="A3" s="245"/>
      <c r="B3" s="245"/>
      <c r="C3" s="245"/>
      <c r="D3" s="245"/>
      <c r="E3" s="245"/>
      <c r="F3" s="245"/>
      <c r="G3" s="245"/>
      <c r="H3" s="245"/>
      <c r="I3" s="245"/>
      <c r="J3" s="245"/>
      <c r="K3" s="245"/>
      <c r="L3" s="245"/>
      <c r="M3" s="245"/>
      <c r="N3" s="245"/>
      <c r="O3" s="245"/>
      <c r="P3" s="245"/>
      <c r="Q3" s="245"/>
      <c r="R3" s="245"/>
      <c r="S3" s="245"/>
      <c r="T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245"/>
      <c r="CA3" s="245"/>
      <c r="CB3" s="245"/>
      <c r="CC3" s="245"/>
      <c r="CD3" s="245"/>
      <c r="CE3" s="245"/>
      <c r="CF3" s="245"/>
      <c r="CG3" s="245"/>
      <c r="CH3" s="245"/>
      <c r="CI3" s="245"/>
      <c r="CJ3" s="245"/>
      <c r="CK3" s="245"/>
      <c r="CL3" s="245"/>
      <c r="CM3" s="245"/>
      <c r="CN3" s="245"/>
      <c r="CO3" s="245"/>
      <c r="CP3" s="245"/>
      <c r="CQ3" s="245"/>
      <c r="CR3" s="245"/>
      <c r="CS3" s="245"/>
      <c r="CT3" s="245"/>
      <c r="CU3" s="245"/>
      <c r="CV3" s="245"/>
      <c r="CW3" s="245"/>
      <c r="CX3" s="245"/>
      <c r="CY3" s="245"/>
      <c r="CZ3" s="245"/>
      <c r="DA3" s="245"/>
      <c r="DB3" s="245"/>
      <c r="DC3" s="245"/>
      <c r="DD3" s="245"/>
      <c r="DE3" s="245"/>
      <c r="DF3" s="245"/>
      <c r="DG3" s="245"/>
      <c r="DH3" s="245"/>
      <c r="DI3" s="245"/>
      <c r="DJ3" s="245"/>
      <c r="DK3" s="245"/>
      <c r="DL3" s="245"/>
      <c r="DM3" s="245"/>
      <c r="DN3" s="245"/>
      <c r="DO3" s="245"/>
      <c r="DP3" s="245"/>
      <c r="DQ3" s="245"/>
      <c r="DR3" s="245"/>
      <c r="DS3" s="245"/>
      <c r="DT3" s="245"/>
      <c r="DU3" s="245"/>
      <c r="DV3" s="245"/>
      <c r="DW3" s="245"/>
      <c r="DX3" s="245"/>
      <c r="DY3" s="245"/>
      <c r="DZ3" s="245"/>
      <c r="EA3" s="248"/>
    </row>
    <row r="4" spans="1:131" s="257" customFormat="1" ht="26.25" customHeight="1" thickBot="1" x14ac:dyDescent="0.2">
      <c r="A4" s="835" t="s">
        <v>364</v>
      </c>
      <c r="B4" s="835"/>
      <c r="C4" s="835"/>
      <c r="D4" s="835"/>
      <c r="E4" s="835"/>
      <c r="F4" s="835"/>
      <c r="G4" s="835"/>
      <c r="H4" s="835"/>
      <c r="I4" s="835"/>
      <c r="J4" s="835"/>
      <c r="K4" s="835"/>
      <c r="L4" s="835"/>
      <c r="M4" s="835"/>
      <c r="N4" s="835"/>
      <c r="O4" s="835"/>
      <c r="P4" s="835"/>
      <c r="Q4" s="835"/>
      <c r="R4" s="835"/>
      <c r="S4" s="835"/>
      <c r="T4" s="835"/>
      <c r="U4" s="835"/>
      <c r="V4" s="835"/>
      <c r="W4" s="835"/>
      <c r="X4" s="835"/>
      <c r="Y4" s="835"/>
      <c r="Z4" s="835"/>
      <c r="AA4" s="835"/>
      <c r="AB4" s="835"/>
      <c r="AC4" s="835"/>
      <c r="AD4" s="835"/>
      <c r="AE4" s="835"/>
      <c r="AF4" s="835"/>
      <c r="AG4" s="835"/>
      <c r="AH4" s="835"/>
      <c r="AI4" s="835"/>
      <c r="AJ4" s="835"/>
      <c r="AK4" s="835"/>
      <c r="AL4" s="835"/>
      <c r="AM4" s="835"/>
      <c r="AN4" s="835"/>
      <c r="AO4" s="835"/>
      <c r="AP4" s="835"/>
      <c r="AQ4" s="835"/>
      <c r="AR4" s="835"/>
      <c r="AS4" s="835"/>
      <c r="AT4" s="835"/>
      <c r="AU4" s="835"/>
      <c r="AV4" s="835"/>
      <c r="AW4" s="835"/>
      <c r="AX4" s="835"/>
      <c r="AY4" s="835"/>
      <c r="AZ4" s="254"/>
      <c r="BA4" s="254"/>
      <c r="BB4" s="254"/>
      <c r="BC4" s="254"/>
      <c r="BD4" s="254"/>
      <c r="BE4" s="255"/>
      <c r="BF4" s="255"/>
      <c r="BG4" s="255"/>
      <c r="BH4" s="255"/>
      <c r="BI4" s="255"/>
      <c r="BJ4" s="255"/>
      <c r="BK4" s="255"/>
      <c r="BL4" s="255"/>
      <c r="BM4" s="255"/>
      <c r="BN4" s="255"/>
      <c r="BO4" s="255"/>
      <c r="BP4" s="255"/>
      <c r="BQ4" s="254" t="s">
        <v>365</v>
      </c>
      <c r="BR4" s="254"/>
      <c r="BS4" s="254"/>
      <c r="BT4" s="254"/>
      <c r="BU4" s="254"/>
      <c r="BV4" s="254"/>
      <c r="BW4" s="254"/>
      <c r="BX4" s="254"/>
      <c r="BY4" s="254"/>
      <c r="BZ4" s="254"/>
      <c r="CA4" s="254"/>
      <c r="CB4" s="254"/>
      <c r="CC4" s="254"/>
      <c r="CD4" s="254"/>
      <c r="CE4" s="254"/>
      <c r="CF4" s="254"/>
      <c r="CG4" s="254"/>
      <c r="CH4" s="254"/>
      <c r="CI4" s="254"/>
      <c r="CJ4" s="254"/>
      <c r="CK4" s="254"/>
      <c r="CL4" s="254"/>
      <c r="CM4" s="254"/>
      <c r="CN4" s="254"/>
      <c r="CO4" s="254"/>
      <c r="CP4" s="254"/>
      <c r="CQ4" s="254"/>
      <c r="CR4" s="254"/>
      <c r="CS4" s="254"/>
      <c r="CT4" s="254"/>
      <c r="CU4" s="254"/>
      <c r="CV4" s="254"/>
      <c r="CW4" s="254"/>
      <c r="CX4" s="254"/>
      <c r="CY4" s="254"/>
      <c r="CZ4" s="254"/>
      <c r="DA4" s="254"/>
      <c r="DB4" s="254"/>
      <c r="DC4" s="254"/>
      <c r="DD4" s="254"/>
      <c r="DE4" s="254"/>
      <c r="DF4" s="254"/>
      <c r="DG4" s="254"/>
      <c r="DH4" s="254"/>
      <c r="DI4" s="254"/>
      <c r="DJ4" s="254"/>
      <c r="DK4" s="254"/>
      <c r="DL4" s="254"/>
      <c r="DM4" s="254"/>
      <c r="DN4" s="254"/>
      <c r="DO4" s="254"/>
      <c r="DP4" s="254"/>
      <c r="DQ4" s="254"/>
      <c r="DR4" s="254"/>
      <c r="DS4" s="254"/>
      <c r="DT4" s="254"/>
      <c r="DU4" s="254"/>
      <c r="DV4" s="254"/>
      <c r="DW4" s="254"/>
      <c r="DX4" s="254"/>
      <c r="DY4" s="254"/>
      <c r="DZ4" s="254"/>
      <c r="EA4" s="256"/>
    </row>
    <row r="5" spans="1:131" s="257" customFormat="1" ht="26.25" customHeight="1" x14ac:dyDescent="0.15">
      <c r="A5" s="826" t="s">
        <v>366</v>
      </c>
      <c r="B5" s="827"/>
      <c r="C5" s="827"/>
      <c r="D5" s="827"/>
      <c r="E5" s="827"/>
      <c r="F5" s="827"/>
      <c r="G5" s="827"/>
      <c r="H5" s="827"/>
      <c r="I5" s="827"/>
      <c r="J5" s="827"/>
      <c r="K5" s="827"/>
      <c r="L5" s="827"/>
      <c r="M5" s="827"/>
      <c r="N5" s="827"/>
      <c r="O5" s="827"/>
      <c r="P5" s="828"/>
      <c r="Q5" s="803" t="s">
        <v>367</v>
      </c>
      <c r="R5" s="804"/>
      <c r="S5" s="804"/>
      <c r="T5" s="804"/>
      <c r="U5" s="805"/>
      <c r="V5" s="803" t="s">
        <v>368</v>
      </c>
      <c r="W5" s="804"/>
      <c r="X5" s="804"/>
      <c r="Y5" s="804"/>
      <c r="Z5" s="805"/>
      <c r="AA5" s="803" t="s">
        <v>369</v>
      </c>
      <c r="AB5" s="804"/>
      <c r="AC5" s="804"/>
      <c r="AD5" s="804"/>
      <c r="AE5" s="804"/>
      <c r="AF5" s="836" t="s">
        <v>370</v>
      </c>
      <c r="AG5" s="804"/>
      <c r="AH5" s="804"/>
      <c r="AI5" s="804"/>
      <c r="AJ5" s="815"/>
      <c r="AK5" s="804" t="s">
        <v>371</v>
      </c>
      <c r="AL5" s="804"/>
      <c r="AM5" s="804"/>
      <c r="AN5" s="804"/>
      <c r="AO5" s="805"/>
      <c r="AP5" s="803" t="s">
        <v>372</v>
      </c>
      <c r="AQ5" s="804"/>
      <c r="AR5" s="804"/>
      <c r="AS5" s="804"/>
      <c r="AT5" s="805"/>
      <c r="AU5" s="803" t="s">
        <v>373</v>
      </c>
      <c r="AV5" s="804"/>
      <c r="AW5" s="804"/>
      <c r="AX5" s="804"/>
      <c r="AY5" s="815"/>
      <c r="AZ5" s="258"/>
      <c r="BA5" s="258"/>
      <c r="BB5" s="258"/>
      <c r="BC5" s="258"/>
      <c r="BD5" s="258"/>
      <c r="BE5" s="259"/>
      <c r="BF5" s="259"/>
      <c r="BG5" s="259"/>
      <c r="BH5" s="259"/>
      <c r="BI5" s="259"/>
      <c r="BJ5" s="259"/>
      <c r="BK5" s="259"/>
      <c r="BL5" s="259"/>
      <c r="BM5" s="259"/>
      <c r="BN5" s="259"/>
      <c r="BO5" s="259"/>
      <c r="BP5" s="259"/>
      <c r="BQ5" s="826" t="s">
        <v>374</v>
      </c>
      <c r="BR5" s="827"/>
      <c r="BS5" s="827"/>
      <c r="BT5" s="827"/>
      <c r="BU5" s="827"/>
      <c r="BV5" s="827"/>
      <c r="BW5" s="827"/>
      <c r="BX5" s="827"/>
      <c r="BY5" s="827"/>
      <c r="BZ5" s="827"/>
      <c r="CA5" s="827"/>
      <c r="CB5" s="827"/>
      <c r="CC5" s="827"/>
      <c r="CD5" s="827"/>
      <c r="CE5" s="827"/>
      <c r="CF5" s="827"/>
      <c r="CG5" s="828"/>
      <c r="CH5" s="803" t="s">
        <v>375</v>
      </c>
      <c r="CI5" s="804"/>
      <c r="CJ5" s="804"/>
      <c r="CK5" s="804"/>
      <c r="CL5" s="805"/>
      <c r="CM5" s="803" t="s">
        <v>376</v>
      </c>
      <c r="CN5" s="804"/>
      <c r="CO5" s="804"/>
      <c r="CP5" s="804"/>
      <c r="CQ5" s="805"/>
      <c r="CR5" s="803" t="s">
        <v>377</v>
      </c>
      <c r="CS5" s="804"/>
      <c r="CT5" s="804"/>
      <c r="CU5" s="804"/>
      <c r="CV5" s="805"/>
      <c r="CW5" s="803" t="s">
        <v>378</v>
      </c>
      <c r="CX5" s="804"/>
      <c r="CY5" s="804"/>
      <c r="CZ5" s="804"/>
      <c r="DA5" s="805"/>
      <c r="DB5" s="803" t="s">
        <v>379</v>
      </c>
      <c r="DC5" s="804"/>
      <c r="DD5" s="804"/>
      <c r="DE5" s="804"/>
      <c r="DF5" s="805"/>
      <c r="DG5" s="809" t="s">
        <v>380</v>
      </c>
      <c r="DH5" s="810"/>
      <c r="DI5" s="810"/>
      <c r="DJ5" s="810"/>
      <c r="DK5" s="811"/>
      <c r="DL5" s="809" t="s">
        <v>381</v>
      </c>
      <c r="DM5" s="810"/>
      <c r="DN5" s="810"/>
      <c r="DO5" s="810"/>
      <c r="DP5" s="811"/>
      <c r="DQ5" s="803" t="s">
        <v>382</v>
      </c>
      <c r="DR5" s="804"/>
      <c r="DS5" s="804"/>
      <c r="DT5" s="804"/>
      <c r="DU5" s="805"/>
      <c r="DV5" s="803" t="s">
        <v>373</v>
      </c>
      <c r="DW5" s="804"/>
      <c r="DX5" s="804"/>
      <c r="DY5" s="804"/>
      <c r="DZ5" s="815"/>
      <c r="EA5" s="256"/>
    </row>
    <row r="6" spans="1:131" s="257" customFormat="1" ht="26.25" customHeight="1" thickBot="1" x14ac:dyDescent="0.2">
      <c r="A6" s="829"/>
      <c r="B6" s="830"/>
      <c r="C6" s="830"/>
      <c r="D6" s="830"/>
      <c r="E6" s="830"/>
      <c r="F6" s="830"/>
      <c r="G6" s="830"/>
      <c r="H6" s="830"/>
      <c r="I6" s="830"/>
      <c r="J6" s="830"/>
      <c r="K6" s="830"/>
      <c r="L6" s="830"/>
      <c r="M6" s="830"/>
      <c r="N6" s="830"/>
      <c r="O6" s="830"/>
      <c r="P6" s="831"/>
      <c r="Q6" s="806"/>
      <c r="R6" s="807"/>
      <c r="S6" s="807"/>
      <c r="T6" s="807"/>
      <c r="U6" s="808"/>
      <c r="V6" s="806"/>
      <c r="W6" s="807"/>
      <c r="X6" s="807"/>
      <c r="Y6" s="807"/>
      <c r="Z6" s="808"/>
      <c r="AA6" s="806"/>
      <c r="AB6" s="807"/>
      <c r="AC6" s="807"/>
      <c r="AD6" s="807"/>
      <c r="AE6" s="807"/>
      <c r="AF6" s="837"/>
      <c r="AG6" s="807"/>
      <c r="AH6" s="807"/>
      <c r="AI6" s="807"/>
      <c r="AJ6" s="816"/>
      <c r="AK6" s="807"/>
      <c r="AL6" s="807"/>
      <c r="AM6" s="807"/>
      <c r="AN6" s="807"/>
      <c r="AO6" s="808"/>
      <c r="AP6" s="806"/>
      <c r="AQ6" s="807"/>
      <c r="AR6" s="807"/>
      <c r="AS6" s="807"/>
      <c r="AT6" s="808"/>
      <c r="AU6" s="806"/>
      <c r="AV6" s="807"/>
      <c r="AW6" s="807"/>
      <c r="AX6" s="807"/>
      <c r="AY6" s="816"/>
      <c r="AZ6" s="254"/>
      <c r="BA6" s="254"/>
      <c r="BB6" s="254"/>
      <c r="BC6" s="254"/>
      <c r="BD6" s="254"/>
      <c r="BE6" s="255"/>
      <c r="BF6" s="255"/>
      <c r="BG6" s="255"/>
      <c r="BH6" s="255"/>
      <c r="BI6" s="255"/>
      <c r="BJ6" s="255"/>
      <c r="BK6" s="255"/>
      <c r="BL6" s="255"/>
      <c r="BM6" s="255"/>
      <c r="BN6" s="255"/>
      <c r="BO6" s="255"/>
      <c r="BP6" s="255"/>
      <c r="BQ6" s="829"/>
      <c r="BR6" s="830"/>
      <c r="BS6" s="830"/>
      <c r="BT6" s="830"/>
      <c r="BU6" s="830"/>
      <c r="BV6" s="830"/>
      <c r="BW6" s="830"/>
      <c r="BX6" s="830"/>
      <c r="BY6" s="830"/>
      <c r="BZ6" s="830"/>
      <c r="CA6" s="830"/>
      <c r="CB6" s="830"/>
      <c r="CC6" s="830"/>
      <c r="CD6" s="830"/>
      <c r="CE6" s="830"/>
      <c r="CF6" s="830"/>
      <c r="CG6" s="831"/>
      <c r="CH6" s="806"/>
      <c r="CI6" s="807"/>
      <c r="CJ6" s="807"/>
      <c r="CK6" s="807"/>
      <c r="CL6" s="808"/>
      <c r="CM6" s="806"/>
      <c r="CN6" s="807"/>
      <c r="CO6" s="807"/>
      <c r="CP6" s="807"/>
      <c r="CQ6" s="808"/>
      <c r="CR6" s="806"/>
      <c r="CS6" s="807"/>
      <c r="CT6" s="807"/>
      <c r="CU6" s="807"/>
      <c r="CV6" s="808"/>
      <c r="CW6" s="806"/>
      <c r="CX6" s="807"/>
      <c r="CY6" s="807"/>
      <c r="CZ6" s="807"/>
      <c r="DA6" s="808"/>
      <c r="DB6" s="806"/>
      <c r="DC6" s="807"/>
      <c r="DD6" s="807"/>
      <c r="DE6" s="807"/>
      <c r="DF6" s="808"/>
      <c r="DG6" s="812"/>
      <c r="DH6" s="813"/>
      <c r="DI6" s="813"/>
      <c r="DJ6" s="813"/>
      <c r="DK6" s="814"/>
      <c r="DL6" s="812"/>
      <c r="DM6" s="813"/>
      <c r="DN6" s="813"/>
      <c r="DO6" s="813"/>
      <c r="DP6" s="814"/>
      <c r="DQ6" s="806"/>
      <c r="DR6" s="807"/>
      <c r="DS6" s="807"/>
      <c r="DT6" s="807"/>
      <c r="DU6" s="808"/>
      <c r="DV6" s="806"/>
      <c r="DW6" s="807"/>
      <c r="DX6" s="807"/>
      <c r="DY6" s="807"/>
      <c r="DZ6" s="816"/>
      <c r="EA6" s="256"/>
    </row>
    <row r="7" spans="1:131" s="257" customFormat="1" ht="26.25" customHeight="1" thickTop="1" x14ac:dyDescent="0.15">
      <c r="A7" s="260">
        <v>1</v>
      </c>
      <c r="B7" s="817" t="s">
        <v>383</v>
      </c>
      <c r="C7" s="818"/>
      <c r="D7" s="818"/>
      <c r="E7" s="818"/>
      <c r="F7" s="818"/>
      <c r="G7" s="818"/>
      <c r="H7" s="818"/>
      <c r="I7" s="818"/>
      <c r="J7" s="818"/>
      <c r="K7" s="818"/>
      <c r="L7" s="818"/>
      <c r="M7" s="818"/>
      <c r="N7" s="818"/>
      <c r="O7" s="818"/>
      <c r="P7" s="819"/>
      <c r="Q7" s="820">
        <v>8121</v>
      </c>
      <c r="R7" s="821"/>
      <c r="S7" s="821"/>
      <c r="T7" s="821"/>
      <c r="U7" s="821"/>
      <c r="V7" s="821">
        <v>7444</v>
      </c>
      <c r="W7" s="821"/>
      <c r="X7" s="821"/>
      <c r="Y7" s="821"/>
      <c r="Z7" s="821"/>
      <c r="AA7" s="821">
        <v>677</v>
      </c>
      <c r="AB7" s="821"/>
      <c r="AC7" s="821"/>
      <c r="AD7" s="821"/>
      <c r="AE7" s="822"/>
      <c r="AF7" s="823">
        <v>597</v>
      </c>
      <c r="AG7" s="824"/>
      <c r="AH7" s="824"/>
      <c r="AI7" s="824"/>
      <c r="AJ7" s="825"/>
      <c r="AK7" s="860">
        <v>69</v>
      </c>
      <c r="AL7" s="861"/>
      <c r="AM7" s="861"/>
      <c r="AN7" s="861"/>
      <c r="AO7" s="861"/>
      <c r="AP7" s="861">
        <v>5819</v>
      </c>
      <c r="AQ7" s="861"/>
      <c r="AR7" s="861"/>
      <c r="AS7" s="861"/>
      <c r="AT7" s="861"/>
      <c r="AU7" s="862"/>
      <c r="AV7" s="862"/>
      <c r="AW7" s="862"/>
      <c r="AX7" s="862"/>
      <c r="AY7" s="863"/>
      <c r="AZ7" s="254"/>
      <c r="BA7" s="254"/>
      <c r="BB7" s="254"/>
      <c r="BC7" s="254"/>
      <c r="BD7" s="254"/>
      <c r="BE7" s="255"/>
      <c r="BF7" s="255"/>
      <c r="BG7" s="255"/>
      <c r="BH7" s="255"/>
      <c r="BI7" s="255"/>
      <c r="BJ7" s="255"/>
      <c r="BK7" s="255"/>
      <c r="BL7" s="255"/>
      <c r="BM7" s="255"/>
      <c r="BN7" s="255"/>
      <c r="BO7" s="255"/>
      <c r="BP7" s="255"/>
      <c r="BQ7" s="261">
        <v>1</v>
      </c>
      <c r="BR7" s="262"/>
      <c r="BS7" s="864"/>
      <c r="BT7" s="865"/>
      <c r="BU7" s="865"/>
      <c r="BV7" s="865"/>
      <c r="BW7" s="865"/>
      <c r="BX7" s="865"/>
      <c r="BY7" s="865"/>
      <c r="BZ7" s="865"/>
      <c r="CA7" s="865"/>
      <c r="CB7" s="865"/>
      <c r="CC7" s="865"/>
      <c r="CD7" s="865"/>
      <c r="CE7" s="865"/>
      <c r="CF7" s="865"/>
      <c r="CG7" s="866"/>
      <c r="CH7" s="857"/>
      <c r="CI7" s="858"/>
      <c r="CJ7" s="858"/>
      <c r="CK7" s="858"/>
      <c r="CL7" s="859"/>
      <c r="CM7" s="857"/>
      <c r="CN7" s="858"/>
      <c r="CO7" s="858"/>
      <c r="CP7" s="858"/>
      <c r="CQ7" s="859"/>
      <c r="CR7" s="857"/>
      <c r="CS7" s="858"/>
      <c r="CT7" s="858"/>
      <c r="CU7" s="858"/>
      <c r="CV7" s="859"/>
      <c r="CW7" s="857"/>
      <c r="CX7" s="858"/>
      <c r="CY7" s="858"/>
      <c r="CZ7" s="858"/>
      <c r="DA7" s="859"/>
      <c r="DB7" s="857"/>
      <c r="DC7" s="858"/>
      <c r="DD7" s="858"/>
      <c r="DE7" s="858"/>
      <c r="DF7" s="859"/>
      <c r="DG7" s="857"/>
      <c r="DH7" s="858"/>
      <c r="DI7" s="858"/>
      <c r="DJ7" s="858"/>
      <c r="DK7" s="859"/>
      <c r="DL7" s="857"/>
      <c r="DM7" s="858"/>
      <c r="DN7" s="858"/>
      <c r="DO7" s="858"/>
      <c r="DP7" s="859"/>
      <c r="DQ7" s="857"/>
      <c r="DR7" s="858"/>
      <c r="DS7" s="858"/>
      <c r="DT7" s="858"/>
      <c r="DU7" s="859"/>
      <c r="DV7" s="838"/>
      <c r="DW7" s="839"/>
      <c r="DX7" s="839"/>
      <c r="DY7" s="839"/>
      <c r="DZ7" s="840"/>
      <c r="EA7" s="256"/>
    </row>
    <row r="8" spans="1:131" s="257" customFormat="1" ht="26.25" customHeight="1" x14ac:dyDescent="0.15">
      <c r="A8" s="263">
        <v>2</v>
      </c>
      <c r="B8" s="841" t="s">
        <v>384</v>
      </c>
      <c r="C8" s="842"/>
      <c r="D8" s="842"/>
      <c r="E8" s="842"/>
      <c r="F8" s="842"/>
      <c r="G8" s="842"/>
      <c r="H8" s="842"/>
      <c r="I8" s="842"/>
      <c r="J8" s="842"/>
      <c r="K8" s="842"/>
      <c r="L8" s="842"/>
      <c r="M8" s="842"/>
      <c r="N8" s="842"/>
      <c r="O8" s="842"/>
      <c r="P8" s="843"/>
      <c r="Q8" s="844">
        <v>11</v>
      </c>
      <c r="R8" s="845"/>
      <c r="S8" s="845"/>
      <c r="T8" s="845"/>
      <c r="U8" s="845"/>
      <c r="V8" s="845">
        <v>11</v>
      </c>
      <c r="W8" s="845"/>
      <c r="X8" s="845"/>
      <c r="Y8" s="845"/>
      <c r="Z8" s="845"/>
      <c r="AA8" s="845">
        <v>0</v>
      </c>
      <c r="AB8" s="845"/>
      <c r="AC8" s="845"/>
      <c r="AD8" s="845"/>
      <c r="AE8" s="846"/>
      <c r="AF8" s="847">
        <v>0</v>
      </c>
      <c r="AG8" s="848"/>
      <c r="AH8" s="848"/>
      <c r="AI8" s="848"/>
      <c r="AJ8" s="849"/>
      <c r="AK8" s="850">
        <v>9</v>
      </c>
      <c r="AL8" s="851"/>
      <c r="AM8" s="851"/>
      <c r="AN8" s="851"/>
      <c r="AO8" s="851"/>
      <c r="AP8" s="851">
        <v>0</v>
      </c>
      <c r="AQ8" s="851"/>
      <c r="AR8" s="851"/>
      <c r="AS8" s="851"/>
      <c r="AT8" s="851"/>
      <c r="AU8" s="852"/>
      <c r="AV8" s="852"/>
      <c r="AW8" s="852"/>
      <c r="AX8" s="852"/>
      <c r="AY8" s="853"/>
      <c r="AZ8" s="254"/>
      <c r="BA8" s="254"/>
      <c r="BB8" s="254"/>
      <c r="BC8" s="254"/>
      <c r="BD8" s="254"/>
      <c r="BE8" s="255"/>
      <c r="BF8" s="255"/>
      <c r="BG8" s="255"/>
      <c r="BH8" s="255"/>
      <c r="BI8" s="255"/>
      <c r="BJ8" s="255"/>
      <c r="BK8" s="255"/>
      <c r="BL8" s="255"/>
      <c r="BM8" s="255"/>
      <c r="BN8" s="255"/>
      <c r="BO8" s="255"/>
      <c r="BP8" s="255"/>
      <c r="BQ8" s="264">
        <v>2</v>
      </c>
      <c r="BR8" s="265"/>
      <c r="BS8" s="854"/>
      <c r="BT8" s="855"/>
      <c r="BU8" s="855"/>
      <c r="BV8" s="855"/>
      <c r="BW8" s="855"/>
      <c r="BX8" s="855"/>
      <c r="BY8" s="855"/>
      <c r="BZ8" s="855"/>
      <c r="CA8" s="855"/>
      <c r="CB8" s="855"/>
      <c r="CC8" s="855"/>
      <c r="CD8" s="855"/>
      <c r="CE8" s="855"/>
      <c r="CF8" s="855"/>
      <c r="CG8" s="856"/>
      <c r="CH8" s="867"/>
      <c r="CI8" s="868"/>
      <c r="CJ8" s="868"/>
      <c r="CK8" s="868"/>
      <c r="CL8" s="869"/>
      <c r="CM8" s="867"/>
      <c r="CN8" s="868"/>
      <c r="CO8" s="868"/>
      <c r="CP8" s="868"/>
      <c r="CQ8" s="869"/>
      <c r="CR8" s="867"/>
      <c r="CS8" s="868"/>
      <c r="CT8" s="868"/>
      <c r="CU8" s="868"/>
      <c r="CV8" s="869"/>
      <c r="CW8" s="867"/>
      <c r="CX8" s="868"/>
      <c r="CY8" s="868"/>
      <c r="CZ8" s="868"/>
      <c r="DA8" s="869"/>
      <c r="DB8" s="867"/>
      <c r="DC8" s="868"/>
      <c r="DD8" s="868"/>
      <c r="DE8" s="868"/>
      <c r="DF8" s="869"/>
      <c r="DG8" s="867"/>
      <c r="DH8" s="868"/>
      <c r="DI8" s="868"/>
      <c r="DJ8" s="868"/>
      <c r="DK8" s="869"/>
      <c r="DL8" s="867"/>
      <c r="DM8" s="868"/>
      <c r="DN8" s="868"/>
      <c r="DO8" s="868"/>
      <c r="DP8" s="869"/>
      <c r="DQ8" s="867"/>
      <c r="DR8" s="868"/>
      <c r="DS8" s="868"/>
      <c r="DT8" s="868"/>
      <c r="DU8" s="869"/>
      <c r="DV8" s="870"/>
      <c r="DW8" s="871"/>
      <c r="DX8" s="871"/>
      <c r="DY8" s="871"/>
      <c r="DZ8" s="872"/>
      <c r="EA8" s="256"/>
    </row>
    <row r="9" spans="1:131" s="257" customFormat="1" ht="26.25" customHeight="1" x14ac:dyDescent="0.15">
      <c r="A9" s="263">
        <v>3</v>
      </c>
      <c r="B9" s="841"/>
      <c r="C9" s="842"/>
      <c r="D9" s="842"/>
      <c r="E9" s="842"/>
      <c r="F9" s="842"/>
      <c r="G9" s="842"/>
      <c r="H9" s="842"/>
      <c r="I9" s="842"/>
      <c r="J9" s="842"/>
      <c r="K9" s="842"/>
      <c r="L9" s="842"/>
      <c r="M9" s="842"/>
      <c r="N9" s="842"/>
      <c r="O9" s="842"/>
      <c r="P9" s="843"/>
      <c r="Q9" s="844"/>
      <c r="R9" s="845"/>
      <c r="S9" s="845"/>
      <c r="T9" s="845"/>
      <c r="U9" s="845"/>
      <c r="V9" s="845"/>
      <c r="W9" s="845"/>
      <c r="X9" s="845"/>
      <c r="Y9" s="845"/>
      <c r="Z9" s="845"/>
      <c r="AA9" s="845"/>
      <c r="AB9" s="845"/>
      <c r="AC9" s="845"/>
      <c r="AD9" s="845"/>
      <c r="AE9" s="846"/>
      <c r="AF9" s="847"/>
      <c r="AG9" s="848"/>
      <c r="AH9" s="848"/>
      <c r="AI9" s="848"/>
      <c r="AJ9" s="849"/>
      <c r="AK9" s="850"/>
      <c r="AL9" s="851"/>
      <c r="AM9" s="851"/>
      <c r="AN9" s="851"/>
      <c r="AO9" s="851"/>
      <c r="AP9" s="851"/>
      <c r="AQ9" s="851"/>
      <c r="AR9" s="851"/>
      <c r="AS9" s="851"/>
      <c r="AT9" s="851"/>
      <c r="AU9" s="852"/>
      <c r="AV9" s="852"/>
      <c r="AW9" s="852"/>
      <c r="AX9" s="852"/>
      <c r="AY9" s="853"/>
      <c r="AZ9" s="254"/>
      <c r="BA9" s="254"/>
      <c r="BB9" s="254"/>
      <c r="BC9" s="254"/>
      <c r="BD9" s="254"/>
      <c r="BE9" s="255"/>
      <c r="BF9" s="255"/>
      <c r="BG9" s="255"/>
      <c r="BH9" s="255"/>
      <c r="BI9" s="255"/>
      <c r="BJ9" s="255"/>
      <c r="BK9" s="255"/>
      <c r="BL9" s="255"/>
      <c r="BM9" s="255"/>
      <c r="BN9" s="255"/>
      <c r="BO9" s="255"/>
      <c r="BP9" s="255"/>
      <c r="BQ9" s="264">
        <v>3</v>
      </c>
      <c r="BR9" s="265"/>
      <c r="BS9" s="854"/>
      <c r="BT9" s="855"/>
      <c r="BU9" s="855"/>
      <c r="BV9" s="855"/>
      <c r="BW9" s="855"/>
      <c r="BX9" s="855"/>
      <c r="BY9" s="855"/>
      <c r="BZ9" s="855"/>
      <c r="CA9" s="855"/>
      <c r="CB9" s="855"/>
      <c r="CC9" s="855"/>
      <c r="CD9" s="855"/>
      <c r="CE9" s="855"/>
      <c r="CF9" s="855"/>
      <c r="CG9" s="856"/>
      <c r="CH9" s="867"/>
      <c r="CI9" s="868"/>
      <c r="CJ9" s="868"/>
      <c r="CK9" s="868"/>
      <c r="CL9" s="869"/>
      <c r="CM9" s="867"/>
      <c r="CN9" s="868"/>
      <c r="CO9" s="868"/>
      <c r="CP9" s="868"/>
      <c r="CQ9" s="869"/>
      <c r="CR9" s="867"/>
      <c r="CS9" s="868"/>
      <c r="CT9" s="868"/>
      <c r="CU9" s="868"/>
      <c r="CV9" s="869"/>
      <c r="CW9" s="867"/>
      <c r="CX9" s="868"/>
      <c r="CY9" s="868"/>
      <c r="CZ9" s="868"/>
      <c r="DA9" s="869"/>
      <c r="DB9" s="867"/>
      <c r="DC9" s="868"/>
      <c r="DD9" s="868"/>
      <c r="DE9" s="868"/>
      <c r="DF9" s="869"/>
      <c r="DG9" s="867"/>
      <c r="DH9" s="868"/>
      <c r="DI9" s="868"/>
      <c r="DJ9" s="868"/>
      <c r="DK9" s="869"/>
      <c r="DL9" s="867"/>
      <c r="DM9" s="868"/>
      <c r="DN9" s="868"/>
      <c r="DO9" s="868"/>
      <c r="DP9" s="869"/>
      <c r="DQ9" s="867"/>
      <c r="DR9" s="868"/>
      <c r="DS9" s="868"/>
      <c r="DT9" s="868"/>
      <c r="DU9" s="869"/>
      <c r="DV9" s="870"/>
      <c r="DW9" s="871"/>
      <c r="DX9" s="871"/>
      <c r="DY9" s="871"/>
      <c r="DZ9" s="872"/>
      <c r="EA9" s="256"/>
    </row>
    <row r="10" spans="1:131" s="257" customFormat="1" ht="26.25" customHeight="1" x14ac:dyDescent="0.15">
      <c r="A10" s="263">
        <v>4</v>
      </c>
      <c r="B10" s="841"/>
      <c r="C10" s="842"/>
      <c r="D10" s="842"/>
      <c r="E10" s="842"/>
      <c r="F10" s="842"/>
      <c r="G10" s="842"/>
      <c r="H10" s="842"/>
      <c r="I10" s="842"/>
      <c r="J10" s="842"/>
      <c r="K10" s="842"/>
      <c r="L10" s="842"/>
      <c r="M10" s="842"/>
      <c r="N10" s="842"/>
      <c r="O10" s="842"/>
      <c r="P10" s="843"/>
      <c r="Q10" s="844"/>
      <c r="R10" s="845"/>
      <c r="S10" s="845"/>
      <c r="T10" s="845"/>
      <c r="U10" s="845"/>
      <c r="V10" s="845"/>
      <c r="W10" s="845"/>
      <c r="X10" s="845"/>
      <c r="Y10" s="845"/>
      <c r="Z10" s="845"/>
      <c r="AA10" s="845"/>
      <c r="AB10" s="845"/>
      <c r="AC10" s="845"/>
      <c r="AD10" s="845"/>
      <c r="AE10" s="846"/>
      <c r="AF10" s="847"/>
      <c r="AG10" s="848"/>
      <c r="AH10" s="848"/>
      <c r="AI10" s="848"/>
      <c r="AJ10" s="849"/>
      <c r="AK10" s="850"/>
      <c r="AL10" s="851"/>
      <c r="AM10" s="851"/>
      <c r="AN10" s="851"/>
      <c r="AO10" s="851"/>
      <c r="AP10" s="851"/>
      <c r="AQ10" s="851"/>
      <c r="AR10" s="851"/>
      <c r="AS10" s="851"/>
      <c r="AT10" s="851"/>
      <c r="AU10" s="852"/>
      <c r="AV10" s="852"/>
      <c r="AW10" s="852"/>
      <c r="AX10" s="852"/>
      <c r="AY10" s="853"/>
      <c r="AZ10" s="254"/>
      <c r="BA10" s="254"/>
      <c r="BB10" s="254"/>
      <c r="BC10" s="254"/>
      <c r="BD10" s="254"/>
      <c r="BE10" s="255"/>
      <c r="BF10" s="255"/>
      <c r="BG10" s="255"/>
      <c r="BH10" s="255"/>
      <c r="BI10" s="255"/>
      <c r="BJ10" s="255"/>
      <c r="BK10" s="255"/>
      <c r="BL10" s="255"/>
      <c r="BM10" s="255"/>
      <c r="BN10" s="255"/>
      <c r="BO10" s="255"/>
      <c r="BP10" s="255"/>
      <c r="BQ10" s="264">
        <v>4</v>
      </c>
      <c r="BR10" s="265"/>
      <c r="BS10" s="854"/>
      <c r="BT10" s="855"/>
      <c r="BU10" s="855"/>
      <c r="BV10" s="855"/>
      <c r="BW10" s="855"/>
      <c r="BX10" s="855"/>
      <c r="BY10" s="855"/>
      <c r="BZ10" s="855"/>
      <c r="CA10" s="855"/>
      <c r="CB10" s="855"/>
      <c r="CC10" s="855"/>
      <c r="CD10" s="855"/>
      <c r="CE10" s="855"/>
      <c r="CF10" s="855"/>
      <c r="CG10" s="856"/>
      <c r="CH10" s="867"/>
      <c r="CI10" s="868"/>
      <c r="CJ10" s="868"/>
      <c r="CK10" s="868"/>
      <c r="CL10" s="869"/>
      <c r="CM10" s="867"/>
      <c r="CN10" s="868"/>
      <c r="CO10" s="868"/>
      <c r="CP10" s="868"/>
      <c r="CQ10" s="869"/>
      <c r="CR10" s="867"/>
      <c r="CS10" s="868"/>
      <c r="CT10" s="868"/>
      <c r="CU10" s="868"/>
      <c r="CV10" s="869"/>
      <c r="CW10" s="867"/>
      <c r="CX10" s="868"/>
      <c r="CY10" s="868"/>
      <c r="CZ10" s="868"/>
      <c r="DA10" s="869"/>
      <c r="DB10" s="867"/>
      <c r="DC10" s="868"/>
      <c r="DD10" s="868"/>
      <c r="DE10" s="868"/>
      <c r="DF10" s="869"/>
      <c r="DG10" s="867"/>
      <c r="DH10" s="868"/>
      <c r="DI10" s="868"/>
      <c r="DJ10" s="868"/>
      <c r="DK10" s="869"/>
      <c r="DL10" s="867"/>
      <c r="DM10" s="868"/>
      <c r="DN10" s="868"/>
      <c r="DO10" s="868"/>
      <c r="DP10" s="869"/>
      <c r="DQ10" s="867"/>
      <c r="DR10" s="868"/>
      <c r="DS10" s="868"/>
      <c r="DT10" s="868"/>
      <c r="DU10" s="869"/>
      <c r="DV10" s="870"/>
      <c r="DW10" s="871"/>
      <c r="DX10" s="871"/>
      <c r="DY10" s="871"/>
      <c r="DZ10" s="872"/>
      <c r="EA10" s="256"/>
    </row>
    <row r="11" spans="1:131" s="257" customFormat="1" ht="26.25" customHeight="1" x14ac:dyDescent="0.15">
      <c r="A11" s="263">
        <v>5</v>
      </c>
      <c r="B11" s="841"/>
      <c r="C11" s="842"/>
      <c r="D11" s="842"/>
      <c r="E11" s="842"/>
      <c r="F11" s="842"/>
      <c r="G11" s="842"/>
      <c r="H11" s="842"/>
      <c r="I11" s="842"/>
      <c r="J11" s="842"/>
      <c r="K11" s="842"/>
      <c r="L11" s="842"/>
      <c r="M11" s="842"/>
      <c r="N11" s="842"/>
      <c r="O11" s="842"/>
      <c r="P11" s="843"/>
      <c r="Q11" s="844"/>
      <c r="R11" s="845"/>
      <c r="S11" s="845"/>
      <c r="T11" s="845"/>
      <c r="U11" s="845"/>
      <c r="V11" s="845"/>
      <c r="W11" s="845"/>
      <c r="X11" s="845"/>
      <c r="Y11" s="845"/>
      <c r="Z11" s="845"/>
      <c r="AA11" s="845"/>
      <c r="AB11" s="845"/>
      <c r="AC11" s="845"/>
      <c r="AD11" s="845"/>
      <c r="AE11" s="846"/>
      <c r="AF11" s="847"/>
      <c r="AG11" s="848"/>
      <c r="AH11" s="848"/>
      <c r="AI11" s="848"/>
      <c r="AJ11" s="849"/>
      <c r="AK11" s="850"/>
      <c r="AL11" s="851"/>
      <c r="AM11" s="851"/>
      <c r="AN11" s="851"/>
      <c r="AO11" s="851"/>
      <c r="AP11" s="851"/>
      <c r="AQ11" s="851"/>
      <c r="AR11" s="851"/>
      <c r="AS11" s="851"/>
      <c r="AT11" s="851"/>
      <c r="AU11" s="852"/>
      <c r="AV11" s="852"/>
      <c r="AW11" s="852"/>
      <c r="AX11" s="852"/>
      <c r="AY11" s="853"/>
      <c r="AZ11" s="254"/>
      <c r="BA11" s="254"/>
      <c r="BB11" s="254"/>
      <c r="BC11" s="254"/>
      <c r="BD11" s="254"/>
      <c r="BE11" s="255"/>
      <c r="BF11" s="255"/>
      <c r="BG11" s="255"/>
      <c r="BH11" s="255"/>
      <c r="BI11" s="255"/>
      <c r="BJ11" s="255"/>
      <c r="BK11" s="255"/>
      <c r="BL11" s="255"/>
      <c r="BM11" s="255"/>
      <c r="BN11" s="255"/>
      <c r="BO11" s="255"/>
      <c r="BP11" s="255"/>
      <c r="BQ11" s="264">
        <v>5</v>
      </c>
      <c r="BR11" s="265"/>
      <c r="BS11" s="854"/>
      <c r="BT11" s="855"/>
      <c r="BU11" s="855"/>
      <c r="BV11" s="855"/>
      <c r="BW11" s="855"/>
      <c r="BX11" s="855"/>
      <c r="BY11" s="855"/>
      <c r="BZ11" s="855"/>
      <c r="CA11" s="855"/>
      <c r="CB11" s="855"/>
      <c r="CC11" s="855"/>
      <c r="CD11" s="855"/>
      <c r="CE11" s="855"/>
      <c r="CF11" s="855"/>
      <c r="CG11" s="856"/>
      <c r="CH11" s="867"/>
      <c r="CI11" s="868"/>
      <c r="CJ11" s="868"/>
      <c r="CK11" s="868"/>
      <c r="CL11" s="869"/>
      <c r="CM11" s="867"/>
      <c r="CN11" s="868"/>
      <c r="CO11" s="868"/>
      <c r="CP11" s="868"/>
      <c r="CQ11" s="869"/>
      <c r="CR11" s="867"/>
      <c r="CS11" s="868"/>
      <c r="CT11" s="868"/>
      <c r="CU11" s="868"/>
      <c r="CV11" s="869"/>
      <c r="CW11" s="867"/>
      <c r="CX11" s="868"/>
      <c r="CY11" s="868"/>
      <c r="CZ11" s="868"/>
      <c r="DA11" s="869"/>
      <c r="DB11" s="867"/>
      <c r="DC11" s="868"/>
      <c r="DD11" s="868"/>
      <c r="DE11" s="868"/>
      <c r="DF11" s="869"/>
      <c r="DG11" s="867"/>
      <c r="DH11" s="868"/>
      <c r="DI11" s="868"/>
      <c r="DJ11" s="868"/>
      <c r="DK11" s="869"/>
      <c r="DL11" s="867"/>
      <c r="DM11" s="868"/>
      <c r="DN11" s="868"/>
      <c r="DO11" s="868"/>
      <c r="DP11" s="869"/>
      <c r="DQ11" s="867"/>
      <c r="DR11" s="868"/>
      <c r="DS11" s="868"/>
      <c r="DT11" s="868"/>
      <c r="DU11" s="869"/>
      <c r="DV11" s="870"/>
      <c r="DW11" s="871"/>
      <c r="DX11" s="871"/>
      <c r="DY11" s="871"/>
      <c r="DZ11" s="872"/>
      <c r="EA11" s="256"/>
    </row>
    <row r="12" spans="1:131" s="257" customFormat="1" ht="26.25" customHeight="1" x14ac:dyDescent="0.15">
      <c r="A12" s="263">
        <v>6</v>
      </c>
      <c r="B12" s="841"/>
      <c r="C12" s="842"/>
      <c r="D12" s="842"/>
      <c r="E12" s="842"/>
      <c r="F12" s="842"/>
      <c r="G12" s="842"/>
      <c r="H12" s="842"/>
      <c r="I12" s="842"/>
      <c r="J12" s="842"/>
      <c r="K12" s="842"/>
      <c r="L12" s="842"/>
      <c r="M12" s="842"/>
      <c r="N12" s="842"/>
      <c r="O12" s="842"/>
      <c r="P12" s="843"/>
      <c r="Q12" s="844"/>
      <c r="R12" s="845"/>
      <c r="S12" s="845"/>
      <c r="T12" s="845"/>
      <c r="U12" s="845"/>
      <c r="V12" s="845"/>
      <c r="W12" s="845"/>
      <c r="X12" s="845"/>
      <c r="Y12" s="845"/>
      <c r="Z12" s="845"/>
      <c r="AA12" s="845"/>
      <c r="AB12" s="845"/>
      <c r="AC12" s="845"/>
      <c r="AD12" s="845"/>
      <c r="AE12" s="846"/>
      <c r="AF12" s="847"/>
      <c r="AG12" s="848"/>
      <c r="AH12" s="848"/>
      <c r="AI12" s="848"/>
      <c r="AJ12" s="849"/>
      <c r="AK12" s="850"/>
      <c r="AL12" s="851"/>
      <c r="AM12" s="851"/>
      <c r="AN12" s="851"/>
      <c r="AO12" s="851"/>
      <c r="AP12" s="851"/>
      <c r="AQ12" s="851"/>
      <c r="AR12" s="851"/>
      <c r="AS12" s="851"/>
      <c r="AT12" s="851"/>
      <c r="AU12" s="852"/>
      <c r="AV12" s="852"/>
      <c r="AW12" s="852"/>
      <c r="AX12" s="852"/>
      <c r="AY12" s="853"/>
      <c r="AZ12" s="254"/>
      <c r="BA12" s="254"/>
      <c r="BB12" s="254"/>
      <c r="BC12" s="254"/>
      <c r="BD12" s="254"/>
      <c r="BE12" s="255"/>
      <c r="BF12" s="255"/>
      <c r="BG12" s="255"/>
      <c r="BH12" s="255"/>
      <c r="BI12" s="255"/>
      <c r="BJ12" s="255"/>
      <c r="BK12" s="255"/>
      <c r="BL12" s="255"/>
      <c r="BM12" s="255"/>
      <c r="BN12" s="255"/>
      <c r="BO12" s="255"/>
      <c r="BP12" s="255"/>
      <c r="BQ12" s="264">
        <v>6</v>
      </c>
      <c r="BR12" s="265"/>
      <c r="BS12" s="854"/>
      <c r="BT12" s="855"/>
      <c r="BU12" s="855"/>
      <c r="BV12" s="855"/>
      <c r="BW12" s="855"/>
      <c r="BX12" s="855"/>
      <c r="BY12" s="855"/>
      <c r="BZ12" s="855"/>
      <c r="CA12" s="855"/>
      <c r="CB12" s="855"/>
      <c r="CC12" s="855"/>
      <c r="CD12" s="855"/>
      <c r="CE12" s="855"/>
      <c r="CF12" s="855"/>
      <c r="CG12" s="856"/>
      <c r="CH12" s="867"/>
      <c r="CI12" s="868"/>
      <c r="CJ12" s="868"/>
      <c r="CK12" s="868"/>
      <c r="CL12" s="869"/>
      <c r="CM12" s="867"/>
      <c r="CN12" s="868"/>
      <c r="CO12" s="868"/>
      <c r="CP12" s="868"/>
      <c r="CQ12" s="869"/>
      <c r="CR12" s="867"/>
      <c r="CS12" s="868"/>
      <c r="CT12" s="868"/>
      <c r="CU12" s="868"/>
      <c r="CV12" s="869"/>
      <c r="CW12" s="867"/>
      <c r="CX12" s="868"/>
      <c r="CY12" s="868"/>
      <c r="CZ12" s="868"/>
      <c r="DA12" s="869"/>
      <c r="DB12" s="867"/>
      <c r="DC12" s="868"/>
      <c r="DD12" s="868"/>
      <c r="DE12" s="868"/>
      <c r="DF12" s="869"/>
      <c r="DG12" s="867"/>
      <c r="DH12" s="868"/>
      <c r="DI12" s="868"/>
      <c r="DJ12" s="868"/>
      <c r="DK12" s="869"/>
      <c r="DL12" s="867"/>
      <c r="DM12" s="868"/>
      <c r="DN12" s="868"/>
      <c r="DO12" s="868"/>
      <c r="DP12" s="869"/>
      <c r="DQ12" s="867"/>
      <c r="DR12" s="868"/>
      <c r="DS12" s="868"/>
      <c r="DT12" s="868"/>
      <c r="DU12" s="869"/>
      <c r="DV12" s="870"/>
      <c r="DW12" s="871"/>
      <c r="DX12" s="871"/>
      <c r="DY12" s="871"/>
      <c r="DZ12" s="872"/>
      <c r="EA12" s="256"/>
    </row>
    <row r="13" spans="1:131" s="257" customFormat="1" ht="26.25" customHeight="1" x14ac:dyDescent="0.15">
      <c r="A13" s="263">
        <v>7</v>
      </c>
      <c r="B13" s="841"/>
      <c r="C13" s="842"/>
      <c r="D13" s="842"/>
      <c r="E13" s="842"/>
      <c r="F13" s="842"/>
      <c r="G13" s="842"/>
      <c r="H13" s="842"/>
      <c r="I13" s="842"/>
      <c r="J13" s="842"/>
      <c r="K13" s="842"/>
      <c r="L13" s="842"/>
      <c r="M13" s="842"/>
      <c r="N13" s="842"/>
      <c r="O13" s="842"/>
      <c r="P13" s="843"/>
      <c r="Q13" s="844"/>
      <c r="R13" s="845"/>
      <c r="S13" s="845"/>
      <c r="T13" s="845"/>
      <c r="U13" s="845"/>
      <c r="V13" s="845"/>
      <c r="W13" s="845"/>
      <c r="X13" s="845"/>
      <c r="Y13" s="845"/>
      <c r="Z13" s="845"/>
      <c r="AA13" s="845"/>
      <c r="AB13" s="845"/>
      <c r="AC13" s="845"/>
      <c r="AD13" s="845"/>
      <c r="AE13" s="846"/>
      <c r="AF13" s="847"/>
      <c r="AG13" s="848"/>
      <c r="AH13" s="848"/>
      <c r="AI13" s="848"/>
      <c r="AJ13" s="849"/>
      <c r="AK13" s="850"/>
      <c r="AL13" s="851"/>
      <c r="AM13" s="851"/>
      <c r="AN13" s="851"/>
      <c r="AO13" s="851"/>
      <c r="AP13" s="851"/>
      <c r="AQ13" s="851"/>
      <c r="AR13" s="851"/>
      <c r="AS13" s="851"/>
      <c r="AT13" s="851"/>
      <c r="AU13" s="852"/>
      <c r="AV13" s="852"/>
      <c r="AW13" s="852"/>
      <c r="AX13" s="852"/>
      <c r="AY13" s="853"/>
      <c r="AZ13" s="254"/>
      <c r="BA13" s="254"/>
      <c r="BB13" s="254"/>
      <c r="BC13" s="254"/>
      <c r="BD13" s="254"/>
      <c r="BE13" s="255"/>
      <c r="BF13" s="255"/>
      <c r="BG13" s="255"/>
      <c r="BH13" s="255"/>
      <c r="BI13" s="255"/>
      <c r="BJ13" s="255"/>
      <c r="BK13" s="255"/>
      <c r="BL13" s="255"/>
      <c r="BM13" s="255"/>
      <c r="BN13" s="255"/>
      <c r="BO13" s="255"/>
      <c r="BP13" s="255"/>
      <c r="BQ13" s="264">
        <v>7</v>
      </c>
      <c r="BR13" s="265"/>
      <c r="BS13" s="854"/>
      <c r="BT13" s="855"/>
      <c r="BU13" s="855"/>
      <c r="BV13" s="855"/>
      <c r="BW13" s="855"/>
      <c r="BX13" s="855"/>
      <c r="BY13" s="855"/>
      <c r="BZ13" s="855"/>
      <c r="CA13" s="855"/>
      <c r="CB13" s="855"/>
      <c r="CC13" s="855"/>
      <c r="CD13" s="855"/>
      <c r="CE13" s="855"/>
      <c r="CF13" s="855"/>
      <c r="CG13" s="856"/>
      <c r="CH13" s="867"/>
      <c r="CI13" s="868"/>
      <c r="CJ13" s="868"/>
      <c r="CK13" s="868"/>
      <c r="CL13" s="869"/>
      <c r="CM13" s="867"/>
      <c r="CN13" s="868"/>
      <c r="CO13" s="868"/>
      <c r="CP13" s="868"/>
      <c r="CQ13" s="869"/>
      <c r="CR13" s="867"/>
      <c r="CS13" s="868"/>
      <c r="CT13" s="868"/>
      <c r="CU13" s="868"/>
      <c r="CV13" s="869"/>
      <c r="CW13" s="867"/>
      <c r="CX13" s="868"/>
      <c r="CY13" s="868"/>
      <c r="CZ13" s="868"/>
      <c r="DA13" s="869"/>
      <c r="DB13" s="867"/>
      <c r="DC13" s="868"/>
      <c r="DD13" s="868"/>
      <c r="DE13" s="868"/>
      <c r="DF13" s="869"/>
      <c r="DG13" s="867"/>
      <c r="DH13" s="868"/>
      <c r="DI13" s="868"/>
      <c r="DJ13" s="868"/>
      <c r="DK13" s="869"/>
      <c r="DL13" s="867"/>
      <c r="DM13" s="868"/>
      <c r="DN13" s="868"/>
      <c r="DO13" s="868"/>
      <c r="DP13" s="869"/>
      <c r="DQ13" s="867"/>
      <c r="DR13" s="868"/>
      <c r="DS13" s="868"/>
      <c r="DT13" s="868"/>
      <c r="DU13" s="869"/>
      <c r="DV13" s="870"/>
      <c r="DW13" s="871"/>
      <c r="DX13" s="871"/>
      <c r="DY13" s="871"/>
      <c r="DZ13" s="872"/>
      <c r="EA13" s="256"/>
    </row>
    <row r="14" spans="1:131" s="257" customFormat="1" ht="26.25" customHeight="1" x14ac:dyDescent="0.15">
      <c r="A14" s="263">
        <v>8</v>
      </c>
      <c r="B14" s="841"/>
      <c r="C14" s="842"/>
      <c r="D14" s="842"/>
      <c r="E14" s="842"/>
      <c r="F14" s="842"/>
      <c r="G14" s="842"/>
      <c r="H14" s="842"/>
      <c r="I14" s="842"/>
      <c r="J14" s="842"/>
      <c r="K14" s="842"/>
      <c r="L14" s="842"/>
      <c r="M14" s="842"/>
      <c r="N14" s="842"/>
      <c r="O14" s="842"/>
      <c r="P14" s="843"/>
      <c r="Q14" s="844"/>
      <c r="R14" s="845"/>
      <c r="S14" s="845"/>
      <c r="T14" s="845"/>
      <c r="U14" s="845"/>
      <c r="V14" s="845"/>
      <c r="W14" s="845"/>
      <c r="X14" s="845"/>
      <c r="Y14" s="845"/>
      <c r="Z14" s="845"/>
      <c r="AA14" s="845"/>
      <c r="AB14" s="845"/>
      <c r="AC14" s="845"/>
      <c r="AD14" s="845"/>
      <c r="AE14" s="846"/>
      <c r="AF14" s="847"/>
      <c r="AG14" s="848"/>
      <c r="AH14" s="848"/>
      <c r="AI14" s="848"/>
      <c r="AJ14" s="849"/>
      <c r="AK14" s="850"/>
      <c r="AL14" s="851"/>
      <c r="AM14" s="851"/>
      <c r="AN14" s="851"/>
      <c r="AO14" s="851"/>
      <c r="AP14" s="851"/>
      <c r="AQ14" s="851"/>
      <c r="AR14" s="851"/>
      <c r="AS14" s="851"/>
      <c r="AT14" s="851"/>
      <c r="AU14" s="852"/>
      <c r="AV14" s="852"/>
      <c r="AW14" s="852"/>
      <c r="AX14" s="852"/>
      <c r="AY14" s="853"/>
      <c r="AZ14" s="254"/>
      <c r="BA14" s="254"/>
      <c r="BB14" s="254"/>
      <c r="BC14" s="254"/>
      <c r="BD14" s="254"/>
      <c r="BE14" s="255"/>
      <c r="BF14" s="255"/>
      <c r="BG14" s="255"/>
      <c r="BH14" s="255"/>
      <c r="BI14" s="255"/>
      <c r="BJ14" s="255"/>
      <c r="BK14" s="255"/>
      <c r="BL14" s="255"/>
      <c r="BM14" s="255"/>
      <c r="BN14" s="255"/>
      <c r="BO14" s="255"/>
      <c r="BP14" s="255"/>
      <c r="BQ14" s="264">
        <v>8</v>
      </c>
      <c r="BR14" s="265"/>
      <c r="BS14" s="854"/>
      <c r="BT14" s="855"/>
      <c r="BU14" s="855"/>
      <c r="BV14" s="855"/>
      <c r="BW14" s="855"/>
      <c r="BX14" s="855"/>
      <c r="BY14" s="855"/>
      <c r="BZ14" s="855"/>
      <c r="CA14" s="855"/>
      <c r="CB14" s="855"/>
      <c r="CC14" s="855"/>
      <c r="CD14" s="855"/>
      <c r="CE14" s="855"/>
      <c r="CF14" s="855"/>
      <c r="CG14" s="856"/>
      <c r="CH14" s="867"/>
      <c r="CI14" s="868"/>
      <c r="CJ14" s="868"/>
      <c r="CK14" s="868"/>
      <c r="CL14" s="869"/>
      <c r="CM14" s="867"/>
      <c r="CN14" s="868"/>
      <c r="CO14" s="868"/>
      <c r="CP14" s="868"/>
      <c r="CQ14" s="869"/>
      <c r="CR14" s="867"/>
      <c r="CS14" s="868"/>
      <c r="CT14" s="868"/>
      <c r="CU14" s="868"/>
      <c r="CV14" s="869"/>
      <c r="CW14" s="867"/>
      <c r="CX14" s="868"/>
      <c r="CY14" s="868"/>
      <c r="CZ14" s="868"/>
      <c r="DA14" s="869"/>
      <c r="DB14" s="867"/>
      <c r="DC14" s="868"/>
      <c r="DD14" s="868"/>
      <c r="DE14" s="868"/>
      <c r="DF14" s="869"/>
      <c r="DG14" s="867"/>
      <c r="DH14" s="868"/>
      <c r="DI14" s="868"/>
      <c r="DJ14" s="868"/>
      <c r="DK14" s="869"/>
      <c r="DL14" s="867"/>
      <c r="DM14" s="868"/>
      <c r="DN14" s="868"/>
      <c r="DO14" s="868"/>
      <c r="DP14" s="869"/>
      <c r="DQ14" s="867"/>
      <c r="DR14" s="868"/>
      <c r="DS14" s="868"/>
      <c r="DT14" s="868"/>
      <c r="DU14" s="869"/>
      <c r="DV14" s="870"/>
      <c r="DW14" s="871"/>
      <c r="DX14" s="871"/>
      <c r="DY14" s="871"/>
      <c r="DZ14" s="872"/>
      <c r="EA14" s="256"/>
    </row>
    <row r="15" spans="1:131" s="257" customFormat="1" ht="26.25" customHeight="1" x14ac:dyDescent="0.15">
      <c r="A15" s="263">
        <v>9</v>
      </c>
      <c r="B15" s="841"/>
      <c r="C15" s="842"/>
      <c r="D15" s="842"/>
      <c r="E15" s="842"/>
      <c r="F15" s="842"/>
      <c r="G15" s="842"/>
      <c r="H15" s="842"/>
      <c r="I15" s="842"/>
      <c r="J15" s="842"/>
      <c r="K15" s="842"/>
      <c r="L15" s="842"/>
      <c r="M15" s="842"/>
      <c r="N15" s="842"/>
      <c r="O15" s="842"/>
      <c r="P15" s="843"/>
      <c r="Q15" s="844"/>
      <c r="R15" s="845"/>
      <c r="S15" s="845"/>
      <c r="T15" s="845"/>
      <c r="U15" s="845"/>
      <c r="V15" s="845"/>
      <c r="W15" s="845"/>
      <c r="X15" s="845"/>
      <c r="Y15" s="845"/>
      <c r="Z15" s="845"/>
      <c r="AA15" s="845"/>
      <c r="AB15" s="845"/>
      <c r="AC15" s="845"/>
      <c r="AD15" s="845"/>
      <c r="AE15" s="846"/>
      <c r="AF15" s="847"/>
      <c r="AG15" s="848"/>
      <c r="AH15" s="848"/>
      <c r="AI15" s="848"/>
      <c r="AJ15" s="849"/>
      <c r="AK15" s="850"/>
      <c r="AL15" s="851"/>
      <c r="AM15" s="851"/>
      <c r="AN15" s="851"/>
      <c r="AO15" s="851"/>
      <c r="AP15" s="851"/>
      <c r="AQ15" s="851"/>
      <c r="AR15" s="851"/>
      <c r="AS15" s="851"/>
      <c r="AT15" s="851"/>
      <c r="AU15" s="852"/>
      <c r="AV15" s="852"/>
      <c r="AW15" s="852"/>
      <c r="AX15" s="852"/>
      <c r="AY15" s="853"/>
      <c r="AZ15" s="254"/>
      <c r="BA15" s="254"/>
      <c r="BB15" s="254"/>
      <c r="BC15" s="254"/>
      <c r="BD15" s="254"/>
      <c r="BE15" s="255"/>
      <c r="BF15" s="255"/>
      <c r="BG15" s="255"/>
      <c r="BH15" s="255"/>
      <c r="BI15" s="255"/>
      <c r="BJ15" s="255"/>
      <c r="BK15" s="255"/>
      <c r="BL15" s="255"/>
      <c r="BM15" s="255"/>
      <c r="BN15" s="255"/>
      <c r="BO15" s="255"/>
      <c r="BP15" s="255"/>
      <c r="BQ15" s="264">
        <v>9</v>
      </c>
      <c r="BR15" s="265"/>
      <c r="BS15" s="854"/>
      <c r="BT15" s="855"/>
      <c r="BU15" s="855"/>
      <c r="BV15" s="855"/>
      <c r="BW15" s="855"/>
      <c r="BX15" s="855"/>
      <c r="BY15" s="855"/>
      <c r="BZ15" s="855"/>
      <c r="CA15" s="855"/>
      <c r="CB15" s="855"/>
      <c r="CC15" s="855"/>
      <c r="CD15" s="855"/>
      <c r="CE15" s="855"/>
      <c r="CF15" s="855"/>
      <c r="CG15" s="856"/>
      <c r="CH15" s="867"/>
      <c r="CI15" s="868"/>
      <c r="CJ15" s="868"/>
      <c r="CK15" s="868"/>
      <c r="CL15" s="869"/>
      <c r="CM15" s="867"/>
      <c r="CN15" s="868"/>
      <c r="CO15" s="868"/>
      <c r="CP15" s="868"/>
      <c r="CQ15" s="869"/>
      <c r="CR15" s="867"/>
      <c r="CS15" s="868"/>
      <c r="CT15" s="868"/>
      <c r="CU15" s="868"/>
      <c r="CV15" s="869"/>
      <c r="CW15" s="867"/>
      <c r="CX15" s="868"/>
      <c r="CY15" s="868"/>
      <c r="CZ15" s="868"/>
      <c r="DA15" s="869"/>
      <c r="DB15" s="867"/>
      <c r="DC15" s="868"/>
      <c r="DD15" s="868"/>
      <c r="DE15" s="868"/>
      <c r="DF15" s="869"/>
      <c r="DG15" s="867"/>
      <c r="DH15" s="868"/>
      <c r="DI15" s="868"/>
      <c r="DJ15" s="868"/>
      <c r="DK15" s="869"/>
      <c r="DL15" s="867"/>
      <c r="DM15" s="868"/>
      <c r="DN15" s="868"/>
      <c r="DO15" s="868"/>
      <c r="DP15" s="869"/>
      <c r="DQ15" s="867"/>
      <c r="DR15" s="868"/>
      <c r="DS15" s="868"/>
      <c r="DT15" s="868"/>
      <c r="DU15" s="869"/>
      <c r="DV15" s="870"/>
      <c r="DW15" s="871"/>
      <c r="DX15" s="871"/>
      <c r="DY15" s="871"/>
      <c r="DZ15" s="872"/>
      <c r="EA15" s="256"/>
    </row>
    <row r="16" spans="1:131" s="257" customFormat="1" ht="26.25" customHeight="1" x14ac:dyDescent="0.15">
      <c r="A16" s="263">
        <v>10</v>
      </c>
      <c r="B16" s="841"/>
      <c r="C16" s="842"/>
      <c r="D16" s="842"/>
      <c r="E16" s="842"/>
      <c r="F16" s="842"/>
      <c r="G16" s="842"/>
      <c r="H16" s="842"/>
      <c r="I16" s="842"/>
      <c r="J16" s="842"/>
      <c r="K16" s="842"/>
      <c r="L16" s="842"/>
      <c r="M16" s="842"/>
      <c r="N16" s="842"/>
      <c r="O16" s="842"/>
      <c r="P16" s="843"/>
      <c r="Q16" s="844"/>
      <c r="R16" s="845"/>
      <c r="S16" s="845"/>
      <c r="T16" s="845"/>
      <c r="U16" s="845"/>
      <c r="V16" s="845"/>
      <c r="W16" s="845"/>
      <c r="X16" s="845"/>
      <c r="Y16" s="845"/>
      <c r="Z16" s="845"/>
      <c r="AA16" s="845"/>
      <c r="AB16" s="845"/>
      <c r="AC16" s="845"/>
      <c r="AD16" s="845"/>
      <c r="AE16" s="846"/>
      <c r="AF16" s="847"/>
      <c r="AG16" s="848"/>
      <c r="AH16" s="848"/>
      <c r="AI16" s="848"/>
      <c r="AJ16" s="849"/>
      <c r="AK16" s="850"/>
      <c r="AL16" s="851"/>
      <c r="AM16" s="851"/>
      <c r="AN16" s="851"/>
      <c r="AO16" s="851"/>
      <c r="AP16" s="851"/>
      <c r="AQ16" s="851"/>
      <c r="AR16" s="851"/>
      <c r="AS16" s="851"/>
      <c r="AT16" s="851"/>
      <c r="AU16" s="852"/>
      <c r="AV16" s="852"/>
      <c r="AW16" s="852"/>
      <c r="AX16" s="852"/>
      <c r="AY16" s="853"/>
      <c r="AZ16" s="254"/>
      <c r="BA16" s="254"/>
      <c r="BB16" s="254"/>
      <c r="BC16" s="254"/>
      <c r="BD16" s="254"/>
      <c r="BE16" s="255"/>
      <c r="BF16" s="255"/>
      <c r="BG16" s="255"/>
      <c r="BH16" s="255"/>
      <c r="BI16" s="255"/>
      <c r="BJ16" s="255"/>
      <c r="BK16" s="255"/>
      <c r="BL16" s="255"/>
      <c r="BM16" s="255"/>
      <c r="BN16" s="255"/>
      <c r="BO16" s="255"/>
      <c r="BP16" s="255"/>
      <c r="BQ16" s="264">
        <v>10</v>
      </c>
      <c r="BR16" s="265"/>
      <c r="BS16" s="854"/>
      <c r="BT16" s="855"/>
      <c r="BU16" s="855"/>
      <c r="BV16" s="855"/>
      <c r="BW16" s="855"/>
      <c r="BX16" s="855"/>
      <c r="BY16" s="855"/>
      <c r="BZ16" s="855"/>
      <c r="CA16" s="855"/>
      <c r="CB16" s="855"/>
      <c r="CC16" s="855"/>
      <c r="CD16" s="855"/>
      <c r="CE16" s="855"/>
      <c r="CF16" s="855"/>
      <c r="CG16" s="856"/>
      <c r="CH16" s="867"/>
      <c r="CI16" s="868"/>
      <c r="CJ16" s="868"/>
      <c r="CK16" s="868"/>
      <c r="CL16" s="869"/>
      <c r="CM16" s="867"/>
      <c r="CN16" s="868"/>
      <c r="CO16" s="868"/>
      <c r="CP16" s="868"/>
      <c r="CQ16" s="869"/>
      <c r="CR16" s="867"/>
      <c r="CS16" s="868"/>
      <c r="CT16" s="868"/>
      <c r="CU16" s="868"/>
      <c r="CV16" s="869"/>
      <c r="CW16" s="867"/>
      <c r="CX16" s="868"/>
      <c r="CY16" s="868"/>
      <c r="CZ16" s="868"/>
      <c r="DA16" s="869"/>
      <c r="DB16" s="867"/>
      <c r="DC16" s="868"/>
      <c r="DD16" s="868"/>
      <c r="DE16" s="868"/>
      <c r="DF16" s="869"/>
      <c r="DG16" s="867"/>
      <c r="DH16" s="868"/>
      <c r="DI16" s="868"/>
      <c r="DJ16" s="868"/>
      <c r="DK16" s="869"/>
      <c r="DL16" s="867"/>
      <c r="DM16" s="868"/>
      <c r="DN16" s="868"/>
      <c r="DO16" s="868"/>
      <c r="DP16" s="869"/>
      <c r="DQ16" s="867"/>
      <c r="DR16" s="868"/>
      <c r="DS16" s="868"/>
      <c r="DT16" s="868"/>
      <c r="DU16" s="869"/>
      <c r="DV16" s="870"/>
      <c r="DW16" s="871"/>
      <c r="DX16" s="871"/>
      <c r="DY16" s="871"/>
      <c r="DZ16" s="872"/>
      <c r="EA16" s="256"/>
    </row>
    <row r="17" spans="1:131" s="257" customFormat="1" ht="26.25" customHeight="1" x14ac:dyDescent="0.15">
      <c r="A17" s="263">
        <v>11</v>
      </c>
      <c r="B17" s="841"/>
      <c r="C17" s="842"/>
      <c r="D17" s="842"/>
      <c r="E17" s="842"/>
      <c r="F17" s="842"/>
      <c r="G17" s="842"/>
      <c r="H17" s="842"/>
      <c r="I17" s="842"/>
      <c r="J17" s="842"/>
      <c r="K17" s="842"/>
      <c r="L17" s="842"/>
      <c r="M17" s="842"/>
      <c r="N17" s="842"/>
      <c r="O17" s="842"/>
      <c r="P17" s="843"/>
      <c r="Q17" s="844"/>
      <c r="R17" s="845"/>
      <c r="S17" s="845"/>
      <c r="T17" s="845"/>
      <c r="U17" s="845"/>
      <c r="V17" s="845"/>
      <c r="W17" s="845"/>
      <c r="X17" s="845"/>
      <c r="Y17" s="845"/>
      <c r="Z17" s="845"/>
      <c r="AA17" s="845"/>
      <c r="AB17" s="845"/>
      <c r="AC17" s="845"/>
      <c r="AD17" s="845"/>
      <c r="AE17" s="846"/>
      <c r="AF17" s="847"/>
      <c r="AG17" s="848"/>
      <c r="AH17" s="848"/>
      <c r="AI17" s="848"/>
      <c r="AJ17" s="849"/>
      <c r="AK17" s="850"/>
      <c r="AL17" s="851"/>
      <c r="AM17" s="851"/>
      <c r="AN17" s="851"/>
      <c r="AO17" s="851"/>
      <c r="AP17" s="851"/>
      <c r="AQ17" s="851"/>
      <c r="AR17" s="851"/>
      <c r="AS17" s="851"/>
      <c r="AT17" s="851"/>
      <c r="AU17" s="852"/>
      <c r="AV17" s="852"/>
      <c r="AW17" s="852"/>
      <c r="AX17" s="852"/>
      <c r="AY17" s="853"/>
      <c r="AZ17" s="254"/>
      <c r="BA17" s="254"/>
      <c r="BB17" s="254"/>
      <c r="BC17" s="254"/>
      <c r="BD17" s="254"/>
      <c r="BE17" s="255"/>
      <c r="BF17" s="255"/>
      <c r="BG17" s="255"/>
      <c r="BH17" s="255"/>
      <c r="BI17" s="255"/>
      <c r="BJ17" s="255"/>
      <c r="BK17" s="255"/>
      <c r="BL17" s="255"/>
      <c r="BM17" s="255"/>
      <c r="BN17" s="255"/>
      <c r="BO17" s="255"/>
      <c r="BP17" s="255"/>
      <c r="BQ17" s="264">
        <v>11</v>
      </c>
      <c r="BR17" s="265"/>
      <c r="BS17" s="854"/>
      <c r="BT17" s="855"/>
      <c r="BU17" s="855"/>
      <c r="BV17" s="855"/>
      <c r="BW17" s="855"/>
      <c r="BX17" s="855"/>
      <c r="BY17" s="855"/>
      <c r="BZ17" s="855"/>
      <c r="CA17" s="855"/>
      <c r="CB17" s="855"/>
      <c r="CC17" s="855"/>
      <c r="CD17" s="855"/>
      <c r="CE17" s="855"/>
      <c r="CF17" s="855"/>
      <c r="CG17" s="856"/>
      <c r="CH17" s="867"/>
      <c r="CI17" s="868"/>
      <c r="CJ17" s="868"/>
      <c r="CK17" s="868"/>
      <c r="CL17" s="869"/>
      <c r="CM17" s="867"/>
      <c r="CN17" s="868"/>
      <c r="CO17" s="868"/>
      <c r="CP17" s="868"/>
      <c r="CQ17" s="869"/>
      <c r="CR17" s="867"/>
      <c r="CS17" s="868"/>
      <c r="CT17" s="868"/>
      <c r="CU17" s="868"/>
      <c r="CV17" s="869"/>
      <c r="CW17" s="867"/>
      <c r="CX17" s="868"/>
      <c r="CY17" s="868"/>
      <c r="CZ17" s="868"/>
      <c r="DA17" s="869"/>
      <c r="DB17" s="867"/>
      <c r="DC17" s="868"/>
      <c r="DD17" s="868"/>
      <c r="DE17" s="868"/>
      <c r="DF17" s="869"/>
      <c r="DG17" s="867"/>
      <c r="DH17" s="868"/>
      <c r="DI17" s="868"/>
      <c r="DJ17" s="868"/>
      <c r="DK17" s="869"/>
      <c r="DL17" s="867"/>
      <c r="DM17" s="868"/>
      <c r="DN17" s="868"/>
      <c r="DO17" s="868"/>
      <c r="DP17" s="869"/>
      <c r="DQ17" s="867"/>
      <c r="DR17" s="868"/>
      <c r="DS17" s="868"/>
      <c r="DT17" s="868"/>
      <c r="DU17" s="869"/>
      <c r="DV17" s="870"/>
      <c r="DW17" s="871"/>
      <c r="DX17" s="871"/>
      <c r="DY17" s="871"/>
      <c r="DZ17" s="872"/>
      <c r="EA17" s="256"/>
    </row>
    <row r="18" spans="1:131" s="257" customFormat="1" ht="26.25" customHeight="1" x14ac:dyDescent="0.15">
      <c r="A18" s="263">
        <v>12</v>
      </c>
      <c r="B18" s="841"/>
      <c r="C18" s="842"/>
      <c r="D18" s="842"/>
      <c r="E18" s="842"/>
      <c r="F18" s="842"/>
      <c r="G18" s="842"/>
      <c r="H18" s="842"/>
      <c r="I18" s="842"/>
      <c r="J18" s="842"/>
      <c r="K18" s="842"/>
      <c r="L18" s="842"/>
      <c r="M18" s="842"/>
      <c r="N18" s="842"/>
      <c r="O18" s="842"/>
      <c r="P18" s="843"/>
      <c r="Q18" s="844"/>
      <c r="R18" s="845"/>
      <c r="S18" s="845"/>
      <c r="T18" s="845"/>
      <c r="U18" s="845"/>
      <c r="V18" s="845"/>
      <c r="W18" s="845"/>
      <c r="X18" s="845"/>
      <c r="Y18" s="845"/>
      <c r="Z18" s="845"/>
      <c r="AA18" s="845"/>
      <c r="AB18" s="845"/>
      <c r="AC18" s="845"/>
      <c r="AD18" s="845"/>
      <c r="AE18" s="846"/>
      <c r="AF18" s="847"/>
      <c r="AG18" s="848"/>
      <c r="AH18" s="848"/>
      <c r="AI18" s="848"/>
      <c r="AJ18" s="849"/>
      <c r="AK18" s="850"/>
      <c r="AL18" s="851"/>
      <c r="AM18" s="851"/>
      <c r="AN18" s="851"/>
      <c r="AO18" s="851"/>
      <c r="AP18" s="851"/>
      <c r="AQ18" s="851"/>
      <c r="AR18" s="851"/>
      <c r="AS18" s="851"/>
      <c r="AT18" s="851"/>
      <c r="AU18" s="852"/>
      <c r="AV18" s="852"/>
      <c r="AW18" s="852"/>
      <c r="AX18" s="852"/>
      <c r="AY18" s="853"/>
      <c r="AZ18" s="254"/>
      <c r="BA18" s="254"/>
      <c r="BB18" s="254"/>
      <c r="BC18" s="254"/>
      <c r="BD18" s="254"/>
      <c r="BE18" s="255"/>
      <c r="BF18" s="255"/>
      <c r="BG18" s="255"/>
      <c r="BH18" s="255"/>
      <c r="BI18" s="255"/>
      <c r="BJ18" s="255"/>
      <c r="BK18" s="255"/>
      <c r="BL18" s="255"/>
      <c r="BM18" s="255"/>
      <c r="BN18" s="255"/>
      <c r="BO18" s="255"/>
      <c r="BP18" s="255"/>
      <c r="BQ18" s="264">
        <v>12</v>
      </c>
      <c r="BR18" s="265"/>
      <c r="BS18" s="854"/>
      <c r="BT18" s="855"/>
      <c r="BU18" s="855"/>
      <c r="BV18" s="855"/>
      <c r="BW18" s="855"/>
      <c r="BX18" s="855"/>
      <c r="BY18" s="855"/>
      <c r="BZ18" s="855"/>
      <c r="CA18" s="855"/>
      <c r="CB18" s="855"/>
      <c r="CC18" s="855"/>
      <c r="CD18" s="855"/>
      <c r="CE18" s="855"/>
      <c r="CF18" s="855"/>
      <c r="CG18" s="856"/>
      <c r="CH18" s="867"/>
      <c r="CI18" s="868"/>
      <c r="CJ18" s="868"/>
      <c r="CK18" s="868"/>
      <c r="CL18" s="869"/>
      <c r="CM18" s="867"/>
      <c r="CN18" s="868"/>
      <c r="CO18" s="868"/>
      <c r="CP18" s="868"/>
      <c r="CQ18" s="869"/>
      <c r="CR18" s="867"/>
      <c r="CS18" s="868"/>
      <c r="CT18" s="868"/>
      <c r="CU18" s="868"/>
      <c r="CV18" s="869"/>
      <c r="CW18" s="867"/>
      <c r="CX18" s="868"/>
      <c r="CY18" s="868"/>
      <c r="CZ18" s="868"/>
      <c r="DA18" s="869"/>
      <c r="DB18" s="867"/>
      <c r="DC18" s="868"/>
      <c r="DD18" s="868"/>
      <c r="DE18" s="868"/>
      <c r="DF18" s="869"/>
      <c r="DG18" s="867"/>
      <c r="DH18" s="868"/>
      <c r="DI18" s="868"/>
      <c r="DJ18" s="868"/>
      <c r="DK18" s="869"/>
      <c r="DL18" s="867"/>
      <c r="DM18" s="868"/>
      <c r="DN18" s="868"/>
      <c r="DO18" s="868"/>
      <c r="DP18" s="869"/>
      <c r="DQ18" s="867"/>
      <c r="DR18" s="868"/>
      <c r="DS18" s="868"/>
      <c r="DT18" s="868"/>
      <c r="DU18" s="869"/>
      <c r="DV18" s="870"/>
      <c r="DW18" s="871"/>
      <c r="DX18" s="871"/>
      <c r="DY18" s="871"/>
      <c r="DZ18" s="872"/>
      <c r="EA18" s="256"/>
    </row>
    <row r="19" spans="1:131" s="257" customFormat="1" ht="26.25" customHeight="1" x14ac:dyDescent="0.15">
      <c r="A19" s="263">
        <v>13</v>
      </c>
      <c r="B19" s="841"/>
      <c r="C19" s="842"/>
      <c r="D19" s="842"/>
      <c r="E19" s="842"/>
      <c r="F19" s="842"/>
      <c r="G19" s="842"/>
      <c r="H19" s="842"/>
      <c r="I19" s="842"/>
      <c r="J19" s="842"/>
      <c r="K19" s="842"/>
      <c r="L19" s="842"/>
      <c r="M19" s="842"/>
      <c r="N19" s="842"/>
      <c r="O19" s="842"/>
      <c r="P19" s="843"/>
      <c r="Q19" s="844"/>
      <c r="R19" s="845"/>
      <c r="S19" s="845"/>
      <c r="T19" s="845"/>
      <c r="U19" s="845"/>
      <c r="V19" s="845"/>
      <c r="W19" s="845"/>
      <c r="X19" s="845"/>
      <c r="Y19" s="845"/>
      <c r="Z19" s="845"/>
      <c r="AA19" s="845"/>
      <c r="AB19" s="845"/>
      <c r="AC19" s="845"/>
      <c r="AD19" s="845"/>
      <c r="AE19" s="846"/>
      <c r="AF19" s="847"/>
      <c r="AG19" s="848"/>
      <c r="AH19" s="848"/>
      <c r="AI19" s="848"/>
      <c r="AJ19" s="849"/>
      <c r="AK19" s="850"/>
      <c r="AL19" s="851"/>
      <c r="AM19" s="851"/>
      <c r="AN19" s="851"/>
      <c r="AO19" s="851"/>
      <c r="AP19" s="851"/>
      <c r="AQ19" s="851"/>
      <c r="AR19" s="851"/>
      <c r="AS19" s="851"/>
      <c r="AT19" s="851"/>
      <c r="AU19" s="852"/>
      <c r="AV19" s="852"/>
      <c r="AW19" s="852"/>
      <c r="AX19" s="852"/>
      <c r="AY19" s="853"/>
      <c r="AZ19" s="254"/>
      <c r="BA19" s="254"/>
      <c r="BB19" s="254"/>
      <c r="BC19" s="254"/>
      <c r="BD19" s="254"/>
      <c r="BE19" s="255"/>
      <c r="BF19" s="255"/>
      <c r="BG19" s="255"/>
      <c r="BH19" s="255"/>
      <c r="BI19" s="255"/>
      <c r="BJ19" s="255"/>
      <c r="BK19" s="255"/>
      <c r="BL19" s="255"/>
      <c r="BM19" s="255"/>
      <c r="BN19" s="255"/>
      <c r="BO19" s="255"/>
      <c r="BP19" s="255"/>
      <c r="BQ19" s="264">
        <v>13</v>
      </c>
      <c r="BR19" s="265"/>
      <c r="BS19" s="854"/>
      <c r="BT19" s="855"/>
      <c r="BU19" s="855"/>
      <c r="BV19" s="855"/>
      <c r="BW19" s="855"/>
      <c r="BX19" s="855"/>
      <c r="BY19" s="855"/>
      <c r="BZ19" s="855"/>
      <c r="CA19" s="855"/>
      <c r="CB19" s="855"/>
      <c r="CC19" s="855"/>
      <c r="CD19" s="855"/>
      <c r="CE19" s="855"/>
      <c r="CF19" s="855"/>
      <c r="CG19" s="856"/>
      <c r="CH19" s="867"/>
      <c r="CI19" s="868"/>
      <c r="CJ19" s="868"/>
      <c r="CK19" s="868"/>
      <c r="CL19" s="869"/>
      <c r="CM19" s="867"/>
      <c r="CN19" s="868"/>
      <c r="CO19" s="868"/>
      <c r="CP19" s="868"/>
      <c r="CQ19" s="869"/>
      <c r="CR19" s="867"/>
      <c r="CS19" s="868"/>
      <c r="CT19" s="868"/>
      <c r="CU19" s="868"/>
      <c r="CV19" s="869"/>
      <c r="CW19" s="867"/>
      <c r="CX19" s="868"/>
      <c r="CY19" s="868"/>
      <c r="CZ19" s="868"/>
      <c r="DA19" s="869"/>
      <c r="DB19" s="867"/>
      <c r="DC19" s="868"/>
      <c r="DD19" s="868"/>
      <c r="DE19" s="868"/>
      <c r="DF19" s="869"/>
      <c r="DG19" s="867"/>
      <c r="DH19" s="868"/>
      <c r="DI19" s="868"/>
      <c r="DJ19" s="868"/>
      <c r="DK19" s="869"/>
      <c r="DL19" s="867"/>
      <c r="DM19" s="868"/>
      <c r="DN19" s="868"/>
      <c r="DO19" s="868"/>
      <c r="DP19" s="869"/>
      <c r="DQ19" s="867"/>
      <c r="DR19" s="868"/>
      <c r="DS19" s="868"/>
      <c r="DT19" s="868"/>
      <c r="DU19" s="869"/>
      <c r="DV19" s="870"/>
      <c r="DW19" s="871"/>
      <c r="DX19" s="871"/>
      <c r="DY19" s="871"/>
      <c r="DZ19" s="872"/>
      <c r="EA19" s="256"/>
    </row>
    <row r="20" spans="1:131" s="257" customFormat="1" ht="26.25" customHeight="1" x14ac:dyDescent="0.15">
      <c r="A20" s="263">
        <v>14</v>
      </c>
      <c r="B20" s="841"/>
      <c r="C20" s="842"/>
      <c r="D20" s="842"/>
      <c r="E20" s="842"/>
      <c r="F20" s="842"/>
      <c r="G20" s="842"/>
      <c r="H20" s="842"/>
      <c r="I20" s="842"/>
      <c r="J20" s="842"/>
      <c r="K20" s="842"/>
      <c r="L20" s="842"/>
      <c r="M20" s="842"/>
      <c r="N20" s="842"/>
      <c r="O20" s="842"/>
      <c r="P20" s="843"/>
      <c r="Q20" s="844"/>
      <c r="R20" s="845"/>
      <c r="S20" s="845"/>
      <c r="T20" s="845"/>
      <c r="U20" s="845"/>
      <c r="V20" s="845"/>
      <c r="W20" s="845"/>
      <c r="X20" s="845"/>
      <c r="Y20" s="845"/>
      <c r="Z20" s="845"/>
      <c r="AA20" s="845"/>
      <c r="AB20" s="845"/>
      <c r="AC20" s="845"/>
      <c r="AD20" s="845"/>
      <c r="AE20" s="846"/>
      <c r="AF20" s="847"/>
      <c r="AG20" s="848"/>
      <c r="AH20" s="848"/>
      <c r="AI20" s="848"/>
      <c r="AJ20" s="849"/>
      <c r="AK20" s="850"/>
      <c r="AL20" s="851"/>
      <c r="AM20" s="851"/>
      <c r="AN20" s="851"/>
      <c r="AO20" s="851"/>
      <c r="AP20" s="851"/>
      <c r="AQ20" s="851"/>
      <c r="AR20" s="851"/>
      <c r="AS20" s="851"/>
      <c r="AT20" s="851"/>
      <c r="AU20" s="852"/>
      <c r="AV20" s="852"/>
      <c r="AW20" s="852"/>
      <c r="AX20" s="852"/>
      <c r="AY20" s="853"/>
      <c r="AZ20" s="254"/>
      <c r="BA20" s="254"/>
      <c r="BB20" s="254"/>
      <c r="BC20" s="254"/>
      <c r="BD20" s="254"/>
      <c r="BE20" s="255"/>
      <c r="BF20" s="255"/>
      <c r="BG20" s="255"/>
      <c r="BH20" s="255"/>
      <c r="BI20" s="255"/>
      <c r="BJ20" s="255"/>
      <c r="BK20" s="255"/>
      <c r="BL20" s="255"/>
      <c r="BM20" s="255"/>
      <c r="BN20" s="255"/>
      <c r="BO20" s="255"/>
      <c r="BP20" s="255"/>
      <c r="BQ20" s="264">
        <v>14</v>
      </c>
      <c r="BR20" s="265"/>
      <c r="BS20" s="854"/>
      <c r="BT20" s="855"/>
      <c r="BU20" s="855"/>
      <c r="BV20" s="855"/>
      <c r="BW20" s="855"/>
      <c r="BX20" s="855"/>
      <c r="BY20" s="855"/>
      <c r="BZ20" s="855"/>
      <c r="CA20" s="855"/>
      <c r="CB20" s="855"/>
      <c r="CC20" s="855"/>
      <c r="CD20" s="855"/>
      <c r="CE20" s="855"/>
      <c r="CF20" s="855"/>
      <c r="CG20" s="856"/>
      <c r="CH20" s="867"/>
      <c r="CI20" s="868"/>
      <c r="CJ20" s="868"/>
      <c r="CK20" s="868"/>
      <c r="CL20" s="869"/>
      <c r="CM20" s="867"/>
      <c r="CN20" s="868"/>
      <c r="CO20" s="868"/>
      <c r="CP20" s="868"/>
      <c r="CQ20" s="869"/>
      <c r="CR20" s="867"/>
      <c r="CS20" s="868"/>
      <c r="CT20" s="868"/>
      <c r="CU20" s="868"/>
      <c r="CV20" s="869"/>
      <c r="CW20" s="867"/>
      <c r="CX20" s="868"/>
      <c r="CY20" s="868"/>
      <c r="CZ20" s="868"/>
      <c r="DA20" s="869"/>
      <c r="DB20" s="867"/>
      <c r="DC20" s="868"/>
      <c r="DD20" s="868"/>
      <c r="DE20" s="868"/>
      <c r="DF20" s="869"/>
      <c r="DG20" s="867"/>
      <c r="DH20" s="868"/>
      <c r="DI20" s="868"/>
      <c r="DJ20" s="868"/>
      <c r="DK20" s="869"/>
      <c r="DL20" s="867"/>
      <c r="DM20" s="868"/>
      <c r="DN20" s="868"/>
      <c r="DO20" s="868"/>
      <c r="DP20" s="869"/>
      <c r="DQ20" s="867"/>
      <c r="DR20" s="868"/>
      <c r="DS20" s="868"/>
      <c r="DT20" s="868"/>
      <c r="DU20" s="869"/>
      <c r="DV20" s="870"/>
      <c r="DW20" s="871"/>
      <c r="DX20" s="871"/>
      <c r="DY20" s="871"/>
      <c r="DZ20" s="872"/>
      <c r="EA20" s="256"/>
    </row>
    <row r="21" spans="1:131" s="257" customFormat="1" ht="26.25" customHeight="1" thickBot="1" x14ac:dyDescent="0.2">
      <c r="A21" s="263">
        <v>15</v>
      </c>
      <c r="B21" s="841"/>
      <c r="C21" s="842"/>
      <c r="D21" s="842"/>
      <c r="E21" s="842"/>
      <c r="F21" s="842"/>
      <c r="G21" s="842"/>
      <c r="H21" s="842"/>
      <c r="I21" s="842"/>
      <c r="J21" s="842"/>
      <c r="K21" s="842"/>
      <c r="L21" s="842"/>
      <c r="M21" s="842"/>
      <c r="N21" s="842"/>
      <c r="O21" s="842"/>
      <c r="P21" s="843"/>
      <c r="Q21" s="844"/>
      <c r="R21" s="845"/>
      <c r="S21" s="845"/>
      <c r="T21" s="845"/>
      <c r="U21" s="845"/>
      <c r="V21" s="845"/>
      <c r="W21" s="845"/>
      <c r="X21" s="845"/>
      <c r="Y21" s="845"/>
      <c r="Z21" s="845"/>
      <c r="AA21" s="845"/>
      <c r="AB21" s="845"/>
      <c r="AC21" s="845"/>
      <c r="AD21" s="845"/>
      <c r="AE21" s="846"/>
      <c r="AF21" s="847"/>
      <c r="AG21" s="848"/>
      <c r="AH21" s="848"/>
      <c r="AI21" s="848"/>
      <c r="AJ21" s="849"/>
      <c r="AK21" s="850"/>
      <c r="AL21" s="851"/>
      <c r="AM21" s="851"/>
      <c r="AN21" s="851"/>
      <c r="AO21" s="851"/>
      <c r="AP21" s="851"/>
      <c r="AQ21" s="851"/>
      <c r="AR21" s="851"/>
      <c r="AS21" s="851"/>
      <c r="AT21" s="851"/>
      <c r="AU21" s="852"/>
      <c r="AV21" s="852"/>
      <c r="AW21" s="852"/>
      <c r="AX21" s="852"/>
      <c r="AY21" s="853"/>
      <c r="AZ21" s="254"/>
      <c r="BA21" s="254"/>
      <c r="BB21" s="254"/>
      <c r="BC21" s="254"/>
      <c r="BD21" s="254"/>
      <c r="BE21" s="255"/>
      <c r="BF21" s="255"/>
      <c r="BG21" s="255"/>
      <c r="BH21" s="255"/>
      <c r="BI21" s="255"/>
      <c r="BJ21" s="255"/>
      <c r="BK21" s="255"/>
      <c r="BL21" s="255"/>
      <c r="BM21" s="255"/>
      <c r="BN21" s="255"/>
      <c r="BO21" s="255"/>
      <c r="BP21" s="255"/>
      <c r="BQ21" s="264">
        <v>15</v>
      </c>
      <c r="BR21" s="265"/>
      <c r="BS21" s="854"/>
      <c r="BT21" s="855"/>
      <c r="BU21" s="855"/>
      <c r="BV21" s="855"/>
      <c r="BW21" s="855"/>
      <c r="BX21" s="855"/>
      <c r="BY21" s="855"/>
      <c r="BZ21" s="855"/>
      <c r="CA21" s="855"/>
      <c r="CB21" s="855"/>
      <c r="CC21" s="855"/>
      <c r="CD21" s="855"/>
      <c r="CE21" s="855"/>
      <c r="CF21" s="855"/>
      <c r="CG21" s="856"/>
      <c r="CH21" s="867"/>
      <c r="CI21" s="868"/>
      <c r="CJ21" s="868"/>
      <c r="CK21" s="868"/>
      <c r="CL21" s="869"/>
      <c r="CM21" s="867"/>
      <c r="CN21" s="868"/>
      <c r="CO21" s="868"/>
      <c r="CP21" s="868"/>
      <c r="CQ21" s="869"/>
      <c r="CR21" s="867"/>
      <c r="CS21" s="868"/>
      <c r="CT21" s="868"/>
      <c r="CU21" s="868"/>
      <c r="CV21" s="869"/>
      <c r="CW21" s="867"/>
      <c r="CX21" s="868"/>
      <c r="CY21" s="868"/>
      <c r="CZ21" s="868"/>
      <c r="DA21" s="869"/>
      <c r="DB21" s="867"/>
      <c r="DC21" s="868"/>
      <c r="DD21" s="868"/>
      <c r="DE21" s="868"/>
      <c r="DF21" s="869"/>
      <c r="DG21" s="867"/>
      <c r="DH21" s="868"/>
      <c r="DI21" s="868"/>
      <c r="DJ21" s="868"/>
      <c r="DK21" s="869"/>
      <c r="DL21" s="867"/>
      <c r="DM21" s="868"/>
      <c r="DN21" s="868"/>
      <c r="DO21" s="868"/>
      <c r="DP21" s="869"/>
      <c r="DQ21" s="867"/>
      <c r="DR21" s="868"/>
      <c r="DS21" s="868"/>
      <c r="DT21" s="868"/>
      <c r="DU21" s="869"/>
      <c r="DV21" s="870"/>
      <c r="DW21" s="871"/>
      <c r="DX21" s="871"/>
      <c r="DY21" s="871"/>
      <c r="DZ21" s="872"/>
      <c r="EA21" s="256"/>
    </row>
    <row r="22" spans="1:131" s="257" customFormat="1" ht="26.25" customHeight="1" x14ac:dyDescent="0.15">
      <c r="A22" s="263">
        <v>16</v>
      </c>
      <c r="B22" s="841"/>
      <c r="C22" s="842"/>
      <c r="D22" s="842"/>
      <c r="E22" s="842"/>
      <c r="F22" s="842"/>
      <c r="G22" s="842"/>
      <c r="H22" s="842"/>
      <c r="I22" s="842"/>
      <c r="J22" s="842"/>
      <c r="K22" s="842"/>
      <c r="L22" s="842"/>
      <c r="M22" s="842"/>
      <c r="N22" s="842"/>
      <c r="O22" s="842"/>
      <c r="P22" s="843"/>
      <c r="Q22" s="873"/>
      <c r="R22" s="874"/>
      <c r="S22" s="874"/>
      <c r="T22" s="874"/>
      <c r="U22" s="874"/>
      <c r="V22" s="874"/>
      <c r="W22" s="874"/>
      <c r="X22" s="874"/>
      <c r="Y22" s="874"/>
      <c r="Z22" s="874"/>
      <c r="AA22" s="874"/>
      <c r="AB22" s="874"/>
      <c r="AC22" s="874"/>
      <c r="AD22" s="874"/>
      <c r="AE22" s="875"/>
      <c r="AF22" s="847"/>
      <c r="AG22" s="848"/>
      <c r="AH22" s="848"/>
      <c r="AI22" s="848"/>
      <c r="AJ22" s="849"/>
      <c r="AK22" s="888"/>
      <c r="AL22" s="889"/>
      <c r="AM22" s="889"/>
      <c r="AN22" s="889"/>
      <c r="AO22" s="889"/>
      <c r="AP22" s="889"/>
      <c r="AQ22" s="889"/>
      <c r="AR22" s="889"/>
      <c r="AS22" s="889"/>
      <c r="AT22" s="889"/>
      <c r="AU22" s="890"/>
      <c r="AV22" s="890"/>
      <c r="AW22" s="890"/>
      <c r="AX22" s="890"/>
      <c r="AY22" s="891"/>
      <c r="AZ22" s="892" t="s">
        <v>385</v>
      </c>
      <c r="BA22" s="892"/>
      <c r="BB22" s="892"/>
      <c r="BC22" s="892"/>
      <c r="BD22" s="893"/>
      <c r="BE22" s="255"/>
      <c r="BF22" s="255"/>
      <c r="BG22" s="255"/>
      <c r="BH22" s="255"/>
      <c r="BI22" s="255"/>
      <c r="BJ22" s="255"/>
      <c r="BK22" s="255"/>
      <c r="BL22" s="255"/>
      <c r="BM22" s="255"/>
      <c r="BN22" s="255"/>
      <c r="BO22" s="255"/>
      <c r="BP22" s="255"/>
      <c r="BQ22" s="264">
        <v>16</v>
      </c>
      <c r="BR22" s="265"/>
      <c r="BS22" s="854"/>
      <c r="BT22" s="855"/>
      <c r="BU22" s="855"/>
      <c r="BV22" s="855"/>
      <c r="BW22" s="855"/>
      <c r="BX22" s="855"/>
      <c r="BY22" s="855"/>
      <c r="BZ22" s="855"/>
      <c r="CA22" s="855"/>
      <c r="CB22" s="855"/>
      <c r="CC22" s="855"/>
      <c r="CD22" s="855"/>
      <c r="CE22" s="855"/>
      <c r="CF22" s="855"/>
      <c r="CG22" s="856"/>
      <c r="CH22" s="867"/>
      <c r="CI22" s="868"/>
      <c r="CJ22" s="868"/>
      <c r="CK22" s="868"/>
      <c r="CL22" s="869"/>
      <c r="CM22" s="867"/>
      <c r="CN22" s="868"/>
      <c r="CO22" s="868"/>
      <c r="CP22" s="868"/>
      <c r="CQ22" s="869"/>
      <c r="CR22" s="867"/>
      <c r="CS22" s="868"/>
      <c r="CT22" s="868"/>
      <c r="CU22" s="868"/>
      <c r="CV22" s="869"/>
      <c r="CW22" s="867"/>
      <c r="CX22" s="868"/>
      <c r="CY22" s="868"/>
      <c r="CZ22" s="868"/>
      <c r="DA22" s="869"/>
      <c r="DB22" s="867"/>
      <c r="DC22" s="868"/>
      <c r="DD22" s="868"/>
      <c r="DE22" s="868"/>
      <c r="DF22" s="869"/>
      <c r="DG22" s="867"/>
      <c r="DH22" s="868"/>
      <c r="DI22" s="868"/>
      <c r="DJ22" s="868"/>
      <c r="DK22" s="869"/>
      <c r="DL22" s="867"/>
      <c r="DM22" s="868"/>
      <c r="DN22" s="868"/>
      <c r="DO22" s="868"/>
      <c r="DP22" s="869"/>
      <c r="DQ22" s="867"/>
      <c r="DR22" s="868"/>
      <c r="DS22" s="868"/>
      <c r="DT22" s="868"/>
      <c r="DU22" s="869"/>
      <c r="DV22" s="870"/>
      <c r="DW22" s="871"/>
      <c r="DX22" s="871"/>
      <c r="DY22" s="871"/>
      <c r="DZ22" s="872"/>
      <c r="EA22" s="256"/>
    </row>
    <row r="23" spans="1:131" s="257" customFormat="1" ht="26.25" customHeight="1" thickBot="1" x14ac:dyDescent="0.2">
      <c r="A23" s="266" t="s">
        <v>386</v>
      </c>
      <c r="B23" s="876" t="s">
        <v>387</v>
      </c>
      <c r="C23" s="877"/>
      <c r="D23" s="877"/>
      <c r="E23" s="877"/>
      <c r="F23" s="877"/>
      <c r="G23" s="877"/>
      <c r="H23" s="877"/>
      <c r="I23" s="877"/>
      <c r="J23" s="877"/>
      <c r="K23" s="877"/>
      <c r="L23" s="877"/>
      <c r="M23" s="877"/>
      <c r="N23" s="877"/>
      <c r="O23" s="877"/>
      <c r="P23" s="878"/>
      <c r="Q23" s="879"/>
      <c r="R23" s="880"/>
      <c r="S23" s="880"/>
      <c r="T23" s="880"/>
      <c r="U23" s="880"/>
      <c r="V23" s="880"/>
      <c r="W23" s="880"/>
      <c r="X23" s="880"/>
      <c r="Y23" s="880"/>
      <c r="Z23" s="880"/>
      <c r="AA23" s="880"/>
      <c r="AB23" s="880"/>
      <c r="AC23" s="880"/>
      <c r="AD23" s="880"/>
      <c r="AE23" s="881"/>
      <c r="AF23" s="882">
        <v>597</v>
      </c>
      <c r="AG23" s="880"/>
      <c r="AH23" s="880"/>
      <c r="AI23" s="880"/>
      <c r="AJ23" s="883"/>
      <c r="AK23" s="884"/>
      <c r="AL23" s="885"/>
      <c r="AM23" s="885"/>
      <c r="AN23" s="885"/>
      <c r="AO23" s="885"/>
      <c r="AP23" s="880"/>
      <c r="AQ23" s="880"/>
      <c r="AR23" s="880"/>
      <c r="AS23" s="880"/>
      <c r="AT23" s="880"/>
      <c r="AU23" s="886"/>
      <c r="AV23" s="886"/>
      <c r="AW23" s="886"/>
      <c r="AX23" s="886"/>
      <c r="AY23" s="887"/>
      <c r="AZ23" s="895" t="s">
        <v>127</v>
      </c>
      <c r="BA23" s="896"/>
      <c r="BB23" s="896"/>
      <c r="BC23" s="896"/>
      <c r="BD23" s="897"/>
      <c r="BE23" s="255"/>
      <c r="BF23" s="255"/>
      <c r="BG23" s="255"/>
      <c r="BH23" s="255"/>
      <c r="BI23" s="255"/>
      <c r="BJ23" s="255"/>
      <c r="BK23" s="255"/>
      <c r="BL23" s="255"/>
      <c r="BM23" s="255"/>
      <c r="BN23" s="255"/>
      <c r="BO23" s="255"/>
      <c r="BP23" s="255"/>
      <c r="BQ23" s="264">
        <v>17</v>
      </c>
      <c r="BR23" s="265"/>
      <c r="BS23" s="854"/>
      <c r="BT23" s="855"/>
      <c r="BU23" s="855"/>
      <c r="BV23" s="855"/>
      <c r="BW23" s="855"/>
      <c r="BX23" s="855"/>
      <c r="BY23" s="855"/>
      <c r="BZ23" s="855"/>
      <c r="CA23" s="855"/>
      <c r="CB23" s="855"/>
      <c r="CC23" s="855"/>
      <c r="CD23" s="855"/>
      <c r="CE23" s="855"/>
      <c r="CF23" s="855"/>
      <c r="CG23" s="856"/>
      <c r="CH23" s="867"/>
      <c r="CI23" s="868"/>
      <c r="CJ23" s="868"/>
      <c r="CK23" s="868"/>
      <c r="CL23" s="869"/>
      <c r="CM23" s="867"/>
      <c r="CN23" s="868"/>
      <c r="CO23" s="868"/>
      <c r="CP23" s="868"/>
      <c r="CQ23" s="869"/>
      <c r="CR23" s="867"/>
      <c r="CS23" s="868"/>
      <c r="CT23" s="868"/>
      <c r="CU23" s="868"/>
      <c r="CV23" s="869"/>
      <c r="CW23" s="867"/>
      <c r="CX23" s="868"/>
      <c r="CY23" s="868"/>
      <c r="CZ23" s="868"/>
      <c r="DA23" s="869"/>
      <c r="DB23" s="867"/>
      <c r="DC23" s="868"/>
      <c r="DD23" s="868"/>
      <c r="DE23" s="868"/>
      <c r="DF23" s="869"/>
      <c r="DG23" s="867"/>
      <c r="DH23" s="868"/>
      <c r="DI23" s="868"/>
      <c r="DJ23" s="868"/>
      <c r="DK23" s="869"/>
      <c r="DL23" s="867"/>
      <c r="DM23" s="868"/>
      <c r="DN23" s="868"/>
      <c r="DO23" s="868"/>
      <c r="DP23" s="869"/>
      <c r="DQ23" s="867"/>
      <c r="DR23" s="868"/>
      <c r="DS23" s="868"/>
      <c r="DT23" s="868"/>
      <c r="DU23" s="869"/>
      <c r="DV23" s="870"/>
      <c r="DW23" s="871"/>
      <c r="DX23" s="871"/>
      <c r="DY23" s="871"/>
      <c r="DZ23" s="872"/>
      <c r="EA23" s="256"/>
    </row>
    <row r="24" spans="1:131" s="257" customFormat="1" ht="26.25" customHeight="1" x14ac:dyDescent="0.15">
      <c r="A24" s="894" t="s">
        <v>388</v>
      </c>
      <c r="B24" s="894"/>
      <c r="C24" s="894"/>
      <c r="D24" s="894"/>
      <c r="E24" s="894"/>
      <c r="F24" s="894"/>
      <c r="G24" s="894"/>
      <c r="H24" s="894"/>
      <c r="I24" s="894"/>
      <c r="J24" s="894"/>
      <c r="K24" s="894"/>
      <c r="L24" s="894"/>
      <c r="M24" s="894"/>
      <c r="N24" s="894"/>
      <c r="O24" s="894"/>
      <c r="P24" s="894"/>
      <c r="Q24" s="894"/>
      <c r="R24" s="894"/>
      <c r="S24" s="894"/>
      <c r="T24" s="894"/>
      <c r="U24" s="894"/>
      <c r="V24" s="894"/>
      <c r="W24" s="894"/>
      <c r="X24" s="894"/>
      <c r="Y24" s="894"/>
      <c r="Z24" s="894"/>
      <c r="AA24" s="894"/>
      <c r="AB24" s="894"/>
      <c r="AC24" s="894"/>
      <c r="AD24" s="894"/>
      <c r="AE24" s="894"/>
      <c r="AF24" s="894"/>
      <c r="AG24" s="894"/>
      <c r="AH24" s="894"/>
      <c r="AI24" s="894"/>
      <c r="AJ24" s="894"/>
      <c r="AK24" s="894"/>
      <c r="AL24" s="894"/>
      <c r="AM24" s="894"/>
      <c r="AN24" s="894"/>
      <c r="AO24" s="894"/>
      <c r="AP24" s="894"/>
      <c r="AQ24" s="894"/>
      <c r="AR24" s="894"/>
      <c r="AS24" s="894"/>
      <c r="AT24" s="894"/>
      <c r="AU24" s="894"/>
      <c r="AV24" s="894"/>
      <c r="AW24" s="894"/>
      <c r="AX24" s="894"/>
      <c r="AY24" s="894"/>
      <c r="AZ24" s="254"/>
      <c r="BA24" s="254"/>
      <c r="BB24" s="254"/>
      <c r="BC24" s="254"/>
      <c r="BD24" s="254"/>
      <c r="BE24" s="255"/>
      <c r="BF24" s="255"/>
      <c r="BG24" s="255"/>
      <c r="BH24" s="255"/>
      <c r="BI24" s="255"/>
      <c r="BJ24" s="255"/>
      <c r="BK24" s="255"/>
      <c r="BL24" s="255"/>
      <c r="BM24" s="255"/>
      <c r="BN24" s="255"/>
      <c r="BO24" s="255"/>
      <c r="BP24" s="255"/>
      <c r="BQ24" s="264">
        <v>18</v>
      </c>
      <c r="BR24" s="265"/>
      <c r="BS24" s="854"/>
      <c r="BT24" s="855"/>
      <c r="BU24" s="855"/>
      <c r="BV24" s="855"/>
      <c r="BW24" s="855"/>
      <c r="BX24" s="855"/>
      <c r="BY24" s="855"/>
      <c r="BZ24" s="855"/>
      <c r="CA24" s="855"/>
      <c r="CB24" s="855"/>
      <c r="CC24" s="855"/>
      <c r="CD24" s="855"/>
      <c r="CE24" s="855"/>
      <c r="CF24" s="855"/>
      <c r="CG24" s="856"/>
      <c r="CH24" s="867"/>
      <c r="CI24" s="868"/>
      <c r="CJ24" s="868"/>
      <c r="CK24" s="868"/>
      <c r="CL24" s="869"/>
      <c r="CM24" s="867"/>
      <c r="CN24" s="868"/>
      <c r="CO24" s="868"/>
      <c r="CP24" s="868"/>
      <c r="CQ24" s="869"/>
      <c r="CR24" s="867"/>
      <c r="CS24" s="868"/>
      <c r="CT24" s="868"/>
      <c r="CU24" s="868"/>
      <c r="CV24" s="869"/>
      <c r="CW24" s="867"/>
      <c r="CX24" s="868"/>
      <c r="CY24" s="868"/>
      <c r="CZ24" s="868"/>
      <c r="DA24" s="869"/>
      <c r="DB24" s="867"/>
      <c r="DC24" s="868"/>
      <c r="DD24" s="868"/>
      <c r="DE24" s="868"/>
      <c r="DF24" s="869"/>
      <c r="DG24" s="867"/>
      <c r="DH24" s="868"/>
      <c r="DI24" s="868"/>
      <c r="DJ24" s="868"/>
      <c r="DK24" s="869"/>
      <c r="DL24" s="867"/>
      <c r="DM24" s="868"/>
      <c r="DN24" s="868"/>
      <c r="DO24" s="868"/>
      <c r="DP24" s="869"/>
      <c r="DQ24" s="867"/>
      <c r="DR24" s="868"/>
      <c r="DS24" s="868"/>
      <c r="DT24" s="868"/>
      <c r="DU24" s="869"/>
      <c r="DV24" s="870"/>
      <c r="DW24" s="871"/>
      <c r="DX24" s="871"/>
      <c r="DY24" s="871"/>
      <c r="DZ24" s="872"/>
      <c r="EA24" s="256"/>
    </row>
    <row r="25" spans="1:131" s="249" customFormat="1" ht="26.25" customHeight="1" thickBot="1" x14ac:dyDescent="0.2">
      <c r="A25" s="835" t="s">
        <v>389</v>
      </c>
      <c r="B25" s="835"/>
      <c r="C25" s="835"/>
      <c r="D25" s="835"/>
      <c r="E25" s="835"/>
      <c r="F25" s="835"/>
      <c r="G25" s="835"/>
      <c r="H25" s="835"/>
      <c r="I25" s="835"/>
      <c r="J25" s="835"/>
      <c r="K25" s="835"/>
      <c r="L25" s="835"/>
      <c r="M25" s="835"/>
      <c r="N25" s="835"/>
      <c r="O25" s="835"/>
      <c r="P25" s="835"/>
      <c r="Q25" s="835"/>
      <c r="R25" s="835"/>
      <c r="S25" s="835"/>
      <c r="T25" s="835"/>
      <c r="U25" s="835"/>
      <c r="V25" s="835"/>
      <c r="W25" s="835"/>
      <c r="X25" s="835"/>
      <c r="Y25" s="835"/>
      <c r="Z25" s="835"/>
      <c r="AA25" s="835"/>
      <c r="AB25" s="835"/>
      <c r="AC25" s="835"/>
      <c r="AD25" s="835"/>
      <c r="AE25" s="835"/>
      <c r="AF25" s="835"/>
      <c r="AG25" s="835"/>
      <c r="AH25" s="835"/>
      <c r="AI25" s="835"/>
      <c r="AJ25" s="835"/>
      <c r="AK25" s="835"/>
      <c r="AL25" s="835"/>
      <c r="AM25" s="835"/>
      <c r="AN25" s="835"/>
      <c r="AO25" s="835"/>
      <c r="AP25" s="835"/>
      <c r="AQ25" s="835"/>
      <c r="AR25" s="835"/>
      <c r="AS25" s="835"/>
      <c r="AT25" s="835"/>
      <c r="AU25" s="835"/>
      <c r="AV25" s="835"/>
      <c r="AW25" s="835"/>
      <c r="AX25" s="835"/>
      <c r="AY25" s="835"/>
      <c r="AZ25" s="835"/>
      <c r="BA25" s="835"/>
      <c r="BB25" s="835"/>
      <c r="BC25" s="835"/>
      <c r="BD25" s="835"/>
      <c r="BE25" s="835"/>
      <c r="BF25" s="835"/>
      <c r="BG25" s="835"/>
      <c r="BH25" s="835"/>
      <c r="BI25" s="835"/>
      <c r="BJ25" s="254"/>
      <c r="BK25" s="254"/>
      <c r="BL25" s="254"/>
      <c r="BM25" s="254"/>
      <c r="BN25" s="254"/>
      <c r="BO25" s="267"/>
      <c r="BP25" s="267"/>
      <c r="BQ25" s="264">
        <v>19</v>
      </c>
      <c r="BR25" s="265"/>
      <c r="BS25" s="854"/>
      <c r="BT25" s="855"/>
      <c r="BU25" s="855"/>
      <c r="BV25" s="855"/>
      <c r="BW25" s="855"/>
      <c r="BX25" s="855"/>
      <c r="BY25" s="855"/>
      <c r="BZ25" s="855"/>
      <c r="CA25" s="855"/>
      <c r="CB25" s="855"/>
      <c r="CC25" s="855"/>
      <c r="CD25" s="855"/>
      <c r="CE25" s="855"/>
      <c r="CF25" s="855"/>
      <c r="CG25" s="856"/>
      <c r="CH25" s="867"/>
      <c r="CI25" s="868"/>
      <c r="CJ25" s="868"/>
      <c r="CK25" s="868"/>
      <c r="CL25" s="869"/>
      <c r="CM25" s="867"/>
      <c r="CN25" s="868"/>
      <c r="CO25" s="868"/>
      <c r="CP25" s="868"/>
      <c r="CQ25" s="869"/>
      <c r="CR25" s="867"/>
      <c r="CS25" s="868"/>
      <c r="CT25" s="868"/>
      <c r="CU25" s="868"/>
      <c r="CV25" s="869"/>
      <c r="CW25" s="867"/>
      <c r="CX25" s="868"/>
      <c r="CY25" s="868"/>
      <c r="CZ25" s="868"/>
      <c r="DA25" s="869"/>
      <c r="DB25" s="867"/>
      <c r="DC25" s="868"/>
      <c r="DD25" s="868"/>
      <c r="DE25" s="868"/>
      <c r="DF25" s="869"/>
      <c r="DG25" s="867"/>
      <c r="DH25" s="868"/>
      <c r="DI25" s="868"/>
      <c r="DJ25" s="868"/>
      <c r="DK25" s="869"/>
      <c r="DL25" s="867"/>
      <c r="DM25" s="868"/>
      <c r="DN25" s="868"/>
      <c r="DO25" s="868"/>
      <c r="DP25" s="869"/>
      <c r="DQ25" s="867"/>
      <c r="DR25" s="868"/>
      <c r="DS25" s="868"/>
      <c r="DT25" s="868"/>
      <c r="DU25" s="869"/>
      <c r="DV25" s="870"/>
      <c r="DW25" s="871"/>
      <c r="DX25" s="871"/>
      <c r="DY25" s="871"/>
      <c r="DZ25" s="872"/>
      <c r="EA25" s="248"/>
    </row>
    <row r="26" spans="1:131" s="249" customFormat="1" ht="26.25" customHeight="1" x14ac:dyDescent="0.15">
      <c r="A26" s="826" t="s">
        <v>366</v>
      </c>
      <c r="B26" s="827"/>
      <c r="C26" s="827"/>
      <c r="D26" s="827"/>
      <c r="E26" s="827"/>
      <c r="F26" s="827"/>
      <c r="G26" s="827"/>
      <c r="H26" s="827"/>
      <c r="I26" s="827"/>
      <c r="J26" s="827"/>
      <c r="K26" s="827"/>
      <c r="L26" s="827"/>
      <c r="M26" s="827"/>
      <c r="N26" s="827"/>
      <c r="O26" s="827"/>
      <c r="P26" s="828"/>
      <c r="Q26" s="803" t="s">
        <v>390</v>
      </c>
      <c r="R26" s="804"/>
      <c r="S26" s="804"/>
      <c r="T26" s="804"/>
      <c r="U26" s="805"/>
      <c r="V26" s="803" t="s">
        <v>391</v>
      </c>
      <c r="W26" s="804"/>
      <c r="X26" s="804"/>
      <c r="Y26" s="804"/>
      <c r="Z26" s="805"/>
      <c r="AA26" s="803" t="s">
        <v>392</v>
      </c>
      <c r="AB26" s="804"/>
      <c r="AC26" s="804"/>
      <c r="AD26" s="804"/>
      <c r="AE26" s="804"/>
      <c r="AF26" s="898" t="s">
        <v>393</v>
      </c>
      <c r="AG26" s="899"/>
      <c r="AH26" s="899"/>
      <c r="AI26" s="899"/>
      <c r="AJ26" s="900"/>
      <c r="AK26" s="804" t="s">
        <v>394</v>
      </c>
      <c r="AL26" s="804"/>
      <c r="AM26" s="804"/>
      <c r="AN26" s="804"/>
      <c r="AO26" s="805"/>
      <c r="AP26" s="803" t="s">
        <v>395</v>
      </c>
      <c r="AQ26" s="804"/>
      <c r="AR26" s="804"/>
      <c r="AS26" s="804"/>
      <c r="AT26" s="805"/>
      <c r="AU26" s="803" t="s">
        <v>396</v>
      </c>
      <c r="AV26" s="804"/>
      <c r="AW26" s="804"/>
      <c r="AX26" s="804"/>
      <c r="AY26" s="805"/>
      <c r="AZ26" s="803" t="s">
        <v>397</v>
      </c>
      <c r="BA26" s="804"/>
      <c r="BB26" s="804"/>
      <c r="BC26" s="804"/>
      <c r="BD26" s="805"/>
      <c r="BE26" s="803" t="s">
        <v>373</v>
      </c>
      <c r="BF26" s="804"/>
      <c r="BG26" s="804"/>
      <c r="BH26" s="804"/>
      <c r="BI26" s="815"/>
      <c r="BJ26" s="254"/>
      <c r="BK26" s="254"/>
      <c r="BL26" s="254"/>
      <c r="BM26" s="254"/>
      <c r="BN26" s="254"/>
      <c r="BO26" s="267"/>
      <c r="BP26" s="267"/>
      <c r="BQ26" s="264">
        <v>20</v>
      </c>
      <c r="BR26" s="265"/>
      <c r="BS26" s="854"/>
      <c r="BT26" s="855"/>
      <c r="BU26" s="855"/>
      <c r="BV26" s="855"/>
      <c r="BW26" s="855"/>
      <c r="BX26" s="855"/>
      <c r="BY26" s="855"/>
      <c r="BZ26" s="855"/>
      <c r="CA26" s="855"/>
      <c r="CB26" s="855"/>
      <c r="CC26" s="855"/>
      <c r="CD26" s="855"/>
      <c r="CE26" s="855"/>
      <c r="CF26" s="855"/>
      <c r="CG26" s="856"/>
      <c r="CH26" s="867"/>
      <c r="CI26" s="868"/>
      <c r="CJ26" s="868"/>
      <c r="CK26" s="868"/>
      <c r="CL26" s="869"/>
      <c r="CM26" s="867"/>
      <c r="CN26" s="868"/>
      <c r="CO26" s="868"/>
      <c r="CP26" s="868"/>
      <c r="CQ26" s="869"/>
      <c r="CR26" s="867"/>
      <c r="CS26" s="868"/>
      <c r="CT26" s="868"/>
      <c r="CU26" s="868"/>
      <c r="CV26" s="869"/>
      <c r="CW26" s="867"/>
      <c r="CX26" s="868"/>
      <c r="CY26" s="868"/>
      <c r="CZ26" s="868"/>
      <c r="DA26" s="869"/>
      <c r="DB26" s="867"/>
      <c r="DC26" s="868"/>
      <c r="DD26" s="868"/>
      <c r="DE26" s="868"/>
      <c r="DF26" s="869"/>
      <c r="DG26" s="867"/>
      <c r="DH26" s="868"/>
      <c r="DI26" s="868"/>
      <c r="DJ26" s="868"/>
      <c r="DK26" s="869"/>
      <c r="DL26" s="867"/>
      <c r="DM26" s="868"/>
      <c r="DN26" s="868"/>
      <c r="DO26" s="868"/>
      <c r="DP26" s="869"/>
      <c r="DQ26" s="867"/>
      <c r="DR26" s="868"/>
      <c r="DS26" s="868"/>
      <c r="DT26" s="868"/>
      <c r="DU26" s="869"/>
      <c r="DV26" s="870"/>
      <c r="DW26" s="871"/>
      <c r="DX26" s="871"/>
      <c r="DY26" s="871"/>
      <c r="DZ26" s="872"/>
      <c r="EA26" s="248"/>
    </row>
    <row r="27" spans="1:131" s="249" customFormat="1" ht="26.25" customHeight="1" thickBot="1" x14ac:dyDescent="0.2">
      <c r="A27" s="829"/>
      <c r="B27" s="830"/>
      <c r="C27" s="830"/>
      <c r="D27" s="830"/>
      <c r="E27" s="830"/>
      <c r="F27" s="830"/>
      <c r="G27" s="830"/>
      <c r="H27" s="830"/>
      <c r="I27" s="830"/>
      <c r="J27" s="830"/>
      <c r="K27" s="830"/>
      <c r="L27" s="830"/>
      <c r="M27" s="830"/>
      <c r="N27" s="830"/>
      <c r="O27" s="830"/>
      <c r="P27" s="831"/>
      <c r="Q27" s="806"/>
      <c r="R27" s="807"/>
      <c r="S27" s="807"/>
      <c r="T27" s="807"/>
      <c r="U27" s="808"/>
      <c r="V27" s="806"/>
      <c r="W27" s="807"/>
      <c r="X27" s="807"/>
      <c r="Y27" s="807"/>
      <c r="Z27" s="808"/>
      <c r="AA27" s="806"/>
      <c r="AB27" s="807"/>
      <c r="AC27" s="807"/>
      <c r="AD27" s="807"/>
      <c r="AE27" s="807"/>
      <c r="AF27" s="901"/>
      <c r="AG27" s="902"/>
      <c r="AH27" s="902"/>
      <c r="AI27" s="902"/>
      <c r="AJ27" s="903"/>
      <c r="AK27" s="807"/>
      <c r="AL27" s="807"/>
      <c r="AM27" s="807"/>
      <c r="AN27" s="807"/>
      <c r="AO27" s="808"/>
      <c r="AP27" s="806"/>
      <c r="AQ27" s="807"/>
      <c r="AR27" s="807"/>
      <c r="AS27" s="807"/>
      <c r="AT27" s="808"/>
      <c r="AU27" s="806"/>
      <c r="AV27" s="807"/>
      <c r="AW27" s="807"/>
      <c r="AX27" s="807"/>
      <c r="AY27" s="808"/>
      <c r="AZ27" s="806"/>
      <c r="BA27" s="807"/>
      <c r="BB27" s="807"/>
      <c r="BC27" s="807"/>
      <c r="BD27" s="808"/>
      <c r="BE27" s="806"/>
      <c r="BF27" s="807"/>
      <c r="BG27" s="807"/>
      <c r="BH27" s="807"/>
      <c r="BI27" s="816"/>
      <c r="BJ27" s="254"/>
      <c r="BK27" s="254"/>
      <c r="BL27" s="254"/>
      <c r="BM27" s="254"/>
      <c r="BN27" s="254"/>
      <c r="BO27" s="267"/>
      <c r="BP27" s="267"/>
      <c r="BQ27" s="264">
        <v>21</v>
      </c>
      <c r="BR27" s="265"/>
      <c r="BS27" s="854"/>
      <c r="BT27" s="855"/>
      <c r="BU27" s="855"/>
      <c r="BV27" s="855"/>
      <c r="BW27" s="855"/>
      <c r="BX27" s="855"/>
      <c r="BY27" s="855"/>
      <c r="BZ27" s="855"/>
      <c r="CA27" s="855"/>
      <c r="CB27" s="855"/>
      <c r="CC27" s="855"/>
      <c r="CD27" s="855"/>
      <c r="CE27" s="855"/>
      <c r="CF27" s="855"/>
      <c r="CG27" s="856"/>
      <c r="CH27" s="867"/>
      <c r="CI27" s="868"/>
      <c r="CJ27" s="868"/>
      <c r="CK27" s="868"/>
      <c r="CL27" s="869"/>
      <c r="CM27" s="867"/>
      <c r="CN27" s="868"/>
      <c r="CO27" s="868"/>
      <c r="CP27" s="868"/>
      <c r="CQ27" s="869"/>
      <c r="CR27" s="867"/>
      <c r="CS27" s="868"/>
      <c r="CT27" s="868"/>
      <c r="CU27" s="868"/>
      <c r="CV27" s="869"/>
      <c r="CW27" s="867"/>
      <c r="CX27" s="868"/>
      <c r="CY27" s="868"/>
      <c r="CZ27" s="868"/>
      <c r="DA27" s="869"/>
      <c r="DB27" s="867"/>
      <c r="DC27" s="868"/>
      <c r="DD27" s="868"/>
      <c r="DE27" s="868"/>
      <c r="DF27" s="869"/>
      <c r="DG27" s="867"/>
      <c r="DH27" s="868"/>
      <c r="DI27" s="868"/>
      <c r="DJ27" s="868"/>
      <c r="DK27" s="869"/>
      <c r="DL27" s="867"/>
      <c r="DM27" s="868"/>
      <c r="DN27" s="868"/>
      <c r="DO27" s="868"/>
      <c r="DP27" s="869"/>
      <c r="DQ27" s="867"/>
      <c r="DR27" s="868"/>
      <c r="DS27" s="868"/>
      <c r="DT27" s="868"/>
      <c r="DU27" s="869"/>
      <c r="DV27" s="870"/>
      <c r="DW27" s="871"/>
      <c r="DX27" s="871"/>
      <c r="DY27" s="871"/>
      <c r="DZ27" s="872"/>
      <c r="EA27" s="248"/>
    </row>
    <row r="28" spans="1:131" s="249" customFormat="1" ht="26.25" customHeight="1" thickTop="1" x14ac:dyDescent="0.15">
      <c r="A28" s="268">
        <v>1</v>
      </c>
      <c r="B28" s="817" t="s">
        <v>398</v>
      </c>
      <c r="C28" s="818"/>
      <c r="D28" s="818"/>
      <c r="E28" s="818"/>
      <c r="F28" s="818"/>
      <c r="G28" s="818"/>
      <c r="H28" s="818"/>
      <c r="I28" s="818"/>
      <c r="J28" s="818"/>
      <c r="K28" s="818"/>
      <c r="L28" s="818"/>
      <c r="M28" s="818"/>
      <c r="N28" s="818"/>
      <c r="O28" s="818"/>
      <c r="P28" s="819"/>
      <c r="Q28" s="908">
        <v>1151</v>
      </c>
      <c r="R28" s="909"/>
      <c r="S28" s="909"/>
      <c r="T28" s="909"/>
      <c r="U28" s="909"/>
      <c r="V28" s="909">
        <v>1123</v>
      </c>
      <c r="W28" s="909"/>
      <c r="X28" s="909"/>
      <c r="Y28" s="909"/>
      <c r="Z28" s="909"/>
      <c r="AA28" s="909">
        <v>28</v>
      </c>
      <c r="AB28" s="909"/>
      <c r="AC28" s="909"/>
      <c r="AD28" s="909"/>
      <c r="AE28" s="910"/>
      <c r="AF28" s="911">
        <v>28</v>
      </c>
      <c r="AG28" s="909"/>
      <c r="AH28" s="909"/>
      <c r="AI28" s="909"/>
      <c r="AJ28" s="912"/>
      <c r="AK28" s="913">
        <v>130</v>
      </c>
      <c r="AL28" s="904"/>
      <c r="AM28" s="904"/>
      <c r="AN28" s="904"/>
      <c r="AO28" s="904"/>
      <c r="AP28" s="904">
        <v>0</v>
      </c>
      <c r="AQ28" s="904"/>
      <c r="AR28" s="904"/>
      <c r="AS28" s="904"/>
      <c r="AT28" s="904"/>
      <c r="AU28" s="904">
        <v>130</v>
      </c>
      <c r="AV28" s="904"/>
      <c r="AW28" s="904"/>
      <c r="AX28" s="904"/>
      <c r="AY28" s="904"/>
      <c r="AZ28" s="905"/>
      <c r="BA28" s="905"/>
      <c r="BB28" s="905"/>
      <c r="BC28" s="905"/>
      <c r="BD28" s="905"/>
      <c r="BE28" s="906"/>
      <c r="BF28" s="906"/>
      <c r="BG28" s="906"/>
      <c r="BH28" s="906"/>
      <c r="BI28" s="907"/>
      <c r="BJ28" s="254"/>
      <c r="BK28" s="254"/>
      <c r="BL28" s="254"/>
      <c r="BM28" s="254"/>
      <c r="BN28" s="254"/>
      <c r="BO28" s="267"/>
      <c r="BP28" s="267"/>
      <c r="BQ28" s="264">
        <v>22</v>
      </c>
      <c r="BR28" s="265"/>
      <c r="BS28" s="854"/>
      <c r="BT28" s="855"/>
      <c r="BU28" s="855"/>
      <c r="BV28" s="855"/>
      <c r="BW28" s="855"/>
      <c r="BX28" s="855"/>
      <c r="BY28" s="855"/>
      <c r="BZ28" s="855"/>
      <c r="CA28" s="855"/>
      <c r="CB28" s="855"/>
      <c r="CC28" s="855"/>
      <c r="CD28" s="855"/>
      <c r="CE28" s="855"/>
      <c r="CF28" s="855"/>
      <c r="CG28" s="856"/>
      <c r="CH28" s="867"/>
      <c r="CI28" s="868"/>
      <c r="CJ28" s="868"/>
      <c r="CK28" s="868"/>
      <c r="CL28" s="869"/>
      <c r="CM28" s="867"/>
      <c r="CN28" s="868"/>
      <c r="CO28" s="868"/>
      <c r="CP28" s="868"/>
      <c r="CQ28" s="869"/>
      <c r="CR28" s="867"/>
      <c r="CS28" s="868"/>
      <c r="CT28" s="868"/>
      <c r="CU28" s="868"/>
      <c r="CV28" s="869"/>
      <c r="CW28" s="867"/>
      <c r="CX28" s="868"/>
      <c r="CY28" s="868"/>
      <c r="CZ28" s="868"/>
      <c r="DA28" s="869"/>
      <c r="DB28" s="867"/>
      <c r="DC28" s="868"/>
      <c r="DD28" s="868"/>
      <c r="DE28" s="868"/>
      <c r="DF28" s="869"/>
      <c r="DG28" s="867"/>
      <c r="DH28" s="868"/>
      <c r="DI28" s="868"/>
      <c r="DJ28" s="868"/>
      <c r="DK28" s="869"/>
      <c r="DL28" s="867"/>
      <c r="DM28" s="868"/>
      <c r="DN28" s="868"/>
      <c r="DO28" s="868"/>
      <c r="DP28" s="869"/>
      <c r="DQ28" s="867"/>
      <c r="DR28" s="868"/>
      <c r="DS28" s="868"/>
      <c r="DT28" s="868"/>
      <c r="DU28" s="869"/>
      <c r="DV28" s="870"/>
      <c r="DW28" s="871"/>
      <c r="DX28" s="871"/>
      <c r="DY28" s="871"/>
      <c r="DZ28" s="872"/>
      <c r="EA28" s="248"/>
    </row>
    <row r="29" spans="1:131" s="249" customFormat="1" ht="26.25" customHeight="1" x14ac:dyDescent="0.15">
      <c r="A29" s="268">
        <v>2</v>
      </c>
      <c r="B29" s="841" t="s">
        <v>399</v>
      </c>
      <c r="C29" s="842"/>
      <c r="D29" s="842"/>
      <c r="E29" s="842"/>
      <c r="F29" s="842"/>
      <c r="G29" s="842"/>
      <c r="H29" s="842"/>
      <c r="I29" s="842"/>
      <c r="J29" s="842"/>
      <c r="K29" s="842"/>
      <c r="L29" s="842"/>
      <c r="M29" s="842"/>
      <c r="N29" s="842"/>
      <c r="O29" s="842"/>
      <c r="P29" s="843"/>
      <c r="Q29" s="844">
        <v>1411</v>
      </c>
      <c r="R29" s="845"/>
      <c r="S29" s="845"/>
      <c r="T29" s="845"/>
      <c r="U29" s="845"/>
      <c r="V29" s="845">
        <v>1364</v>
      </c>
      <c r="W29" s="845"/>
      <c r="X29" s="845"/>
      <c r="Y29" s="845"/>
      <c r="Z29" s="845"/>
      <c r="AA29" s="845">
        <v>46</v>
      </c>
      <c r="AB29" s="845"/>
      <c r="AC29" s="845"/>
      <c r="AD29" s="845"/>
      <c r="AE29" s="846"/>
      <c r="AF29" s="847">
        <v>46</v>
      </c>
      <c r="AG29" s="848"/>
      <c r="AH29" s="848"/>
      <c r="AI29" s="848"/>
      <c r="AJ29" s="849"/>
      <c r="AK29" s="916">
        <v>229</v>
      </c>
      <c r="AL29" s="917"/>
      <c r="AM29" s="917"/>
      <c r="AN29" s="917"/>
      <c r="AO29" s="917"/>
      <c r="AP29" s="917">
        <v>0</v>
      </c>
      <c r="AQ29" s="917"/>
      <c r="AR29" s="917"/>
      <c r="AS29" s="917"/>
      <c r="AT29" s="917"/>
      <c r="AU29" s="917">
        <v>229</v>
      </c>
      <c r="AV29" s="917"/>
      <c r="AW29" s="917"/>
      <c r="AX29" s="917"/>
      <c r="AY29" s="917"/>
      <c r="AZ29" s="918"/>
      <c r="BA29" s="918"/>
      <c r="BB29" s="918"/>
      <c r="BC29" s="918"/>
      <c r="BD29" s="918"/>
      <c r="BE29" s="914"/>
      <c r="BF29" s="914"/>
      <c r="BG29" s="914"/>
      <c r="BH29" s="914"/>
      <c r="BI29" s="915"/>
      <c r="BJ29" s="254"/>
      <c r="BK29" s="254"/>
      <c r="BL29" s="254"/>
      <c r="BM29" s="254"/>
      <c r="BN29" s="254"/>
      <c r="BO29" s="267"/>
      <c r="BP29" s="267"/>
      <c r="BQ29" s="264">
        <v>23</v>
      </c>
      <c r="BR29" s="265"/>
      <c r="BS29" s="854"/>
      <c r="BT29" s="855"/>
      <c r="BU29" s="855"/>
      <c r="BV29" s="855"/>
      <c r="BW29" s="855"/>
      <c r="BX29" s="855"/>
      <c r="BY29" s="855"/>
      <c r="BZ29" s="855"/>
      <c r="CA29" s="855"/>
      <c r="CB29" s="855"/>
      <c r="CC29" s="855"/>
      <c r="CD29" s="855"/>
      <c r="CE29" s="855"/>
      <c r="CF29" s="855"/>
      <c r="CG29" s="856"/>
      <c r="CH29" s="867"/>
      <c r="CI29" s="868"/>
      <c r="CJ29" s="868"/>
      <c r="CK29" s="868"/>
      <c r="CL29" s="869"/>
      <c r="CM29" s="867"/>
      <c r="CN29" s="868"/>
      <c r="CO29" s="868"/>
      <c r="CP29" s="868"/>
      <c r="CQ29" s="869"/>
      <c r="CR29" s="867"/>
      <c r="CS29" s="868"/>
      <c r="CT29" s="868"/>
      <c r="CU29" s="868"/>
      <c r="CV29" s="869"/>
      <c r="CW29" s="867"/>
      <c r="CX29" s="868"/>
      <c r="CY29" s="868"/>
      <c r="CZ29" s="868"/>
      <c r="DA29" s="869"/>
      <c r="DB29" s="867"/>
      <c r="DC29" s="868"/>
      <c r="DD29" s="868"/>
      <c r="DE29" s="868"/>
      <c r="DF29" s="869"/>
      <c r="DG29" s="867"/>
      <c r="DH29" s="868"/>
      <c r="DI29" s="868"/>
      <c r="DJ29" s="868"/>
      <c r="DK29" s="869"/>
      <c r="DL29" s="867"/>
      <c r="DM29" s="868"/>
      <c r="DN29" s="868"/>
      <c r="DO29" s="868"/>
      <c r="DP29" s="869"/>
      <c r="DQ29" s="867"/>
      <c r="DR29" s="868"/>
      <c r="DS29" s="868"/>
      <c r="DT29" s="868"/>
      <c r="DU29" s="869"/>
      <c r="DV29" s="870"/>
      <c r="DW29" s="871"/>
      <c r="DX29" s="871"/>
      <c r="DY29" s="871"/>
      <c r="DZ29" s="872"/>
      <c r="EA29" s="248"/>
    </row>
    <row r="30" spans="1:131" s="249" customFormat="1" ht="26.25" customHeight="1" x14ac:dyDescent="0.15">
      <c r="A30" s="268">
        <v>3</v>
      </c>
      <c r="B30" s="841" t="s">
        <v>400</v>
      </c>
      <c r="C30" s="842"/>
      <c r="D30" s="842"/>
      <c r="E30" s="842"/>
      <c r="F30" s="842"/>
      <c r="G30" s="842"/>
      <c r="H30" s="842"/>
      <c r="I30" s="842"/>
      <c r="J30" s="842"/>
      <c r="K30" s="842"/>
      <c r="L30" s="842"/>
      <c r="M30" s="842"/>
      <c r="N30" s="842"/>
      <c r="O30" s="842"/>
      <c r="P30" s="843"/>
      <c r="Q30" s="844">
        <v>142</v>
      </c>
      <c r="R30" s="845"/>
      <c r="S30" s="845"/>
      <c r="T30" s="845"/>
      <c r="U30" s="845"/>
      <c r="V30" s="845">
        <v>141</v>
      </c>
      <c r="W30" s="845"/>
      <c r="X30" s="845"/>
      <c r="Y30" s="845"/>
      <c r="Z30" s="845"/>
      <c r="AA30" s="845">
        <v>1</v>
      </c>
      <c r="AB30" s="845"/>
      <c r="AC30" s="845"/>
      <c r="AD30" s="845"/>
      <c r="AE30" s="846"/>
      <c r="AF30" s="847">
        <v>1</v>
      </c>
      <c r="AG30" s="848"/>
      <c r="AH30" s="848"/>
      <c r="AI30" s="848"/>
      <c r="AJ30" s="849"/>
      <c r="AK30" s="916">
        <v>44</v>
      </c>
      <c r="AL30" s="917"/>
      <c r="AM30" s="917"/>
      <c r="AN30" s="917"/>
      <c r="AO30" s="917"/>
      <c r="AP30" s="917">
        <v>0</v>
      </c>
      <c r="AQ30" s="917"/>
      <c r="AR30" s="917"/>
      <c r="AS30" s="917"/>
      <c r="AT30" s="917"/>
      <c r="AU30" s="917">
        <v>44</v>
      </c>
      <c r="AV30" s="917"/>
      <c r="AW30" s="917"/>
      <c r="AX30" s="917"/>
      <c r="AY30" s="917"/>
      <c r="AZ30" s="918"/>
      <c r="BA30" s="918"/>
      <c r="BB30" s="918"/>
      <c r="BC30" s="918"/>
      <c r="BD30" s="918"/>
      <c r="BE30" s="914"/>
      <c r="BF30" s="914"/>
      <c r="BG30" s="914"/>
      <c r="BH30" s="914"/>
      <c r="BI30" s="915"/>
      <c r="BJ30" s="254"/>
      <c r="BK30" s="254"/>
      <c r="BL30" s="254"/>
      <c r="BM30" s="254"/>
      <c r="BN30" s="254"/>
      <c r="BO30" s="267"/>
      <c r="BP30" s="267"/>
      <c r="BQ30" s="264">
        <v>24</v>
      </c>
      <c r="BR30" s="265"/>
      <c r="BS30" s="854"/>
      <c r="BT30" s="855"/>
      <c r="BU30" s="855"/>
      <c r="BV30" s="855"/>
      <c r="BW30" s="855"/>
      <c r="BX30" s="855"/>
      <c r="BY30" s="855"/>
      <c r="BZ30" s="855"/>
      <c r="CA30" s="855"/>
      <c r="CB30" s="855"/>
      <c r="CC30" s="855"/>
      <c r="CD30" s="855"/>
      <c r="CE30" s="855"/>
      <c r="CF30" s="855"/>
      <c r="CG30" s="856"/>
      <c r="CH30" s="867"/>
      <c r="CI30" s="868"/>
      <c r="CJ30" s="868"/>
      <c r="CK30" s="868"/>
      <c r="CL30" s="869"/>
      <c r="CM30" s="867"/>
      <c r="CN30" s="868"/>
      <c r="CO30" s="868"/>
      <c r="CP30" s="868"/>
      <c r="CQ30" s="869"/>
      <c r="CR30" s="867"/>
      <c r="CS30" s="868"/>
      <c r="CT30" s="868"/>
      <c r="CU30" s="868"/>
      <c r="CV30" s="869"/>
      <c r="CW30" s="867"/>
      <c r="CX30" s="868"/>
      <c r="CY30" s="868"/>
      <c r="CZ30" s="868"/>
      <c r="DA30" s="869"/>
      <c r="DB30" s="867"/>
      <c r="DC30" s="868"/>
      <c r="DD30" s="868"/>
      <c r="DE30" s="868"/>
      <c r="DF30" s="869"/>
      <c r="DG30" s="867"/>
      <c r="DH30" s="868"/>
      <c r="DI30" s="868"/>
      <c r="DJ30" s="868"/>
      <c r="DK30" s="869"/>
      <c r="DL30" s="867"/>
      <c r="DM30" s="868"/>
      <c r="DN30" s="868"/>
      <c r="DO30" s="868"/>
      <c r="DP30" s="869"/>
      <c r="DQ30" s="867"/>
      <c r="DR30" s="868"/>
      <c r="DS30" s="868"/>
      <c r="DT30" s="868"/>
      <c r="DU30" s="869"/>
      <c r="DV30" s="870"/>
      <c r="DW30" s="871"/>
      <c r="DX30" s="871"/>
      <c r="DY30" s="871"/>
      <c r="DZ30" s="872"/>
      <c r="EA30" s="248"/>
    </row>
    <row r="31" spans="1:131" s="249" customFormat="1" ht="26.25" customHeight="1" x14ac:dyDescent="0.15">
      <c r="A31" s="268">
        <v>4</v>
      </c>
      <c r="B31" s="841" t="s">
        <v>401</v>
      </c>
      <c r="C31" s="842"/>
      <c r="D31" s="842"/>
      <c r="E31" s="842"/>
      <c r="F31" s="842"/>
      <c r="G31" s="842"/>
      <c r="H31" s="842"/>
      <c r="I31" s="842"/>
      <c r="J31" s="842"/>
      <c r="K31" s="842"/>
      <c r="L31" s="842"/>
      <c r="M31" s="842"/>
      <c r="N31" s="842"/>
      <c r="O31" s="842"/>
      <c r="P31" s="843"/>
      <c r="Q31" s="844">
        <v>413</v>
      </c>
      <c r="R31" s="845"/>
      <c r="S31" s="845"/>
      <c r="T31" s="845"/>
      <c r="U31" s="845"/>
      <c r="V31" s="845">
        <v>31</v>
      </c>
      <c r="W31" s="845"/>
      <c r="X31" s="845"/>
      <c r="Y31" s="845"/>
      <c r="Z31" s="845"/>
      <c r="AA31" s="845">
        <v>382</v>
      </c>
      <c r="AB31" s="845"/>
      <c r="AC31" s="845"/>
      <c r="AD31" s="845"/>
      <c r="AE31" s="846"/>
      <c r="AF31" s="847">
        <v>382</v>
      </c>
      <c r="AG31" s="848"/>
      <c r="AH31" s="848"/>
      <c r="AI31" s="848"/>
      <c r="AJ31" s="849"/>
      <c r="AK31" s="916">
        <v>11</v>
      </c>
      <c r="AL31" s="917"/>
      <c r="AM31" s="917"/>
      <c r="AN31" s="917"/>
      <c r="AO31" s="917"/>
      <c r="AP31" s="917">
        <v>339</v>
      </c>
      <c r="AQ31" s="917"/>
      <c r="AR31" s="917"/>
      <c r="AS31" s="917"/>
      <c r="AT31" s="917"/>
      <c r="AU31" s="917">
        <v>11</v>
      </c>
      <c r="AV31" s="917"/>
      <c r="AW31" s="917"/>
      <c r="AX31" s="917"/>
      <c r="AY31" s="917"/>
      <c r="AZ31" s="918"/>
      <c r="BA31" s="918"/>
      <c r="BB31" s="918"/>
      <c r="BC31" s="918"/>
      <c r="BD31" s="918"/>
      <c r="BE31" s="914" t="s">
        <v>402</v>
      </c>
      <c r="BF31" s="914"/>
      <c r="BG31" s="914"/>
      <c r="BH31" s="914"/>
      <c r="BI31" s="915"/>
      <c r="BJ31" s="254"/>
      <c r="BK31" s="254"/>
      <c r="BL31" s="254"/>
      <c r="BM31" s="254"/>
      <c r="BN31" s="254"/>
      <c r="BO31" s="267"/>
      <c r="BP31" s="267"/>
      <c r="BQ31" s="264">
        <v>25</v>
      </c>
      <c r="BR31" s="265"/>
      <c r="BS31" s="854"/>
      <c r="BT31" s="855"/>
      <c r="BU31" s="855"/>
      <c r="BV31" s="855"/>
      <c r="BW31" s="855"/>
      <c r="BX31" s="855"/>
      <c r="BY31" s="855"/>
      <c r="BZ31" s="855"/>
      <c r="CA31" s="855"/>
      <c r="CB31" s="855"/>
      <c r="CC31" s="855"/>
      <c r="CD31" s="855"/>
      <c r="CE31" s="855"/>
      <c r="CF31" s="855"/>
      <c r="CG31" s="856"/>
      <c r="CH31" s="867"/>
      <c r="CI31" s="868"/>
      <c r="CJ31" s="868"/>
      <c r="CK31" s="868"/>
      <c r="CL31" s="869"/>
      <c r="CM31" s="867"/>
      <c r="CN31" s="868"/>
      <c r="CO31" s="868"/>
      <c r="CP31" s="868"/>
      <c r="CQ31" s="869"/>
      <c r="CR31" s="867"/>
      <c r="CS31" s="868"/>
      <c r="CT31" s="868"/>
      <c r="CU31" s="868"/>
      <c r="CV31" s="869"/>
      <c r="CW31" s="867"/>
      <c r="CX31" s="868"/>
      <c r="CY31" s="868"/>
      <c r="CZ31" s="868"/>
      <c r="DA31" s="869"/>
      <c r="DB31" s="867"/>
      <c r="DC31" s="868"/>
      <c r="DD31" s="868"/>
      <c r="DE31" s="868"/>
      <c r="DF31" s="869"/>
      <c r="DG31" s="867"/>
      <c r="DH31" s="868"/>
      <c r="DI31" s="868"/>
      <c r="DJ31" s="868"/>
      <c r="DK31" s="869"/>
      <c r="DL31" s="867"/>
      <c r="DM31" s="868"/>
      <c r="DN31" s="868"/>
      <c r="DO31" s="868"/>
      <c r="DP31" s="869"/>
      <c r="DQ31" s="867"/>
      <c r="DR31" s="868"/>
      <c r="DS31" s="868"/>
      <c r="DT31" s="868"/>
      <c r="DU31" s="869"/>
      <c r="DV31" s="870"/>
      <c r="DW31" s="871"/>
      <c r="DX31" s="871"/>
      <c r="DY31" s="871"/>
      <c r="DZ31" s="872"/>
      <c r="EA31" s="248"/>
    </row>
    <row r="32" spans="1:131" s="249" customFormat="1" ht="26.25" customHeight="1" x14ac:dyDescent="0.15">
      <c r="A32" s="268">
        <v>5</v>
      </c>
      <c r="B32" s="841" t="s">
        <v>403</v>
      </c>
      <c r="C32" s="842"/>
      <c r="D32" s="842"/>
      <c r="E32" s="842"/>
      <c r="F32" s="842"/>
      <c r="G32" s="842"/>
      <c r="H32" s="842"/>
      <c r="I32" s="842"/>
      <c r="J32" s="842"/>
      <c r="K32" s="842"/>
      <c r="L32" s="842"/>
      <c r="M32" s="842"/>
      <c r="N32" s="842"/>
      <c r="O32" s="842"/>
      <c r="P32" s="843"/>
      <c r="Q32" s="844">
        <v>270</v>
      </c>
      <c r="R32" s="845"/>
      <c r="S32" s="845"/>
      <c r="T32" s="845"/>
      <c r="U32" s="845"/>
      <c r="V32" s="845">
        <v>266</v>
      </c>
      <c r="W32" s="845"/>
      <c r="X32" s="845"/>
      <c r="Y32" s="845"/>
      <c r="Z32" s="845"/>
      <c r="AA32" s="845">
        <v>4</v>
      </c>
      <c r="AB32" s="845"/>
      <c r="AC32" s="845"/>
      <c r="AD32" s="845"/>
      <c r="AE32" s="846"/>
      <c r="AF32" s="847">
        <v>4</v>
      </c>
      <c r="AG32" s="848"/>
      <c r="AH32" s="848"/>
      <c r="AI32" s="848"/>
      <c r="AJ32" s="849"/>
      <c r="AK32" s="916">
        <v>85</v>
      </c>
      <c r="AL32" s="917"/>
      <c r="AM32" s="917"/>
      <c r="AN32" s="917"/>
      <c r="AO32" s="917"/>
      <c r="AP32" s="917">
        <v>1397</v>
      </c>
      <c r="AQ32" s="917"/>
      <c r="AR32" s="917"/>
      <c r="AS32" s="917"/>
      <c r="AT32" s="917"/>
      <c r="AU32" s="917">
        <v>85</v>
      </c>
      <c r="AV32" s="917"/>
      <c r="AW32" s="917"/>
      <c r="AX32" s="917"/>
      <c r="AY32" s="917"/>
      <c r="AZ32" s="918"/>
      <c r="BA32" s="918"/>
      <c r="BB32" s="918"/>
      <c r="BC32" s="918"/>
      <c r="BD32" s="918"/>
      <c r="BE32" s="914" t="s">
        <v>404</v>
      </c>
      <c r="BF32" s="914"/>
      <c r="BG32" s="914"/>
      <c r="BH32" s="914"/>
      <c r="BI32" s="915"/>
      <c r="BJ32" s="254"/>
      <c r="BK32" s="254"/>
      <c r="BL32" s="254"/>
      <c r="BM32" s="254"/>
      <c r="BN32" s="254"/>
      <c r="BO32" s="267"/>
      <c r="BP32" s="267"/>
      <c r="BQ32" s="264">
        <v>26</v>
      </c>
      <c r="BR32" s="265"/>
      <c r="BS32" s="854"/>
      <c r="BT32" s="855"/>
      <c r="BU32" s="855"/>
      <c r="BV32" s="855"/>
      <c r="BW32" s="855"/>
      <c r="BX32" s="855"/>
      <c r="BY32" s="855"/>
      <c r="BZ32" s="855"/>
      <c r="CA32" s="855"/>
      <c r="CB32" s="855"/>
      <c r="CC32" s="855"/>
      <c r="CD32" s="855"/>
      <c r="CE32" s="855"/>
      <c r="CF32" s="855"/>
      <c r="CG32" s="856"/>
      <c r="CH32" s="867"/>
      <c r="CI32" s="868"/>
      <c r="CJ32" s="868"/>
      <c r="CK32" s="868"/>
      <c r="CL32" s="869"/>
      <c r="CM32" s="867"/>
      <c r="CN32" s="868"/>
      <c r="CO32" s="868"/>
      <c r="CP32" s="868"/>
      <c r="CQ32" s="869"/>
      <c r="CR32" s="867"/>
      <c r="CS32" s="868"/>
      <c r="CT32" s="868"/>
      <c r="CU32" s="868"/>
      <c r="CV32" s="869"/>
      <c r="CW32" s="867"/>
      <c r="CX32" s="868"/>
      <c r="CY32" s="868"/>
      <c r="CZ32" s="868"/>
      <c r="DA32" s="869"/>
      <c r="DB32" s="867"/>
      <c r="DC32" s="868"/>
      <c r="DD32" s="868"/>
      <c r="DE32" s="868"/>
      <c r="DF32" s="869"/>
      <c r="DG32" s="867"/>
      <c r="DH32" s="868"/>
      <c r="DI32" s="868"/>
      <c r="DJ32" s="868"/>
      <c r="DK32" s="869"/>
      <c r="DL32" s="867"/>
      <c r="DM32" s="868"/>
      <c r="DN32" s="868"/>
      <c r="DO32" s="868"/>
      <c r="DP32" s="869"/>
      <c r="DQ32" s="867"/>
      <c r="DR32" s="868"/>
      <c r="DS32" s="868"/>
      <c r="DT32" s="868"/>
      <c r="DU32" s="869"/>
      <c r="DV32" s="870"/>
      <c r="DW32" s="871"/>
      <c r="DX32" s="871"/>
      <c r="DY32" s="871"/>
      <c r="DZ32" s="872"/>
      <c r="EA32" s="248"/>
    </row>
    <row r="33" spans="1:131" s="249" customFormat="1" ht="26.25" customHeight="1" x14ac:dyDescent="0.15">
      <c r="A33" s="268">
        <v>6</v>
      </c>
      <c r="B33" s="841" t="s">
        <v>405</v>
      </c>
      <c r="C33" s="842"/>
      <c r="D33" s="842"/>
      <c r="E33" s="842"/>
      <c r="F33" s="842"/>
      <c r="G33" s="842"/>
      <c r="H33" s="842"/>
      <c r="I33" s="842"/>
      <c r="J33" s="842"/>
      <c r="K33" s="842"/>
      <c r="L33" s="842"/>
      <c r="M33" s="842"/>
      <c r="N33" s="842"/>
      <c r="O33" s="842"/>
      <c r="P33" s="843"/>
      <c r="Q33" s="844">
        <v>31</v>
      </c>
      <c r="R33" s="845"/>
      <c r="S33" s="845"/>
      <c r="T33" s="845"/>
      <c r="U33" s="845"/>
      <c r="V33" s="845">
        <v>31</v>
      </c>
      <c r="W33" s="845"/>
      <c r="X33" s="845"/>
      <c r="Y33" s="845"/>
      <c r="Z33" s="845"/>
      <c r="AA33" s="845">
        <v>0</v>
      </c>
      <c r="AB33" s="845"/>
      <c r="AC33" s="845"/>
      <c r="AD33" s="845"/>
      <c r="AE33" s="846"/>
      <c r="AF33" s="847">
        <v>0</v>
      </c>
      <c r="AG33" s="848"/>
      <c r="AH33" s="848"/>
      <c r="AI33" s="848"/>
      <c r="AJ33" s="849"/>
      <c r="AK33" s="916">
        <v>0</v>
      </c>
      <c r="AL33" s="917"/>
      <c r="AM33" s="917"/>
      <c r="AN33" s="917"/>
      <c r="AO33" s="917"/>
      <c r="AP33" s="917">
        <v>0</v>
      </c>
      <c r="AQ33" s="917"/>
      <c r="AR33" s="917"/>
      <c r="AS33" s="917"/>
      <c r="AT33" s="917"/>
      <c r="AU33" s="917">
        <v>0</v>
      </c>
      <c r="AV33" s="917"/>
      <c r="AW33" s="917"/>
      <c r="AX33" s="917"/>
      <c r="AY33" s="917"/>
      <c r="AZ33" s="918"/>
      <c r="BA33" s="918"/>
      <c r="BB33" s="918"/>
      <c r="BC33" s="918"/>
      <c r="BD33" s="918"/>
      <c r="BE33" s="914" t="s">
        <v>404</v>
      </c>
      <c r="BF33" s="914"/>
      <c r="BG33" s="914"/>
      <c r="BH33" s="914"/>
      <c r="BI33" s="915"/>
      <c r="BJ33" s="254"/>
      <c r="BK33" s="254"/>
      <c r="BL33" s="254"/>
      <c r="BM33" s="254"/>
      <c r="BN33" s="254"/>
      <c r="BO33" s="267"/>
      <c r="BP33" s="267"/>
      <c r="BQ33" s="264">
        <v>27</v>
      </c>
      <c r="BR33" s="265"/>
      <c r="BS33" s="854"/>
      <c r="BT33" s="855"/>
      <c r="BU33" s="855"/>
      <c r="BV33" s="855"/>
      <c r="BW33" s="855"/>
      <c r="BX33" s="855"/>
      <c r="BY33" s="855"/>
      <c r="BZ33" s="855"/>
      <c r="CA33" s="855"/>
      <c r="CB33" s="855"/>
      <c r="CC33" s="855"/>
      <c r="CD33" s="855"/>
      <c r="CE33" s="855"/>
      <c r="CF33" s="855"/>
      <c r="CG33" s="856"/>
      <c r="CH33" s="867"/>
      <c r="CI33" s="868"/>
      <c r="CJ33" s="868"/>
      <c r="CK33" s="868"/>
      <c r="CL33" s="869"/>
      <c r="CM33" s="867"/>
      <c r="CN33" s="868"/>
      <c r="CO33" s="868"/>
      <c r="CP33" s="868"/>
      <c r="CQ33" s="869"/>
      <c r="CR33" s="867"/>
      <c r="CS33" s="868"/>
      <c r="CT33" s="868"/>
      <c r="CU33" s="868"/>
      <c r="CV33" s="869"/>
      <c r="CW33" s="867"/>
      <c r="CX33" s="868"/>
      <c r="CY33" s="868"/>
      <c r="CZ33" s="868"/>
      <c r="DA33" s="869"/>
      <c r="DB33" s="867"/>
      <c r="DC33" s="868"/>
      <c r="DD33" s="868"/>
      <c r="DE33" s="868"/>
      <c r="DF33" s="869"/>
      <c r="DG33" s="867"/>
      <c r="DH33" s="868"/>
      <c r="DI33" s="868"/>
      <c r="DJ33" s="868"/>
      <c r="DK33" s="869"/>
      <c r="DL33" s="867"/>
      <c r="DM33" s="868"/>
      <c r="DN33" s="868"/>
      <c r="DO33" s="868"/>
      <c r="DP33" s="869"/>
      <c r="DQ33" s="867"/>
      <c r="DR33" s="868"/>
      <c r="DS33" s="868"/>
      <c r="DT33" s="868"/>
      <c r="DU33" s="869"/>
      <c r="DV33" s="870"/>
      <c r="DW33" s="871"/>
      <c r="DX33" s="871"/>
      <c r="DY33" s="871"/>
      <c r="DZ33" s="872"/>
      <c r="EA33" s="248"/>
    </row>
    <row r="34" spans="1:131" s="249" customFormat="1" ht="26.25" customHeight="1" x14ac:dyDescent="0.15">
      <c r="A34" s="268">
        <v>7</v>
      </c>
      <c r="B34" s="841"/>
      <c r="C34" s="842"/>
      <c r="D34" s="842"/>
      <c r="E34" s="842"/>
      <c r="F34" s="842"/>
      <c r="G34" s="842"/>
      <c r="H34" s="842"/>
      <c r="I34" s="842"/>
      <c r="J34" s="842"/>
      <c r="K34" s="842"/>
      <c r="L34" s="842"/>
      <c r="M34" s="842"/>
      <c r="N34" s="842"/>
      <c r="O34" s="842"/>
      <c r="P34" s="843"/>
      <c r="Q34" s="844"/>
      <c r="R34" s="845"/>
      <c r="S34" s="845"/>
      <c r="T34" s="845"/>
      <c r="U34" s="845"/>
      <c r="V34" s="845"/>
      <c r="W34" s="845"/>
      <c r="X34" s="845"/>
      <c r="Y34" s="845"/>
      <c r="Z34" s="845"/>
      <c r="AA34" s="845"/>
      <c r="AB34" s="845"/>
      <c r="AC34" s="845"/>
      <c r="AD34" s="845"/>
      <c r="AE34" s="846"/>
      <c r="AF34" s="847"/>
      <c r="AG34" s="848"/>
      <c r="AH34" s="848"/>
      <c r="AI34" s="848"/>
      <c r="AJ34" s="849"/>
      <c r="AK34" s="916"/>
      <c r="AL34" s="917"/>
      <c r="AM34" s="917"/>
      <c r="AN34" s="917"/>
      <c r="AO34" s="917"/>
      <c r="AP34" s="917"/>
      <c r="AQ34" s="917"/>
      <c r="AR34" s="917"/>
      <c r="AS34" s="917"/>
      <c r="AT34" s="917"/>
      <c r="AU34" s="917"/>
      <c r="AV34" s="917"/>
      <c r="AW34" s="917"/>
      <c r="AX34" s="917"/>
      <c r="AY34" s="917"/>
      <c r="AZ34" s="918"/>
      <c r="BA34" s="918"/>
      <c r="BB34" s="918"/>
      <c r="BC34" s="918"/>
      <c r="BD34" s="918"/>
      <c r="BE34" s="914"/>
      <c r="BF34" s="914"/>
      <c r="BG34" s="914"/>
      <c r="BH34" s="914"/>
      <c r="BI34" s="915"/>
      <c r="BJ34" s="254"/>
      <c r="BK34" s="254"/>
      <c r="BL34" s="254"/>
      <c r="BM34" s="254"/>
      <c r="BN34" s="254"/>
      <c r="BO34" s="267"/>
      <c r="BP34" s="267"/>
      <c r="BQ34" s="264">
        <v>28</v>
      </c>
      <c r="BR34" s="265"/>
      <c r="BS34" s="854"/>
      <c r="BT34" s="855"/>
      <c r="BU34" s="855"/>
      <c r="BV34" s="855"/>
      <c r="BW34" s="855"/>
      <c r="BX34" s="855"/>
      <c r="BY34" s="855"/>
      <c r="BZ34" s="855"/>
      <c r="CA34" s="855"/>
      <c r="CB34" s="855"/>
      <c r="CC34" s="855"/>
      <c r="CD34" s="855"/>
      <c r="CE34" s="855"/>
      <c r="CF34" s="855"/>
      <c r="CG34" s="856"/>
      <c r="CH34" s="867"/>
      <c r="CI34" s="868"/>
      <c r="CJ34" s="868"/>
      <c r="CK34" s="868"/>
      <c r="CL34" s="869"/>
      <c r="CM34" s="867"/>
      <c r="CN34" s="868"/>
      <c r="CO34" s="868"/>
      <c r="CP34" s="868"/>
      <c r="CQ34" s="869"/>
      <c r="CR34" s="867"/>
      <c r="CS34" s="868"/>
      <c r="CT34" s="868"/>
      <c r="CU34" s="868"/>
      <c r="CV34" s="869"/>
      <c r="CW34" s="867"/>
      <c r="CX34" s="868"/>
      <c r="CY34" s="868"/>
      <c r="CZ34" s="868"/>
      <c r="DA34" s="869"/>
      <c r="DB34" s="867"/>
      <c r="DC34" s="868"/>
      <c r="DD34" s="868"/>
      <c r="DE34" s="868"/>
      <c r="DF34" s="869"/>
      <c r="DG34" s="867"/>
      <c r="DH34" s="868"/>
      <c r="DI34" s="868"/>
      <c r="DJ34" s="868"/>
      <c r="DK34" s="869"/>
      <c r="DL34" s="867"/>
      <c r="DM34" s="868"/>
      <c r="DN34" s="868"/>
      <c r="DO34" s="868"/>
      <c r="DP34" s="869"/>
      <c r="DQ34" s="867"/>
      <c r="DR34" s="868"/>
      <c r="DS34" s="868"/>
      <c r="DT34" s="868"/>
      <c r="DU34" s="869"/>
      <c r="DV34" s="870"/>
      <c r="DW34" s="871"/>
      <c r="DX34" s="871"/>
      <c r="DY34" s="871"/>
      <c r="DZ34" s="872"/>
      <c r="EA34" s="248"/>
    </row>
    <row r="35" spans="1:131" s="249" customFormat="1" ht="26.25" customHeight="1" x14ac:dyDescent="0.15">
      <c r="A35" s="268">
        <v>8</v>
      </c>
      <c r="B35" s="841"/>
      <c r="C35" s="842"/>
      <c r="D35" s="842"/>
      <c r="E35" s="842"/>
      <c r="F35" s="842"/>
      <c r="G35" s="842"/>
      <c r="H35" s="842"/>
      <c r="I35" s="842"/>
      <c r="J35" s="842"/>
      <c r="K35" s="842"/>
      <c r="L35" s="842"/>
      <c r="M35" s="842"/>
      <c r="N35" s="842"/>
      <c r="O35" s="842"/>
      <c r="P35" s="843"/>
      <c r="Q35" s="844"/>
      <c r="R35" s="845"/>
      <c r="S35" s="845"/>
      <c r="T35" s="845"/>
      <c r="U35" s="845"/>
      <c r="V35" s="845"/>
      <c r="W35" s="845"/>
      <c r="X35" s="845"/>
      <c r="Y35" s="845"/>
      <c r="Z35" s="845"/>
      <c r="AA35" s="845"/>
      <c r="AB35" s="845"/>
      <c r="AC35" s="845"/>
      <c r="AD35" s="845"/>
      <c r="AE35" s="846"/>
      <c r="AF35" s="847"/>
      <c r="AG35" s="848"/>
      <c r="AH35" s="848"/>
      <c r="AI35" s="848"/>
      <c r="AJ35" s="849"/>
      <c r="AK35" s="916"/>
      <c r="AL35" s="917"/>
      <c r="AM35" s="917"/>
      <c r="AN35" s="917"/>
      <c r="AO35" s="917"/>
      <c r="AP35" s="917"/>
      <c r="AQ35" s="917"/>
      <c r="AR35" s="917"/>
      <c r="AS35" s="917"/>
      <c r="AT35" s="917"/>
      <c r="AU35" s="917"/>
      <c r="AV35" s="917"/>
      <c r="AW35" s="917"/>
      <c r="AX35" s="917"/>
      <c r="AY35" s="917"/>
      <c r="AZ35" s="918"/>
      <c r="BA35" s="918"/>
      <c r="BB35" s="918"/>
      <c r="BC35" s="918"/>
      <c r="BD35" s="918"/>
      <c r="BE35" s="914"/>
      <c r="BF35" s="914"/>
      <c r="BG35" s="914"/>
      <c r="BH35" s="914"/>
      <c r="BI35" s="915"/>
      <c r="BJ35" s="254"/>
      <c r="BK35" s="254"/>
      <c r="BL35" s="254"/>
      <c r="BM35" s="254"/>
      <c r="BN35" s="254"/>
      <c r="BO35" s="267"/>
      <c r="BP35" s="267"/>
      <c r="BQ35" s="264">
        <v>29</v>
      </c>
      <c r="BR35" s="265"/>
      <c r="BS35" s="854"/>
      <c r="BT35" s="855"/>
      <c r="BU35" s="855"/>
      <c r="BV35" s="855"/>
      <c r="BW35" s="855"/>
      <c r="BX35" s="855"/>
      <c r="BY35" s="855"/>
      <c r="BZ35" s="855"/>
      <c r="CA35" s="855"/>
      <c r="CB35" s="855"/>
      <c r="CC35" s="855"/>
      <c r="CD35" s="855"/>
      <c r="CE35" s="855"/>
      <c r="CF35" s="855"/>
      <c r="CG35" s="856"/>
      <c r="CH35" s="867"/>
      <c r="CI35" s="868"/>
      <c r="CJ35" s="868"/>
      <c r="CK35" s="868"/>
      <c r="CL35" s="869"/>
      <c r="CM35" s="867"/>
      <c r="CN35" s="868"/>
      <c r="CO35" s="868"/>
      <c r="CP35" s="868"/>
      <c r="CQ35" s="869"/>
      <c r="CR35" s="867"/>
      <c r="CS35" s="868"/>
      <c r="CT35" s="868"/>
      <c r="CU35" s="868"/>
      <c r="CV35" s="869"/>
      <c r="CW35" s="867"/>
      <c r="CX35" s="868"/>
      <c r="CY35" s="868"/>
      <c r="CZ35" s="868"/>
      <c r="DA35" s="869"/>
      <c r="DB35" s="867"/>
      <c r="DC35" s="868"/>
      <c r="DD35" s="868"/>
      <c r="DE35" s="868"/>
      <c r="DF35" s="869"/>
      <c r="DG35" s="867"/>
      <c r="DH35" s="868"/>
      <c r="DI35" s="868"/>
      <c r="DJ35" s="868"/>
      <c r="DK35" s="869"/>
      <c r="DL35" s="867"/>
      <c r="DM35" s="868"/>
      <c r="DN35" s="868"/>
      <c r="DO35" s="868"/>
      <c r="DP35" s="869"/>
      <c r="DQ35" s="867"/>
      <c r="DR35" s="868"/>
      <c r="DS35" s="868"/>
      <c r="DT35" s="868"/>
      <c r="DU35" s="869"/>
      <c r="DV35" s="870"/>
      <c r="DW35" s="871"/>
      <c r="DX35" s="871"/>
      <c r="DY35" s="871"/>
      <c r="DZ35" s="872"/>
      <c r="EA35" s="248"/>
    </row>
    <row r="36" spans="1:131" s="249" customFormat="1" ht="26.25" customHeight="1" x14ac:dyDescent="0.15">
      <c r="A36" s="268">
        <v>9</v>
      </c>
      <c r="B36" s="841"/>
      <c r="C36" s="842"/>
      <c r="D36" s="842"/>
      <c r="E36" s="842"/>
      <c r="F36" s="842"/>
      <c r="G36" s="842"/>
      <c r="H36" s="842"/>
      <c r="I36" s="842"/>
      <c r="J36" s="842"/>
      <c r="K36" s="842"/>
      <c r="L36" s="842"/>
      <c r="M36" s="842"/>
      <c r="N36" s="842"/>
      <c r="O36" s="842"/>
      <c r="P36" s="843"/>
      <c r="Q36" s="844"/>
      <c r="R36" s="845"/>
      <c r="S36" s="845"/>
      <c r="T36" s="845"/>
      <c r="U36" s="845"/>
      <c r="V36" s="845"/>
      <c r="W36" s="845"/>
      <c r="X36" s="845"/>
      <c r="Y36" s="845"/>
      <c r="Z36" s="845"/>
      <c r="AA36" s="845"/>
      <c r="AB36" s="845"/>
      <c r="AC36" s="845"/>
      <c r="AD36" s="845"/>
      <c r="AE36" s="846"/>
      <c r="AF36" s="847"/>
      <c r="AG36" s="848"/>
      <c r="AH36" s="848"/>
      <c r="AI36" s="848"/>
      <c r="AJ36" s="849"/>
      <c r="AK36" s="916"/>
      <c r="AL36" s="917"/>
      <c r="AM36" s="917"/>
      <c r="AN36" s="917"/>
      <c r="AO36" s="917"/>
      <c r="AP36" s="917"/>
      <c r="AQ36" s="917"/>
      <c r="AR36" s="917"/>
      <c r="AS36" s="917"/>
      <c r="AT36" s="917"/>
      <c r="AU36" s="917"/>
      <c r="AV36" s="917"/>
      <c r="AW36" s="917"/>
      <c r="AX36" s="917"/>
      <c r="AY36" s="917"/>
      <c r="AZ36" s="918"/>
      <c r="BA36" s="918"/>
      <c r="BB36" s="918"/>
      <c r="BC36" s="918"/>
      <c r="BD36" s="918"/>
      <c r="BE36" s="914"/>
      <c r="BF36" s="914"/>
      <c r="BG36" s="914"/>
      <c r="BH36" s="914"/>
      <c r="BI36" s="915"/>
      <c r="BJ36" s="254"/>
      <c r="BK36" s="254"/>
      <c r="BL36" s="254"/>
      <c r="BM36" s="254"/>
      <c r="BN36" s="254"/>
      <c r="BO36" s="267"/>
      <c r="BP36" s="267"/>
      <c r="BQ36" s="264">
        <v>30</v>
      </c>
      <c r="BR36" s="265"/>
      <c r="BS36" s="854"/>
      <c r="BT36" s="855"/>
      <c r="BU36" s="855"/>
      <c r="BV36" s="855"/>
      <c r="BW36" s="855"/>
      <c r="BX36" s="855"/>
      <c r="BY36" s="855"/>
      <c r="BZ36" s="855"/>
      <c r="CA36" s="855"/>
      <c r="CB36" s="855"/>
      <c r="CC36" s="855"/>
      <c r="CD36" s="855"/>
      <c r="CE36" s="855"/>
      <c r="CF36" s="855"/>
      <c r="CG36" s="856"/>
      <c r="CH36" s="867"/>
      <c r="CI36" s="868"/>
      <c r="CJ36" s="868"/>
      <c r="CK36" s="868"/>
      <c r="CL36" s="869"/>
      <c r="CM36" s="867"/>
      <c r="CN36" s="868"/>
      <c r="CO36" s="868"/>
      <c r="CP36" s="868"/>
      <c r="CQ36" s="869"/>
      <c r="CR36" s="867"/>
      <c r="CS36" s="868"/>
      <c r="CT36" s="868"/>
      <c r="CU36" s="868"/>
      <c r="CV36" s="869"/>
      <c r="CW36" s="867"/>
      <c r="CX36" s="868"/>
      <c r="CY36" s="868"/>
      <c r="CZ36" s="868"/>
      <c r="DA36" s="869"/>
      <c r="DB36" s="867"/>
      <c r="DC36" s="868"/>
      <c r="DD36" s="868"/>
      <c r="DE36" s="868"/>
      <c r="DF36" s="869"/>
      <c r="DG36" s="867"/>
      <c r="DH36" s="868"/>
      <c r="DI36" s="868"/>
      <c r="DJ36" s="868"/>
      <c r="DK36" s="869"/>
      <c r="DL36" s="867"/>
      <c r="DM36" s="868"/>
      <c r="DN36" s="868"/>
      <c r="DO36" s="868"/>
      <c r="DP36" s="869"/>
      <c r="DQ36" s="867"/>
      <c r="DR36" s="868"/>
      <c r="DS36" s="868"/>
      <c r="DT36" s="868"/>
      <c r="DU36" s="869"/>
      <c r="DV36" s="870"/>
      <c r="DW36" s="871"/>
      <c r="DX36" s="871"/>
      <c r="DY36" s="871"/>
      <c r="DZ36" s="872"/>
      <c r="EA36" s="248"/>
    </row>
    <row r="37" spans="1:131" s="249" customFormat="1" ht="26.25" customHeight="1" x14ac:dyDescent="0.15">
      <c r="A37" s="268">
        <v>10</v>
      </c>
      <c r="B37" s="841"/>
      <c r="C37" s="842"/>
      <c r="D37" s="842"/>
      <c r="E37" s="842"/>
      <c r="F37" s="842"/>
      <c r="G37" s="842"/>
      <c r="H37" s="842"/>
      <c r="I37" s="842"/>
      <c r="J37" s="842"/>
      <c r="K37" s="842"/>
      <c r="L37" s="842"/>
      <c r="M37" s="842"/>
      <c r="N37" s="842"/>
      <c r="O37" s="842"/>
      <c r="P37" s="843"/>
      <c r="Q37" s="844"/>
      <c r="R37" s="845"/>
      <c r="S37" s="845"/>
      <c r="T37" s="845"/>
      <c r="U37" s="845"/>
      <c r="V37" s="845"/>
      <c r="W37" s="845"/>
      <c r="X37" s="845"/>
      <c r="Y37" s="845"/>
      <c r="Z37" s="845"/>
      <c r="AA37" s="845"/>
      <c r="AB37" s="845"/>
      <c r="AC37" s="845"/>
      <c r="AD37" s="845"/>
      <c r="AE37" s="846"/>
      <c r="AF37" s="847"/>
      <c r="AG37" s="848"/>
      <c r="AH37" s="848"/>
      <c r="AI37" s="848"/>
      <c r="AJ37" s="849"/>
      <c r="AK37" s="916"/>
      <c r="AL37" s="917"/>
      <c r="AM37" s="917"/>
      <c r="AN37" s="917"/>
      <c r="AO37" s="917"/>
      <c r="AP37" s="917"/>
      <c r="AQ37" s="917"/>
      <c r="AR37" s="917"/>
      <c r="AS37" s="917"/>
      <c r="AT37" s="917"/>
      <c r="AU37" s="917"/>
      <c r="AV37" s="917"/>
      <c r="AW37" s="917"/>
      <c r="AX37" s="917"/>
      <c r="AY37" s="917"/>
      <c r="AZ37" s="918"/>
      <c r="BA37" s="918"/>
      <c r="BB37" s="918"/>
      <c r="BC37" s="918"/>
      <c r="BD37" s="918"/>
      <c r="BE37" s="914"/>
      <c r="BF37" s="914"/>
      <c r="BG37" s="914"/>
      <c r="BH37" s="914"/>
      <c r="BI37" s="915"/>
      <c r="BJ37" s="254"/>
      <c r="BK37" s="254"/>
      <c r="BL37" s="254"/>
      <c r="BM37" s="254"/>
      <c r="BN37" s="254"/>
      <c r="BO37" s="267"/>
      <c r="BP37" s="267"/>
      <c r="BQ37" s="264">
        <v>31</v>
      </c>
      <c r="BR37" s="265"/>
      <c r="BS37" s="854"/>
      <c r="BT37" s="855"/>
      <c r="BU37" s="855"/>
      <c r="BV37" s="855"/>
      <c r="BW37" s="855"/>
      <c r="BX37" s="855"/>
      <c r="BY37" s="855"/>
      <c r="BZ37" s="855"/>
      <c r="CA37" s="855"/>
      <c r="CB37" s="855"/>
      <c r="CC37" s="855"/>
      <c r="CD37" s="855"/>
      <c r="CE37" s="855"/>
      <c r="CF37" s="855"/>
      <c r="CG37" s="856"/>
      <c r="CH37" s="867"/>
      <c r="CI37" s="868"/>
      <c r="CJ37" s="868"/>
      <c r="CK37" s="868"/>
      <c r="CL37" s="869"/>
      <c r="CM37" s="867"/>
      <c r="CN37" s="868"/>
      <c r="CO37" s="868"/>
      <c r="CP37" s="868"/>
      <c r="CQ37" s="869"/>
      <c r="CR37" s="867"/>
      <c r="CS37" s="868"/>
      <c r="CT37" s="868"/>
      <c r="CU37" s="868"/>
      <c r="CV37" s="869"/>
      <c r="CW37" s="867"/>
      <c r="CX37" s="868"/>
      <c r="CY37" s="868"/>
      <c r="CZ37" s="868"/>
      <c r="DA37" s="869"/>
      <c r="DB37" s="867"/>
      <c r="DC37" s="868"/>
      <c r="DD37" s="868"/>
      <c r="DE37" s="868"/>
      <c r="DF37" s="869"/>
      <c r="DG37" s="867"/>
      <c r="DH37" s="868"/>
      <c r="DI37" s="868"/>
      <c r="DJ37" s="868"/>
      <c r="DK37" s="869"/>
      <c r="DL37" s="867"/>
      <c r="DM37" s="868"/>
      <c r="DN37" s="868"/>
      <c r="DO37" s="868"/>
      <c r="DP37" s="869"/>
      <c r="DQ37" s="867"/>
      <c r="DR37" s="868"/>
      <c r="DS37" s="868"/>
      <c r="DT37" s="868"/>
      <c r="DU37" s="869"/>
      <c r="DV37" s="870"/>
      <c r="DW37" s="871"/>
      <c r="DX37" s="871"/>
      <c r="DY37" s="871"/>
      <c r="DZ37" s="872"/>
      <c r="EA37" s="248"/>
    </row>
    <row r="38" spans="1:131" s="249" customFormat="1" ht="26.25" customHeight="1" x14ac:dyDescent="0.15">
      <c r="A38" s="268">
        <v>11</v>
      </c>
      <c r="B38" s="841"/>
      <c r="C38" s="842"/>
      <c r="D38" s="842"/>
      <c r="E38" s="842"/>
      <c r="F38" s="842"/>
      <c r="G38" s="842"/>
      <c r="H38" s="842"/>
      <c r="I38" s="842"/>
      <c r="J38" s="842"/>
      <c r="K38" s="842"/>
      <c r="L38" s="842"/>
      <c r="M38" s="842"/>
      <c r="N38" s="842"/>
      <c r="O38" s="842"/>
      <c r="P38" s="843"/>
      <c r="Q38" s="844"/>
      <c r="R38" s="845"/>
      <c r="S38" s="845"/>
      <c r="T38" s="845"/>
      <c r="U38" s="845"/>
      <c r="V38" s="845"/>
      <c r="W38" s="845"/>
      <c r="X38" s="845"/>
      <c r="Y38" s="845"/>
      <c r="Z38" s="845"/>
      <c r="AA38" s="845"/>
      <c r="AB38" s="845"/>
      <c r="AC38" s="845"/>
      <c r="AD38" s="845"/>
      <c r="AE38" s="846"/>
      <c r="AF38" s="847"/>
      <c r="AG38" s="848"/>
      <c r="AH38" s="848"/>
      <c r="AI38" s="848"/>
      <c r="AJ38" s="849"/>
      <c r="AK38" s="916"/>
      <c r="AL38" s="917"/>
      <c r="AM38" s="917"/>
      <c r="AN38" s="917"/>
      <c r="AO38" s="917"/>
      <c r="AP38" s="917"/>
      <c r="AQ38" s="917"/>
      <c r="AR38" s="917"/>
      <c r="AS38" s="917"/>
      <c r="AT38" s="917"/>
      <c r="AU38" s="917"/>
      <c r="AV38" s="917"/>
      <c r="AW38" s="917"/>
      <c r="AX38" s="917"/>
      <c r="AY38" s="917"/>
      <c r="AZ38" s="918"/>
      <c r="BA38" s="918"/>
      <c r="BB38" s="918"/>
      <c r="BC38" s="918"/>
      <c r="BD38" s="918"/>
      <c r="BE38" s="914"/>
      <c r="BF38" s="914"/>
      <c r="BG38" s="914"/>
      <c r="BH38" s="914"/>
      <c r="BI38" s="915"/>
      <c r="BJ38" s="254"/>
      <c r="BK38" s="254"/>
      <c r="BL38" s="254"/>
      <c r="BM38" s="254"/>
      <c r="BN38" s="254"/>
      <c r="BO38" s="267"/>
      <c r="BP38" s="267"/>
      <c r="BQ38" s="264">
        <v>32</v>
      </c>
      <c r="BR38" s="265"/>
      <c r="BS38" s="854"/>
      <c r="BT38" s="855"/>
      <c r="BU38" s="855"/>
      <c r="BV38" s="855"/>
      <c r="BW38" s="855"/>
      <c r="BX38" s="855"/>
      <c r="BY38" s="855"/>
      <c r="BZ38" s="855"/>
      <c r="CA38" s="855"/>
      <c r="CB38" s="855"/>
      <c r="CC38" s="855"/>
      <c r="CD38" s="855"/>
      <c r="CE38" s="855"/>
      <c r="CF38" s="855"/>
      <c r="CG38" s="856"/>
      <c r="CH38" s="867"/>
      <c r="CI38" s="868"/>
      <c r="CJ38" s="868"/>
      <c r="CK38" s="868"/>
      <c r="CL38" s="869"/>
      <c r="CM38" s="867"/>
      <c r="CN38" s="868"/>
      <c r="CO38" s="868"/>
      <c r="CP38" s="868"/>
      <c r="CQ38" s="869"/>
      <c r="CR38" s="867"/>
      <c r="CS38" s="868"/>
      <c r="CT38" s="868"/>
      <c r="CU38" s="868"/>
      <c r="CV38" s="869"/>
      <c r="CW38" s="867"/>
      <c r="CX38" s="868"/>
      <c r="CY38" s="868"/>
      <c r="CZ38" s="868"/>
      <c r="DA38" s="869"/>
      <c r="DB38" s="867"/>
      <c r="DC38" s="868"/>
      <c r="DD38" s="868"/>
      <c r="DE38" s="868"/>
      <c r="DF38" s="869"/>
      <c r="DG38" s="867"/>
      <c r="DH38" s="868"/>
      <c r="DI38" s="868"/>
      <c r="DJ38" s="868"/>
      <c r="DK38" s="869"/>
      <c r="DL38" s="867"/>
      <c r="DM38" s="868"/>
      <c r="DN38" s="868"/>
      <c r="DO38" s="868"/>
      <c r="DP38" s="869"/>
      <c r="DQ38" s="867"/>
      <c r="DR38" s="868"/>
      <c r="DS38" s="868"/>
      <c r="DT38" s="868"/>
      <c r="DU38" s="869"/>
      <c r="DV38" s="870"/>
      <c r="DW38" s="871"/>
      <c r="DX38" s="871"/>
      <c r="DY38" s="871"/>
      <c r="DZ38" s="872"/>
      <c r="EA38" s="248"/>
    </row>
    <row r="39" spans="1:131" s="249" customFormat="1" ht="26.25" customHeight="1" x14ac:dyDescent="0.15">
      <c r="A39" s="268">
        <v>12</v>
      </c>
      <c r="B39" s="841"/>
      <c r="C39" s="842"/>
      <c r="D39" s="842"/>
      <c r="E39" s="842"/>
      <c r="F39" s="842"/>
      <c r="G39" s="842"/>
      <c r="H39" s="842"/>
      <c r="I39" s="842"/>
      <c r="J39" s="842"/>
      <c r="K39" s="842"/>
      <c r="L39" s="842"/>
      <c r="M39" s="842"/>
      <c r="N39" s="842"/>
      <c r="O39" s="842"/>
      <c r="P39" s="843"/>
      <c r="Q39" s="844"/>
      <c r="R39" s="845"/>
      <c r="S39" s="845"/>
      <c r="T39" s="845"/>
      <c r="U39" s="845"/>
      <c r="V39" s="845"/>
      <c r="W39" s="845"/>
      <c r="X39" s="845"/>
      <c r="Y39" s="845"/>
      <c r="Z39" s="845"/>
      <c r="AA39" s="845"/>
      <c r="AB39" s="845"/>
      <c r="AC39" s="845"/>
      <c r="AD39" s="845"/>
      <c r="AE39" s="846"/>
      <c r="AF39" s="847"/>
      <c r="AG39" s="848"/>
      <c r="AH39" s="848"/>
      <c r="AI39" s="848"/>
      <c r="AJ39" s="849"/>
      <c r="AK39" s="916"/>
      <c r="AL39" s="917"/>
      <c r="AM39" s="917"/>
      <c r="AN39" s="917"/>
      <c r="AO39" s="917"/>
      <c r="AP39" s="917"/>
      <c r="AQ39" s="917"/>
      <c r="AR39" s="917"/>
      <c r="AS39" s="917"/>
      <c r="AT39" s="917"/>
      <c r="AU39" s="917"/>
      <c r="AV39" s="917"/>
      <c r="AW39" s="917"/>
      <c r="AX39" s="917"/>
      <c r="AY39" s="917"/>
      <c r="AZ39" s="918"/>
      <c r="BA39" s="918"/>
      <c r="BB39" s="918"/>
      <c r="BC39" s="918"/>
      <c r="BD39" s="918"/>
      <c r="BE39" s="914"/>
      <c r="BF39" s="914"/>
      <c r="BG39" s="914"/>
      <c r="BH39" s="914"/>
      <c r="BI39" s="915"/>
      <c r="BJ39" s="254"/>
      <c r="BK39" s="254"/>
      <c r="BL39" s="254"/>
      <c r="BM39" s="254"/>
      <c r="BN39" s="254"/>
      <c r="BO39" s="267"/>
      <c r="BP39" s="267"/>
      <c r="BQ39" s="264">
        <v>33</v>
      </c>
      <c r="BR39" s="265"/>
      <c r="BS39" s="854"/>
      <c r="BT39" s="855"/>
      <c r="BU39" s="855"/>
      <c r="BV39" s="855"/>
      <c r="BW39" s="855"/>
      <c r="BX39" s="855"/>
      <c r="BY39" s="855"/>
      <c r="BZ39" s="855"/>
      <c r="CA39" s="855"/>
      <c r="CB39" s="855"/>
      <c r="CC39" s="855"/>
      <c r="CD39" s="855"/>
      <c r="CE39" s="855"/>
      <c r="CF39" s="855"/>
      <c r="CG39" s="856"/>
      <c r="CH39" s="867"/>
      <c r="CI39" s="868"/>
      <c r="CJ39" s="868"/>
      <c r="CK39" s="868"/>
      <c r="CL39" s="869"/>
      <c r="CM39" s="867"/>
      <c r="CN39" s="868"/>
      <c r="CO39" s="868"/>
      <c r="CP39" s="868"/>
      <c r="CQ39" s="869"/>
      <c r="CR39" s="867"/>
      <c r="CS39" s="868"/>
      <c r="CT39" s="868"/>
      <c r="CU39" s="868"/>
      <c r="CV39" s="869"/>
      <c r="CW39" s="867"/>
      <c r="CX39" s="868"/>
      <c r="CY39" s="868"/>
      <c r="CZ39" s="868"/>
      <c r="DA39" s="869"/>
      <c r="DB39" s="867"/>
      <c r="DC39" s="868"/>
      <c r="DD39" s="868"/>
      <c r="DE39" s="868"/>
      <c r="DF39" s="869"/>
      <c r="DG39" s="867"/>
      <c r="DH39" s="868"/>
      <c r="DI39" s="868"/>
      <c r="DJ39" s="868"/>
      <c r="DK39" s="869"/>
      <c r="DL39" s="867"/>
      <c r="DM39" s="868"/>
      <c r="DN39" s="868"/>
      <c r="DO39" s="868"/>
      <c r="DP39" s="869"/>
      <c r="DQ39" s="867"/>
      <c r="DR39" s="868"/>
      <c r="DS39" s="868"/>
      <c r="DT39" s="868"/>
      <c r="DU39" s="869"/>
      <c r="DV39" s="870"/>
      <c r="DW39" s="871"/>
      <c r="DX39" s="871"/>
      <c r="DY39" s="871"/>
      <c r="DZ39" s="872"/>
      <c r="EA39" s="248"/>
    </row>
    <row r="40" spans="1:131" s="249" customFormat="1" ht="26.25" customHeight="1" x14ac:dyDescent="0.15">
      <c r="A40" s="263">
        <v>13</v>
      </c>
      <c r="B40" s="841"/>
      <c r="C40" s="842"/>
      <c r="D40" s="842"/>
      <c r="E40" s="842"/>
      <c r="F40" s="842"/>
      <c r="G40" s="842"/>
      <c r="H40" s="842"/>
      <c r="I40" s="842"/>
      <c r="J40" s="842"/>
      <c r="K40" s="842"/>
      <c r="L40" s="842"/>
      <c r="M40" s="842"/>
      <c r="N40" s="842"/>
      <c r="O40" s="842"/>
      <c r="P40" s="843"/>
      <c r="Q40" s="844"/>
      <c r="R40" s="845"/>
      <c r="S40" s="845"/>
      <c r="T40" s="845"/>
      <c r="U40" s="845"/>
      <c r="V40" s="845"/>
      <c r="W40" s="845"/>
      <c r="X40" s="845"/>
      <c r="Y40" s="845"/>
      <c r="Z40" s="845"/>
      <c r="AA40" s="845"/>
      <c r="AB40" s="845"/>
      <c r="AC40" s="845"/>
      <c r="AD40" s="845"/>
      <c r="AE40" s="846"/>
      <c r="AF40" s="847"/>
      <c r="AG40" s="848"/>
      <c r="AH40" s="848"/>
      <c r="AI40" s="848"/>
      <c r="AJ40" s="849"/>
      <c r="AK40" s="916"/>
      <c r="AL40" s="917"/>
      <c r="AM40" s="917"/>
      <c r="AN40" s="917"/>
      <c r="AO40" s="917"/>
      <c r="AP40" s="917"/>
      <c r="AQ40" s="917"/>
      <c r="AR40" s="917"/>
      <c r="AS40" s="917"/>
      <c r="AT40" s="917"/>
      <c r="AU40" s="917"/>
      <c r="AV40" s="917"/>
      <c r="AW40" s="917"/>
      <c r="AX40" s="917"/>
      <c r="AY40" s="917"/>
      <c r="AZ40" s="918"/>
      <c r="BA40" s="918"/>
      <c r="BB40" s="918"/>
      <c r="BC40" s="918"/>
      <c r="BD40" s="918"/>
      <c r="BE40" s="914"/>
      <c r="BF40" s="914"/>
      <c r="BG40" s="914"/>
      <c r="BH40" s="914"/>
      <c r="BI40" s="915"/>
      <c r="BJ40" s="254"/>
      <c r="BK40" s="254"/>
      <c r="BL40" s="254"/>
      <c r="BM40" s="254"/>
      <c r="BN40" s="254"/>
      <c r="BO40" s="267"/>
      <c r="BP40" s="267"/>
      <c r="BQ40" s="264">
        <v>34</v>
      </c>
      <c r="BR40" s="265"/>
      <c r="BS40" s="854"/>
      <c r="BT40" s="855"/>
      <c r="BU40" s="855"/>
      <c r="BV40" s="855"/>
      <c r="BW40" s="855"/>
      <c r="BX40" s="855"/>
      <c r="BY40" s="855"/>
      <c r="BZ40" s="855"/>
      <c r="CA40" s="855"/>
      <c r="CB40" s="855"/>
      <c r="CC40" s="855"/>
      <c r="CD40" s="855"/>
      <c r="CE40" s="855"/>
      <c r="CF40" s="855"/>
      <c r="CG40" s="856"/>
      <c r="CH40" s="867"/>
      <c r="CI40" s="868"/>
      <c r="CJ40" s="868"/>
      <c r="CK40" s="868"/>
      <c r="CL40" s="869"/>
      <c r="CM40" s="867"/>
      <c r="CN40" s="868"/>
      <c r="CO40" s="868"/>
      <c r="CP40" s="868"/>
      <c r="CQ40" s="869"/>
      <c r="CR40" s="867"/>
      <c r="CS40" s="868"/>
      <c r="CT40" s="868"/>
      <c r="CU40" s="868"/>
      <c r="CV40" s="869"/>
      <c r="CW40" s="867"/>
      <c r="CX40" s="868"/>
      <c r="CY40" s="868"/>
      <c r="CZ40" s="868"/>
      <c r="DA40" s="869"/>
      <c r="DB40" s="867"/>
      <c r="DC40" s="868"/>
      <c r="DD40" s="868"/>
      <c r="DE40" s="868"/>
      <c r="DF40" s="869"/>
      <c r="DG40" s="867"/>
      <c r="DH40" s="868"/>
      <c r="DI40" s="868"/>
      <c r="DJ40" s="868"/>
      <c r="DK40" s="869"/>
      <c r="DL40" s="867"/>
      <c r="DM40" s="868"/>
      <c r="DN40" s="868"/>
      <c r="DO40" s="868"/>
      <c r="DP40" s="869"/>
      <c r="DQ40" s="867"/>
      <c r="DR40" s="868"/>
      <c r="DS40" s="868"/>
      <c r="DT40" s="868"/>
      <c r="DU40" s="869"/>
      <c r="DV40" s="870"/>
      <c r="DW40" s="871"/>
      <c r="DX40" s="871"/>
      <c r="DY40" s="871"/>
      <c r="DZ40" s="872"/>
      <c r="EA40" s="248"/>
    </row>
    <row r="41" spans="1:131" s="249" customFormat="1" ht="26.25" customHeight="1" x14ac:dyDescent="0.15">
      <c r="A41" s="263">
        <v>14</v>
      </c>
      <c r="B41" s="841"/>
      <c r="C41" s="842"/>
      <c r="D41" s="842"/>
      <c r="E41" s="842"/>
      <c r="F41" s="842"/>
      <c r="G41" s="842"/>
      <c r="H41" s="842"/>
      <c r="I41" s="842"/>
      <c r="J41" s="842"/>
      <c r="K41" s="842"/>
      <c r="L41" s="842"/>
      <c r="M41" s="842"/>
      <c r="N41" s="842"/>
      <c r="O41" s="842"/>
      <c r="P41" s="843"/>
      <c r="Q41" s="844"/>
      <c r="R41" s="845"/>
      <c r="S41" s="845"/>
      <c r="T41" s="845"/>
      <c r="U41" s="845"/>
      <c r="V41" s="845"/>
      <c r="W41" s="845"/>
      <c r="X41" s="845"/>
      <c r="Y41" s="845"/>
      <c r="Z41" s="845"/>
      <c r="AA41" s="845"/>
      <c r="AB41" s="845"/>
      <c r="AC41" s="845"/>
      <c r="AD41" s="845"/>
      <c r="AE41" s="846"/>
      <c r="AF41" s="847"/>
      <c r="AG41" s="848"/>
      <c r="AH41" s="848"/>
      <c r="AI41" s="848"/>
      <c r="AJ41" s="849"/>
      <c r="AK41" s="916"/>
      <c r="AL41" s="917"/>
      <c r="AM41" s="917"/>
      <c r="AN41" s="917"/>
      <c r="AO41" s="917"/>
      <c r="AP41" s="917"/>
      <c r="AQ41" s="917"/>
      <c r="AR41" s="917"/>
      <c r="AS41" s="917"/>
      <c r="AT41" s="917"/>
      <c r="AU41" s="917"/>
      <c r="AV41" s="917"/>
      <c r="AW41" s="917"/>
      <c r="AX41" s="917"/>
      <c r="AY41" s="917"/>
      <c r="AZ41" s="918"/>
      <c r="BA41" s="918"/>
      <c r="BB41" s="918"/>
      <c r="BC41" s="918"/>
      <c r="BD41" s="918"/>
      <c r="BE41" s="914"/>
      <c r="BF41" s="914"/>
      <c r="BG41" s="914"/>
      <c r="BH41" s="914"/>
      <c r="BI41" s="915"/>
      <c r="BJ41" s="254"/>
      <c r="BK41" s="254"/>
      <c r="BL41" s="254"/>
      <c r="BM41" s="254"/>
      <c r="BN41" s="254"/>
      <c r="BO41" s="267"/>
      <c r="BP41" s="267"/>
      <c r="BQ41" s="264">
        <v>35</v>
      </c>
      <c r="BR41" s="265"/>
      <c r="BS41" s="854"/>
      <c r="BT41" s="855"/>
      <c r="BU41" s="855"/>
      <c r="BV41" s="855"/>
      <c r="BW41" s="855"/>
      <c r="BX41" s="855"/>
      <c r="BY41" s="855"/>
      <c r="BZ41" s="855"/>
      <c r="CA41" s="855"/>
      <c r="CB41" s="855"/>
      <c r="CC41" s="855"/>
      <c r="CD41" s="855"/>
      <c r="CE41" s="855"/>
      <c r="CF41" s="855"/>
      <c r="CG41" s="856"/>
      <c r="CH41" s="867"/>
      <c r="CI41" s="868"/>
      <c r="CJ41" s="868"/>
      <c r="CK41" s="868"/>
      <c r="CL41" s="869"/>
      <c r="CM41" s="867"/>
      <c r="CN41" s="868"/>
      <c r="CO41" s="868"/>
      <c r="CP41" s="868"/>
      <c r="CQ41" s="869"/>
      <c r="CR41" s="867"/>
      <c r="CS41" s="868"/>
      <c r="CT41" s="868"/>
      <c r="CU41" s="868"/>
      <c r="CV41" s="869"/>
      <c r="CW41" s="867"/>
      <c r="CX41" s="868"/>
      <c r="CY41" s="868"/>
      <c r="CZ41" s="868"/>
      <c r="DA41" s="869"/>
      <c r="DB41" s="867"/>
      <c r="DC41" s="868"/>
      <c r="DD41" s="868"/>
      <c r="DE41" s="868"/>
      <c r="DF41" s="869"/>
      <c r="DG41" s="867"/>
      <c r="DH41" s="868"/>
      <c r="DI41" s="868"/>
      <c r="DJ41" s="868"/>
      <c r="DK41" s="869"/>
      <c r="DL41" s="867"/>
      <c r="DM41" s="868"/>
      <c r="DN41" s="868"/>
      <c r="DO41" s="868"/>
      <c r="DP41" s="869"/>
      <c r="DQ41" s="867"/>
      <c r="DR41" s="868"/>
      <c r="DS41" s="868"/>
      <c r="DT41" s="868"/>
      <c r="DU41" s="869"/>
      <c r="DV41" s="870"/>
      <c r="DW41" s="871"/>
      <c r="DX41" s="871"/>
      <c r="DY41" s="871"/>
      <c r="DZ41" s="872"/>
      <c r="EA41" s="248"/>
    </row>
    <row r="42" spans="1:131" s="249" customFormat="1" ht="26.25" customHeight="1" x14ac:dyDescent="0.15">
      <c r="A42" s="263">
        <v>15</v>
      </c>
      <c r="B42" s="841"/>
      <c r="C42" s="842"/>
      <c r="D42" s="842"/>
      <c r="E42" s="842"/>
      <c r="F42" s="842"/>
      <c r="G42" s="842"/>
      <c r="H42" s="842"/>
      <c r="I42" s="842"/>
      <c r="J42" s="842"/>
      <c r="K42" s="842"/>
      <c r="L42" s="842"/>
      <c r="M42" s="842"/>
      <c r="N42" s="842"/>
      <c r="O42" s="842"/>
      <c r="P42" s="843"/>
      <c r="Q42" s="844"/>
      <c r="R42" s="845"/>
      <c r="S42" s="845"/>
      <c r="T42" s="845"/>
      <c r="U42" s="845"/>
      <c r="V42" s="845"/>
      <c r="W42" s="845"/>
      <c r="X42" s="845"/>
      <c r="Y42" s="845"/>
      <c r="Z42" s="845"/>
      <c r="AA42" s="845"/>
      <c r="AB42" s="845"/>
      <c r="AC42" s="845"/>
      <c r="AD42" s="845"/>
      <c r="AE42" s="846"/>
      <c r="AF42" s="847"/>
      <c r="AG42" s="848"/>
      <c r="AH42" s="848"/>
      <c r="AI42" s="848"/>
      <c r="AJ42" s="849"/>
      <c r="AK42" s="916"/>
      <c r="AL42" s="917"/>
      <c r="AM42" s="917"/>
      <c r="AN42" s="917"/>
      <c r="AO42" s="917"/>
      <c r="AP42" s="917"/>
      <c r="AQ42" s="917"/>
      <c r="AR42" s="917"/>
      <c r="AS42" s="917"/>
      <c r="AT42" s="917"/>
      <c r="AU42" s="917"/>
      <c r="AV42" s="917"/>
      <c r="AW42" s="917"/>
      <c r="AX42" s="917"/>
      <c r="AY42" s="917"/>
      <c r="AZ42" s="918"/>
      <c r="BA42" s="918"/>
      <c r="BB42" s="918"/>
      <c r="BC42" s="918"/>
      <c r="BD42" s="918"/>
      <c r="BE42" s="914"/>
      <c r="BF42" s="914"/>
      <c r="BG42" s="914"/>
      <c r="BH42" s="914"/>
      <c r="BI42" s="915"/>
      <c r="BJ42" s="254"/>
      <c r="BK42" s="254"/>
      <c r="BL42" s="254"/>
      <c r="BM42" s="254"/>
      <c r="BN42" s="254"/>
      <c r="BO42" s="267"/>
      <c r="BP42" s="267"/>
      <c r="BQ42" s="264">
        <v>36</v>
      </c>
      <c r="BR42" s="265"/>
      <c r="BS42" s="854"/>
      <c r="BT42" s="855"/>
      <c r="BU42" s="855"/>
      <c r="BV42" s="855"/>
      <c r="BW42" s="855"/>
      <c r="BX42" s="855"/>
      <c r="BY42" s="855"/>
      <c r="BZ42" s="855"/>
      <c r="CA42" s="855"/>
      <c r="CB42" s="855"/>
      <c r="CC42" s="855"/>
      <c r="CD42" s="855"/>
      <c r="CE42" s="855"/>
      <c r="CF42" s="855"/>
      <c r="CG42" s="856"/>
      <c r="CH42" s="867"/>
      <c r="CI42" s="868"/>
      <c r="CJ42" s="868"/>
      <c r="CK42" s="868"/>
      <c r="CL42" s="869"/>
      <c r="CM42" s="867"/>
      <c r="CN42" s="868"/>
      <c r="CO42" s="868"/>
      <c r="CP42" s="868"/>
      <c r="CQ42" s="869"/>
      <c r="CR42" s="867"/>
      <c r="CS42" s="868"/>
      <c r="CT42" s="868"/>
      <c r="CU42" s="868"/>
      <c r="CV42" s="869"/>
      <c r="CW42" s="867"/>
      <c r="CX42" s="868"/>
      <c r="CY42" s="868"/>
      <c r="CZ42" s="868"/>
      <c r="DA42" s="869"/>
      <c r="DB42" s="867"/>
      <c r="DC42" s="868"/>
      <c r="DD42" s="868"/>
      <c r="DE42" s="868"/>
      <c r="DF42" s="869"/>
      <c r="DG42" s="867"/>
      <c r="DH42" s="868"/>
      <c r="DI42" s="868"/>
      <c r="DJ42" s="868"/>
      <c r="DK42" s="869"/>
      <c r="DL42" s="867"/>
      <c r="DM42" s="868"/>
      <c r="DN42" s="868"/>
      <c r="DO42" s="868"/>
      <c r="DP42" s="869"/>
      <c r="DQ42" s="867"/>
      <c r="DR42" s="868"/>
      <c r="DS42" s="868"/>
      <c r="DT42" s="868"/>
      <c r="DU42" s="869"/>
      <c r="DV42" s="870"/>
      <c r="DW42" s="871"/>
      <c r="DX42" s="871"/>
      <c r="DY42" s="871"/>
      <c r="DZ42" s="872"/>
      <c r="EA42" s="248"/>
    </row>
    <row r="43" spans="1:131" s="249" customFormat="1" ht="26.25" customHeight="1" x14ac:dyDescent="0.15">
      <c r="A43" s="263">
        <v>16</v>
      </c>
      <c r="B43" s="841"/>
      <c r="C43" s="842"/>
      <c r="D43" s="842"/>
      <c r="E43" s="842"/>
      <c r="F43" s="842"/>
      <c r="G43" s="842"/>
      <c r="H43" s="842"/>
      <c r="I43" s="842"/>
      <c r="J43" s="842"/>
      <c r="K43" s="842"/>
      <c r="L43" s="842"/>
      <c r="M43" s="842"/>
      <c r="N43" s="842"/>
      <c r="O43" s="842"/>
      <c r="P43" s="843"/>
      <c r="Q43" s="844"/>
      <c r="R43" s="845"/>
      <c r="S43" s="845"/>
      <c r="T43" s="845"/>
      <c r="U43" s="845"/>
      <c r="V43" s="845"/>
      <c r="W43" s="845"/>
      <c r="X43" s="845"/>
      <c r="Y43" s="845"/>
      <c r="Z43" s="845"/>
      <c r="AA43" s="845"/>
      <c r="AB43" s="845"/>
      <c r="AC43" s="845"/>
      <c r="AD43" s="845"/>
      <c r="AE43" s="846"/>
      <c r="AF43" s="847"/>
      <c r="AG43" s="848"/>
      <c r="AH43" s="848"/>
      <c r="AI43" s="848"/>
      <c r="AJ43" s="849"/>
      <c r="AK43" s="916"/>
      <c r="AL43" s="917"/>
      <c r="AM43" s="917"/>
      <c r="AN43" s="917"/>
      <c r="AO43" s="917"/>
      <c r="AP43" s="917"/>
      <c r="AQ43" s="917"/>
      <c r="AR43" s="917"/>
      <c r="AS43" s="917"/>
      <c r="AT43" s="917"/>
      <c r="AU43" s="917"/>
      <c r="AV43" s="917"/>
      <c r="AW43" s="917"/>
      <c r="AX43" s="917"/>
      <c r="AY43" s="917"/>
      <c r="AZ43" s="918"/>
      <c r="BA43" s="918"/>
      <c r="BB43" s="918"/>
      <c r="BC43" s="918"/>
      <c r="BD43" s="918"/>
      <c r="BE43" s="914"/>
      <c r="BF43" s="914"/>
      <c r="BG43" s="914"/>
      <c r="BH43" s="914"/>
      <c r="BI43" s="915"/>
      <c r="BJ43" s="254"/>
      <c r="BK43" s="254"/>
      <c r="BL43" s="254"/>
      <c r="BM43" s="254"/>
      <c r="BN43" s="254"/>
      <c r="BO43" s="267"/>
      <c r="BP43" s="267"/>
      <c r="BQ43" s="264">
        <v>37</v>
      </c>
      <c r="BR43" s="265"/>
      <c r="BS43" s="854"/>
      <c r="BT43" s="855"/>
      <c r="BU43" s="855"/>
      <c r="BV43" s="855"/>
      <c r="BW43" s="855"/>
      <c r="BX43" s="855"/>
      <c r="BY43" s="855"/>
      <c r="BZ43" s="855"/>
      <c r="CA43" s="855"/>
      <c r="CB43" s="855"/>
      <c r="CC43" s="855"/>
      <c r="CD43" s="855"/>
      <c r="CE43" s="855"/>
      <c r="CF43" s="855"/>
      <c r="CG43" s="856"/>
      <c r="CH43" s="867"/>
      <c r="CI43" s="868"/>
      <c r="CJ43" s="868"/>
      <c r="CK43" s="868"/>
      <c r="CL43" s="869"/>
      <c r="CM43" s="867"/>
      <c r="CN43" s="868"/>
      <c r="CO43" s="868"/>
      <c r="CP43" s="868"/>
      <c r="CQ43" s="869"/>
      <c r="CR43" s="867"/>
      <c r="CS43" s="868"/>
      <c r="CT43" s="868"/>
      <c r="CU43" s="868"/>
      <c r="CV43" s="869"/>
      <c r="CW43" s="867"/>
      <c r="CX43" s="868"/>
      <c r="CY43" s="868"/>
      <c r="CZ43" s="868"/>
      <c r="DA43" s="869"/>
      <c r="DB43" s="867"/>
      <c r="DC43" s="868"/>
      <c r="DD43" s="868"/>
      <c r="DE43" s="868"/>
      <c r="DF43" s="869"/>
      <c r="DG43" s="867"/>
      <c r="DH43" s="868"/>
      <c r="DI43" s="868"/>
      <c r="DJ43" s="868"/>
      <c r="DK43" s="869"/>
      <c r="DL43" s="867"/>
      <c r="DM43" s="868"/>
      <c r="DN43" s="868"/>
      <c r="DO43" s="868"/>
      <c r="DP43" s="869"/>
      <c r="DQ43" s="867"/>
      <c r="DR43" s="868"/>
      <c r="DS43" s="868"/>
      <c r="DT43" s="868"/>
      <c r="DU43" s="869"/>
      <c r="DV43" s="870"/>
      <c r="DW43" s="871"/>
      <c r="DX43" s="871"/>
      <c r="DY43" s="871"/>
      <c r="DZ43" s="872"/>
      <c r="EA43" s="248"/>
    </row>
    <row r="44" spans="1:131" s="249" customFormat="1" ht="26.25" customHeight="1" x14ac:dyDescent="0.15">
      <c r="A44" s="263">
        <v>17</v>
      </c>
      <c r="B44" s="841"/>
      <c r="C44" s="842"/>
      <c r="D44" s="842"/>
      <c r="E44" s="842"/>
      <c r="F44" s="842"/>
      <c r="G44" s="842"/>
      <c r="H44" s="842"/>
      <c r="I44" s="842"/>
      <c r="J44" s="842"/>
      <c r="K44" s="842"/>
      <c r="L44" s="842"/>
      <c r="M44" s="842"/>
      <c r="N44" s="842"/>
      <c r="O44" s="842"/>
      <c r="P44" s="843"/>
      <c r="Q44" s="844"/>
      <c r="R44" s="845"/>
      <c r="S44" s="845"/>
      <c r="T44" s="845"/>
      <c r="U44" s="845"/>
      <c r="V44" s="845"/>
      <c r="W44" s="845"/>
      <c r="X44" s="845"/>
      <c r="Y44" s="845"/>
      <c r="Z44" s="845"/>
      <c r="AA44" s="845"/>
      <c r="AB44" s="845"/>
      <c r="AC44" s="845"/>
      <c r="AD44" s="845"/>
      <c r="AE44" s="846"/>
      <c r="AF44" s="847"/>
      <c r="AG44" s="848"/>
      <c r="AH44" s="848"/>
      <c r="AI44" s="848"/>
      <c r="AJ44" s="849"/>
      <c r="AK44" s="916"/>
      <c r="AL44" s="917"/>
      <c r="AM44" s="917"/>
      <c r="AN44" s="917"/>
      <c r="AO44" s="917"/>
      <c r="AP44" s="917"/>
      <c r="AQ44" s="917"/>
      <c r="AR44" s="917"/>
      <c r="AS44" s="917"/>
      <c r="AT44" s="917"/>
      <c r="AU44" s="917"/>
      <c r="AV44" s="917"/>
      <c r="AW44" s="917"/>
      <c r="AX44" s="917"/>
      <c r="AY44" s="917"/>
      <c r="AZ44" s="918"/>
      <c r="BA44" s="918"/>
      <c r="BB44" s="918"/>
      <c r="BC44" s="918"/>
      <c r="BD44" s="918"/>
      <c r="BE44" s="914"/>
      <c r="BF44" s="914"/>
      <c r="BG44" s="914"/>
      <c r="BH44" s="914"/>
      <c r="BI44" s="915"/>
      <c r="BJ44" s="254"/>
      <c r="BK44" s="254"/>
      <c r="BL44" s="254"/>
      <c r="BM44" s="254"/>
      <c r="BN44" s="254"/>
      <c r="BO44" s="267"/>
      <c r="BP44" s="267"/>
      <c r="BQ44" s="264">
        <v>38</v>
      </c>
      <c r="BR44" s="265"/>
      <c r="BS44" s="854"/>
      <c r="BT44" s="855"/>
      <c r="BU44" s="855"/>
      <c r="BV44" s="855"/>
      <c r="BW44" s="855"/>
      <c r="BX44" s="855"/>
      <c r="BY44" s="855"/>
      <c r="BZ44" s="855"/>
      <c r="CA44" s="855"/>
      <c r="CB44" s="855"/>
      <c r="CC44" s="855"/>
      <c r="CD44" s="855"/>
      <c r="CE44" s="855"/>
      <c r="CF44" s="855"/>
      <c r="CG44" s="856"/>
      <c r="CH44" s="867"/>
      <c r="CI44" s="868"/>
      <c r="CJ44" s="868"/>
      <c r="CK44" s="868"/>
      <c r="CL44" s="869"/>
      <c r="CM44" s="867"/>
      <c r="CN44" s="868"/>
      <c r="CO44" s="868"/>
      <c r="CP44" s="868"/>
      <c r="CQ44" s="869"/>
      <c r="CR44" s="867"/>
      <c r="CS44" s="868"/>
      <c r="CT44" s="868"/>
      <c r="CU44" s="868"/>
      <c r="CV44" s="869"/>
      <c r="CW44" s="867"/>
      <c r="CX44" s="868"/>
      <c r="CY44" s="868"/>
      <c r="CZ44" s="868"/>
      <c r="DA44" s="869"/>
      <c r="DB44" s="867"/>
      <c r="DC44" s="868"/>
      <c r="DD44" s="868"/>
      <c r="DE44" s="868"/>
      <c r="DF44" s="869"/>
      <c r="DG44" s="867"/>
      <c r="DH44" s="868"/>
      <c r="DI44" s="868"/>
      <c r="DJ44" s="868"/>
      <c r="DK44" s="869"/>
      <c r="DL44" s="867"/>
      <c r="DM44" s="868"/>
      <c r="DN44" s="868"/>
      <c r="DO44" s="868"/>
      <c r="DP44" s="869"/>
      <c r="DQ44" s="867"/>
      <c r="DR44" s="868"/>
      <c r="DS44" s="868"/>
      <c r="DT44" s="868"/>
      <c r="DU44" s="869"/>
      <c r="DV44" s="870"/>
      <c r="DW44" s="871"/>
      <c r="DX44" s="871"/>
      <c r="DY44" s="871"/>
      <c r="DZ44" s="872"/>
      <c r="EA44" s="248"/>
    </row>
    <row r="45" spans="1:131" s="249" customFormat="1" ht="26.25" customHeight="1" x14ac:dyDescent="0.15">
      <c r="A45" s="263">
        <v>18</v>
      </c>
      <c r="B45" s="841"/>
      <c r="C45" s="842"/>
      <c r="D45" s="842"/>
      <c r="E45" s="842"/>
      <c r="F45" s="842"/>
      <c r="G45" s="842"/>
      <c r="H45" s="842"/>
      <c r="I45" s="842"/>
      <c r="J45" s="842"/>
      <c r="K45" s="842"/>
      <c r="L45" s="842"/>
      <c r="M45" s="842"/>
      <c r="N45" s="842"/>
      <c r="O45" s="842"/>
      <c r="P45" s="843"/>
      <c r="Q45" s="844"/>
      <c r="R45" s="845"/>
      <c r="S45" s="845"/>
      <c r="T45" s="845"/>
      <c r="U45" s="845"/>
      <c r="V45" s="845"/>
      <c r="W45" s="845"/>
      <c r="X45" s="845"/>
      <c r="Y45" s="845"/>
      <c r="Z45" s="845"/>
      <c r="AA45" s="845"/>
      <c r="AB45" s="845"/>
      <c r="AC45" s="845"/>
      <c r="AD45" s="845"/>
      <c r="AE45" s="846"/>
      <c r="AF45" s="847"/>
      <c r="AG45" s="848"/>
      <c r="AH45" s="848"/>
      <c r="AI45" s="848"/>
      <c r="AJ45" s="849"/>
      <c r="AK45" s="916"/>
      <c r="AL45" s="917"/>
      <c r="AM45" s="917"/>
      <c r="AN45" s="917"/>
      <c r="AO45" s="917"/>
      <c r="AP45" s="917"/>
      <c r="AQ45" s="917"/>
      <c r="AR45" s="917"/>
      <c r="AS45" s="917"/>
      <c r="AT45" s="917"/>
      <c r="AU45" s="917"/>
      <c r="AV45" s="917"/>
      <c r="AW45" s="917"/>
      <c r="AX45" s="917"/>
      <c r="AY45" s="917"/>
      <c r="AZ45" s="918"/>
      <c r="BA45" s="918"/>
      <c r="BB45" s="918"/>
      <c r="BC45" s="918"/>
      <c r="BD45" s="918"/>
      <c r="BE45" s="914"/>
      <c r="BF45" s="914"/>
      <c r="BG45" s="914"/>
      <c r="BH45" s="914"/>
      <c r="BI45" s="915"/>
      <c r="BJ45" s="254"/>
      <c r="BK45" s="254"/>
      <c r="BL45" s="254"/>
      <c r="BM45" s="254"/>
      <c r="BN45" s="254"/>
      <c r="BO45" s="267"/>
      <c r="BP45" s="267"/>
      <c r="BQ45" s="264">
        <v>39</v>
      </c>
      <c r="BR45" s="265"/>
      <c r="BS45" s="854"/>
      <c r="BT45" s="855"/>
      <c r="BU45" s="855"/>
      <c r="BV45" s="855"/>
      <c r="BW45" s="855"/>
      <c r="BX45" s="855"/>
      <c r="BY45" s="855"/>
      <c r="BZ45" s="855"/>
      <c r="CA45" s="855"/>
      <c r="CB45" s="855"/>
      <c r="CC45" s="855"/>
      <c r="CD45" s="855"/>
      <c r="CE45" s="855"/>
      <c r="CF45" s="855"/>
      <c r="CG45" s="856"/>
      <c r="CH45" s="867"/>
      <c r="CI45" s="868"/>
      <c r="CJ45" s="868"/>
      <c r="CK45" s="868"/>
      <c r="CL45" s="869"/>
      <c r="CM45" s="867"/>
      <c r="CN45" s="868"/>
      <c r="CO45" s="868"/>
      <c r="CP45" s="868"/>
      <c r="CQ45" s="869"/>
      <c r="CR45" s="867"/>
      <c r="CS45" s="868"/>
      <c r="CT45" s="868"/>
      <c r="CU45" s="868"/>
      <c r="CV45" s="869"/>
      <c r="CW45" s="867"/>
      <c r="CX45" s="868"/>
      <c r="CY45" s="868"/>
      <c r="CZ45" s="868"/>
      <c r="DA45" s="869"/>
      <c r="DB45" s="867"/>
      <c r="DC45" s="868"/>
      <c r="DD45" s="868"/>
      <c r="DE45" s="868"/>
      <c r="DF45" s="869"/>
      <c r="DG45" s="867"/>
      <c r="DH45" s="868"/>
      <c r="DI45" s="868"/>
      <c r="DJ45" s="868"/>
      <c r="DK45" s="869"/>
      <c r="DL45" s="867"/>
      <c r="DM45" s="868"/>
      <c r="DN45" s="868"/>
      <c r="DO45" s="868"/>
      <c r="DP45" s="869"/>
      <c r="DQ45" s="867"/>
      <c r="DR45" s="868"/>
      <c r="DS45" s="868"/>
      <c r="DT45" s="868"/>
      <c r="DU45" s="869"/>
      <c r="DV45" s="870"/>
      <c r="DW45" s="871"/>
      <c r="DX45" s="871"/>
      <c r="DY45" s="871"/>
      <c r="DZ45" s="872"/>
      <c r="EA45" s="248"/>
    </row>
    <row r="46" spans="1:131" s="249" customFormat="1" ht="26.25" customHeight="1" x14ac:dyDescent="0.15">
      <c r="A46" s="263">
        <v>19</v>
      </c>
      <c r="B46" s="841"/>
      <c r="C46" s="842"/>
      <c r="D46" s="842"/>
      <c r="E46" s="842"/>
      <c r="F46" s="842"/>
      <c r="G46" s="842"/>
      <c r="H46" s="842"/>
      <c r="I46" s="842"/>
      <c r="J46" s="842"/>
      <c r="K46" s="842"/>
      <c r="L46" s="842"/>
      <c r="M46" s="842"/>
      <c r="N46" s="842"/>
      <c r="O46" s="842"/>
      <c r="P46" s="843"/>
      <c r="Q46" s="844"/>
      <c r="R46" s="845"/>
      <c r="S46" s="845"/>
      <c r="T46" s="845"/>
      <c r="U46" s="845"/>
      <c r="V46" s="845"/>
      <c r="W46" s="845"/>
      <c r="X46" s="845"/>
      <c r="Y46" s="845"/>
      <c r="Z46" s="845"/>
      <c r="AA46" s="845"/>
      <c r="AB46" s="845"/>
      <c r="AC46" s="845"/>
      <c r="AD46" s="845"/>
      <c r="AE46" s="846"/>
      <c r="AF46" s="847"/>
      <c r="AG46" s="848"/>
      <c r="AH46" s="848"/>
      <c r="AI46" s="848"/>
      <c r="AJ46" s="849"/>
      <c r="AK46" s="916"/>
      <c r="AL46" s="917"/>
      <c r="AM46" s="917"/>
      <c r="AN46" s="917"/>
      <c r="AO46" s="917"/>
      <c r="AP46" s="917"/>
      <c r="AQ46" s="917"/>
      <c r="AR46" s="917"/>
      <c r="AS46" s="917"/>
      <c r="AT46" s="917"/>
      <c r="AU46" s="917"/>
      <c r="AV46" s="917"/>
      <c r="AW46" s="917"/>
      <c r="AX46" s="917"/>
      <c r="AY46" s="917"/>
      <c r="AZ46" s="918"/>
      <c r="BA46" s="918"/>
      <c r="BB46" s="918"/>
      <c r="BC46" s="918"/>
      <c r="BD46" s="918"/>
      <c r="BE46" s="914"/>
      <c r="BF46" s="914"/>
      <c r="BG46" s="914"/>
      <c r="BH46" s="914"/>
      <c r="BI46" s="915"/>
      <c r="BJ46" s="254"/>
      <c r="BK46" s="254"/>
      <c r="BL46" s="254"/>
      <c r="BM46" s="254"/>
      <c r="BN46" s="254"/>
      <c r="BO46" s="267"/>
      <c r="BP46" s="267"/>
      <c r="BQ46" s="264">
        <v>40</v>
      </c>
      <c r="BR46" s="265"/>
      <c r="BS46" s="854"/>
      <c r="BT46" s="855"/>
      <c r="BU46" s="855"/>
      <c r="BV46" s="855"/>
      <c r="BW46" s="855"/>
      <c r="BX46" s="855"/>
      <c r="BY46" s="855"/>
      <c r="BZ46" s="855"/>
      <c r="CA46" s="855"/>
      <c r="CB46" s="855"/>
      <c r="CC46" s="855"/>
      <c r="CD46" s="855"/>
      <c r="CE46" s="855"/>
      <c r="CF46" s="855"/>
      <c r="CG46" s="856"/>
      <c r="CH46" s="867"/>
      <c r="CI46" s="868"/>
      <c r="CJ46" s="868"/>
      <c r="CK46" s="868"/>
      <c r="CL46" s="869"/>
      <c r="CM46" s="867"/>
      <c r="CN46" s="868"/>
      <c r="CO46" s="868"/>
      <c r="CP46" s="868"/>
      <c r="CQ46" s="869"/>
      <c r="CR46" s="867"/>
      <c r="CS46" s="868"/>
      <c r="CT46" s="868"/>
      <c r="CU46" s="868"/>
      <c r="CV46" s="869"/>
      <c r="CW46" s="867"/>
      <c r="CX46" s="868"/>
      <c r="CY46" s="868"/>
      <c r="CZ46" s="868"/>
      <c r="DA46" s="869"/>
      <c r="DB46" s="867"/>
      <c r="DC46" s="868"/>
      <c r="DD46" s="868"/>
      <c r="DE46" s="868"/>
      <c r="DF46" s="869"/>
      <c r="DG46" s="867"/>
      <c r="DH46" s="868"/>
      <c r="DI46" s="868"/>
      <c r="DJ46" s="868"/>
      <c r="DK46" s="869"/>
      <c r="DL46" s="867"/>
      <c r="DM46" s="868"/>
      <c r="DN46" s="868"/>
      <c r="DO46" s="868"/>
      <c r="DP46" s="869"/>
      <c r="DQ46" s="867"/>
      <c r="DR46" s="868"/>
      <c r="DS46" s="868"/>
      <c r="DT46" s="868"/>
      <c r="DU46" s="869"/>
      <c r="DV46" s="870"/>
      <c r="DW46" s="871"/>
      <c r="DX46" s="871"/>
      <c r="DY46" s="871"/>
      <c r="DZ46" s="872"/>
      <c r="EA46" s="248"/>
    </row>
    <row r="47" spans="1:131" s="249" customFormat="1" ht="26.25" customHeight="1" x14ac:dyDescent="0.15">
      <c r="A47" s="263">
        <v>20</v>
      </c>
      <c r="B47" s="841"/>
      <c r="C47" s="842"/>
      <c r="D47" s="842"/>
      <c r="E47" s="842"/>
      <c r="F47" s="842"/>
      <c r="G47" s="842"/>
      <c r="H47" s="842"/>
      <c r="I47" s="842"/>
      <c r="J47" s="842"/>
      <c r="K47" s="842"/>
      <c r="L47" s="842"/>
      <c r="M47" s="842"/>
      <c r="N47" s="842"/>
      <c r="O47" s="842"/>
      <c r="P47" s="843"/>
      <c r="Q47" s="844"/>
      <c r="R47" s="845"/>
      <c r="S47" s="845"/>
      <c r="T47" s="845"/>
      <c r="U47" s="845"/>
      <c r="V47" s="845"/>
      <c r="W47" s="845"/>
      <c r="X47" s="845"/>
      <c r="Y47" s="845"/>
      <c r="Z47" s="845"/>
      <c r="AA47" s="845"/>
      <c r="AB47" s="845"/>
      <c r="AC47" s="845"/>
      <c r="AD47" s="845"/>
      <c r="AE47" s="846"/>
      <c r="AF47" s="847"/>
      <c r="AG47" s="848"/>
      <c r="AH47" s="848"/>
      <c r="AI47" s="848"/>
      <c r="AJ47" s="849"/>
      <c r="AK47" s="916"/>
      <c r="AL47" s="917"/>
      <c r="AM47" s="917"/>
      <c r="AN47" s="917"/>
      <c r="AO47" s="917"/>
      <c r="AP47" s="917"/>
      <c r="AQ47" s="917"/>
      <c r="AR47" s="917"/>
      <c r="AS47" s="917"/>
      <c r="AT47" s="917"/>
      <c r="AU47" s="917"/>
      <c r="AV47" s="917"/>
      <c r="AW47" s="917"/>
      <c r="AX47" s="917"/>
      <c r="AY47" s="917"/>
      <c r="AZ47" s="918"/>
      <c r="BA47" s="918"/>
      <c r="BB47" s="918"/>
      <c r="BC47" s="918"/>
      <c r="BD47" s="918"/>
      <c r="BE47" s="914"/>
      <c r="BF47" s="914"/>
      <c r="BG47" s="914"/>
      <c r="BH47" s="914"/>
      <c r="BI47" s="915"/>
      <c r="BJ47" s="254"/>
      <c r="BK47" s="254"/>
      <c r="BL47" s="254"/>
      <c r="BM47" s="254"/>
      <c r="BN47" s="254"/>
      <c r="BO47" s="267"/>
      <c r="BP47" s="267"/>
      <c r="BQ47" s="264">
        <v>41</v>
      </c>
      <c r="BR47" s="265"/>
      <c r="BS47" s="854"/>
      <c r="BT47" s="855"/>
      <c r="BU47" s="855"/>
      <c r="BV47" s="855"/>
      <c r="BW47" s="855"/>
      <c r="BX47" s="855"/>
      <c r="BY47" s="855"/>
      <c r="BZ47" s="855"/>
      <c r="CA47" s="855"/>
      <c r="CB47" s="855"/>
      <c r="CC47" s="855"/>
      <c r="CD47" s="855"/>
      <c r="CE47" s="855"/>
      <c r="CF47" s="855"/>
      <c r="CG47" s="856"/>
      <c r="CH47" s="867"/>
      <c r="CI47" s="868"/>
      <c r="CJ47" s="868"/>
      <c r="CK47" s="868"/>
      <c r="CL47" s="869"/>
      <c r="CM47" s="867"/>
      <c r="CN47" s="868"/>
      <c r="CO47" s="868"/>
      <c r="CP47" s="868"/>
      <c r="CQ47" s="869"/>
      <c r="CR47" s="867"/>
      <c r="CS47" s="868"/>
      <c r="CT47" s="868"/>
      <c r="CU47" s="868"/>
      <c r="CV47" s="869"/>
      <c r="CW47" s="867"/>
      <c r="CX47" s="868"/>
      <c r="CY47" s="868"/>
      <c r="CZ47" s="868"/>
      <c r="DA47" s="869"/>
      <c r="DB47" s="867"/>
      <c r="DC47" s="868"/>
      <c r="DD47" s="868"/>
      <c r="DE47" s="868"/>
      <c r="DF47" s="869"/>
      <c r="DG47" s="867"/>
      <c r="DH47" s="868"/>
      <c r="DI47" s="868"/>
      <c r="DJ47" s="868"/>
      <c r="DK47" s="869"/>
      <c r="DL47" s="867"/>
      <c r="DM47" s="868"/>
      <c r="DN47" s="868"/>
      <c r="DO47" s="868"/>
      <c r="DP47" s="869"/>
      <c r="DQ47" s="867"/>
      <c r="DR47" s="868"/>
      <c r="DS47" s="868"/>
      <c r="DT47" s="868"/>
      <c r="DU47" s="869"/>
      <c r="DV47" s="870"/>
      <c r="DW47" s="871"/>
      <c r="DX47" s="871"/>
      <c r="DY47" s="871"/>
      <c r="DZ47" s="872"/>
      <c r="EA47" s="248"/>
    </row>
    <row r="48" spans="1:131" s="249" customFormat="1" ht="26.25" customHeight="1" x14ac:dyDescent="0.15">
      <c r="A48" s="263">
        <v>21</v>
      </c>
      <c r="B48" s="841"/>
      <c r="C48" s="842"/>
      <c r="D48" s="842"/>
      <c r="E48" s="842"/>
      <c r="F48" s="842"/>
      <c r="G48" s="842"/>
      <c r="H48" s="842"/>
      <c r="I48" s="842"/>
      <c r="J48" s="842"/>
      <c r="K48" s="842"/>
      <c r="L48" s="842"/>
      <c r="M48" s="842"/>
      <c r="N48" s="842"/>
      <c r="O48" s="842"/>
      <c r="P48" s="843"/>
      <c r="Q48" s="844"/>
      <c r="R48" s="845"/>
      <c r="S48" s="845"/>
      <c r="T48" s="845"/>
      <c r="U48" s="845"/>
      <c r="V48" s="845"/>
      <c r="W48" s="845"/>
      <c r="X48" s="845"/>
      <c r="Y48" s="845"/>
      <c r="Z48" s="845"/>
      <c r="AA48" s="845"/>
      <c r="AB48" s="845"/>
      <c r="AC48" s="845"/>
      <c r="AD48" s="845"/>
      <c r="AE48" s="846"/>
      <c r="AF48" s="847"/>
      <c r="AG48" s="848"/>
      <c r="AH48" s="848"/>
      <c r="AI48" s="848"/>
      <c r="AJ48" s="849"/>
      <c r="AK48" s="916"/>
      <c r="AL48" s="917"/>
      <c r="AM48" s="917"/>
      <c r="AN48" s="917"/>
      <c r="AO48" s="917"/>
      <c r="AP48" s="917"/>
      <c r="AQ48" s="917"/>
      <c r="AR48" s="917"/>
      <c r="AS48" s="917"/>
      <c r="AT48" s="917"/>
      <c r="AU48" s="917"/>
      <c r="AV48" s="917"/>
      <c r="AW48" s="917"/>
      <c r="AX48" s="917"/>
      <c r="AY48" s="917"/>
      <c r="AZ48" s="918"/>
      <c r="BA48" s="918"/>
      <c r="BB48" s="918"/>
      <c r="BC48" s="918"/>
      <c r="BD48" s="918"/>
      <c r="BE48" s="914"/>
      <c r="BF48" s="914"/>
      <c r="BG48" s="914"/>
      <c r="BH48" s="914"/>
      <c r="BI48" s="915"/>
      <c r="BJ48" s="254"/>
      <c r="BK48" s="254"/>
      <c r="BL48" s="254"/>
      <c r="BM48" s="254"/>
      <c r="BN48" s="254"/>
      <c r="BO48" s="267"/>
      <c r="BP48" s="267"/>
      <c r="BQ48" s="264">
        <v>42</v>
      </c>
      <c r="BR48" s="265"/>
      <c r="BS48" s="854"/>
      <c r="BT48" s="855"/>
      <c r="BU48" s="855"/>
      <c r="BV48" s="855"/>
      <c r="BW48" s="855"/>
      <c r="BX48" s="855"/>
      <c r="BY48" s="855"/>
      <c r="BZ48" s="855"/>
      <c r="CA48" s="855"/>
      <c r="CB48" s="855"/>
      <c r="CC48" s="855"/>
      <c r="CD48" s="855"/>
      <c r="CE48" s="855"/>
      <c r="CF48" s="855"/>
      <c r="CG48" s="856"/>
      <c r="CH48" s="867"/>
      <c r="CI48" s="868"/>
      <c r="CJ48" s="868"/>
      <c r="CK48" s="868"/>
      <c r="CL48" s="869"/>
      <c r="CM48" s="867"/>
      <c r="CN48" s="868"/>
      <c r="CO48" s="868"/>
      <c r="CP48" s="868"/>
      <c r="CQ48" s="869"/>
      <c r="CR48" s="867"/>
      <c r="CS48" s="868"/>
      <c r="CT48" s="868"/>
      <c r="CU48" s="868"/>
      <c r="CV48" s="869"/>
      <c r="CW48" s="867"/>
      <c r="CX48" s="868"/>
      <c r="CY48" s="868"/>
      <c r="CZ48" s="868"/>
      <c r="DA48" s="869"/>
      <c r="DB48" s="867"/>
      <c r="DC48" s="868"/>
      <c r="DD48" s="868"/>
      <c r="DE48" s="868"/>
      <c r="DF48" s="869"/>
      <c r="DG48" s="867"/>
      <c r="DH48" s="868"/>
      <c r="DI48" s="868"/>
      <c r="DJ48" s="868"/>
      <c r="DK48" s="869"/>
      <c r="DL48" s="867"/>
      <c r="DM48" s="868"/>
      <c r="DN48" s="868"/>
      <c r="DO48" s="868"/>
      <c r="DP48" s="869"/>
      <c r="DQ48" s="867"/>
      <c r="DR48" s="868"/>
      <c r="DS48" s="868"/>
      <c r="DT48" s="868"/>
      <c r="DU48" s="869"/>
      <c r="DV48" s="870"/>
      <c r="DW48" s="871"/>
      <c r="DX48" s="871"/>
      <c r="DY48" s="871"/>
      <c r="DZ48" s="872"/>
      <c r="EA48" s="248"/>
    </row>
    <row r="49" spans="1:131" s="249" customFormat="1" ht="26.25" customHeight="1" x14ac:dyDescent="0.15">
      <c r="A49" s="263">
        <v>22</v>
      </c>
      <c r="B49" s="841"/>
      <c r="C49" s="842"/>
      <c r="D49" s="842"/>
      <c r="E49" s="842"/>
      <c r="F49" s="842"/>
      <c r="G49" s="842"/>
      <c r="H49" s="842"/>
      <c r="I49" s="842"/>
      <c r="J49" s="842"/>
      <c r="K49" s="842"/>
      <c r="L49" s="842"/>
      <c r="M49" s="842"/>
      <c r="N49" s="842"/>
      <c r="O49" s="842"/>
      <c r="P49" s="843"/>
      <c r="Q49" s="844"/>
      <c r="R49" s="845"/>
      <c r="S49" s="845"/>
      <c r="T49" s="845"/>
      <c r="U49" s="845"/>
      <c r="V49" s="845"/>
      <c r="W49" s="845"/>
      <c r="X49" s="845"/>
      <c r="Y49" s="845"/>
      <c r="Z49" s="845"/>
      <c r="AA49" s="845"/>
      <c r="AB49" s="845"/>
      <c r="AC49" s="845"/>
      <c r="AD49" s="845"/>
      <c r="AE49" s="846"/>
      <c r="AF49" s="847"/>
      <c r="AG49" s="848"/>
      <c r="AH49" s="848"/>
      <c r="AI49" s="848"/>
      <c r="AJ49" s="849"/>
      <c r="AK49" s="916"/>
      <c r="AL49" s="917"/>
      <c r="AM49" s="917"/>
      <c r="AN49" s="917"/>
      <c r="AO49" s="917"/>
      <c r="AP49" s="917"/>
      <c r="AQ49" s="917"/>
      <c r="AR49" s="917"/>
      <c r="AS49" s="917"/>
      <c r="AT49" s="917"/>
      <c r="AU49" s="917"/>
      <c r="AV49" s="917"/>
      <c r="AW49" s="917"/>
      <c r="AX49" s="917"/>
      <c r="AY49" s="917"/>
      <c r="AZ49" s="918"/>
      <c r="BA49" s="918"/>
      <c r="BB49" s="918"/>
      <c r="BC49" s="918"/>
      <c r="BD49" s="918"/>
      <c r="BE49" s="914"/>
      <c r="BF49" s="914"/>
      <c r="BG49" s="914"/>
      <c r="BH49" s="914"/>
      <c r="BI49" s="915"/>
      <c r="BJ49" s="254"/>
      <c r="BK49" s="254"/>
      <c r="BL49" s="254"/>
      <c r="BM49" s="254"/>
      <c r="BN49" s="254"/>
      <c r="BO49" s="267"/>
      <c r="BP49" s="267"/>
      <c r="BQ49" s="264">
        <v>43</v>
      </c>
      <c r="BR49" s="265"/>
      <c r="BS49" s="854"/>
      <c r="BT49" s="855"/>
      <c r="BU49" s="855"/>
      <c r="BV49" s="855"/>
      <c r="BW49" s="855"/>
      <c r="BX49" s="855"/>
      <c r="BY49" s="855"/>
      <c r="BZ49" s="855"/>
      <c r="CA49" s="855"/>
      <c r="CB49" s="855"/>
      <c r="CC49" s="855"/>
      <c r="CD49" s="855"/>
      <c r="CE49" s="855"/>
      <c r="CF49" s="855"/>
      <c r="CG49" s="856"/>
      <c r="CH49" s="867"/>
      <c r="CI49" s="868"/>
      <c r="CJ49" s="868"/>
      <c r="CK49" s="868"/>
      <c r="CL49" s="869"/>
      <c r="CM49" s="867"/>
      <c r="CN49" s="868"/>
      <c r="CO49" s="868"/>
      <c r="CP49" s="868"/>
      <c r="CQ49" s="869"/>
      <c r="CR49" s="867"/>
      <c r="CS49" s="868"/>
      <c r="CT49" s="868"/>
      <c r="CU49" s="868"/>
      <c r="CV49" s="869"/>
      <c r="CW49" s="867"/>
      <c r="CX49" s="868"/>
      <c r="CY49" s="868"/>
      <c r="CZ49" s="868"/>
      <c r="DA49" s="869"/>
      <c r="DB49" s="867"/>
      <c r="DC49" s="868"/>
      <c r="DD49" s="868"/>
      <c r="DE49" s="868"/>
      <c r="DF49" s="869"/>
      <c r="DG49" s="867"/>
      <c r="DH49" s="868"/>
      <c r="DI49" s="868"/>
      <c r="DJ49" s="868"/>
      <c r="DK49" s="869"/>
      <c r="DL49" s="867"/>
      <c r="DM49" s="868"/>
      <c r="DN49" s="868"/>
      <c r="DO49" s="868"/>
      <c r="DP49" s="869"/>
      <c r="DQ49" s="867"/>
      <c r="DR49" s="868"/>
      <c r="DS49" s="868"/>
      <c r="DT49" s="868"/>
      <c r="DU49" s="869"/>
      <c r="DV49" s="870"/>
      <c r="DW49" s="871"/>
      <c r="DX49" s="871"/>
      <c r="DY49" s="871"/>
      <c r="DZ49" s="872"/>
      <c r="EA49" s="248"/>
    </row>
    <row r="50" spans="1:131" s="249" customFormat="1" ht="26.25" customHeight="1" x14ac:dyDescent="0.15">
      <c r="A50" s="263">
        <v>23</v>
      </c>
      <c r="B50" s="841"/>
      <c r="C50" s="842"/>
      <c r="D50" s="842"/>
      <c r="E50" s="842"/>
      <c r="F50" s="842"/>
      <c r="G50" s="842"/>
      <c r="H50" s="842"/>
      <c r="I50" s="842"/>
      <c r="J50" s="842"/>
      <c r="K50" s="842"/>
      <c r="L50" s="842"/>
      <c r="M50" s="842"/>
      <c r="N50" s="842"/>
      <c r="O50" s="842"/>
      <c r="P50" s="843"/>
      <c r="Q50" s="919"/>
      <c r="R50" s="920"/>
      <c r="S50" s="920"/>
      <c r="T50" s="920"/>
      <c r="U50" s="920"/>
      <c r="V50" s="920"/>
      <c r="W50" s="920"/>
      <c r="X50" s="920"/>
      <c r="Y50" s="920"/>
      <c r="Z50" s="920"/>
      <c r="AA50" s="920"/>
      <c r="AB50" s="920"/>
      <c r="AC50" s="920"/>
      <c r="AD50" s="920"/>
      <c r="AE50" s="921"/>
      <c r="AF50" s="847"/>
      <c r="AG50" s="848"/>
      <c r="AH50" s="848"/>
      <c r="AI50" s="848"/>
      <c r="AJ50" s="849"/>
      <c r="AK50" s="922"/>
      <c r="AL50" s="920"/>
      <c r="AM50" s="920"/>
      <c r="AN50" s="920"/>
      <c r="AO50" s="920"/>
      <c r="AP50" s="920"/>
      <c r="AQ50" s="920"/>
      <c r="AR50" s="920"/>
      <c r="AS50" s="920"/>
      <c r="AT50" s="920"/>
      <c r="AU50" s="920"/>
      <c r="AV50" s="920"/>
      <c r="AW50" s="920"/>
      <c r="AX50" s="920"/>
      <c r="AY50" s="920"/>
      <c r="AZ50" s="923"/>
      <c r="BA50" s="923"/>
      <c r="BB50" s="923"/>
      <c r="BC50" s="923"/>
      <c r="BD50" s="923"/>
      <c r="BE50" s="914"/>
      <c r="BF50" s="914"/>
      <c r="BG50" s="914"/>
      <c r="BH50" s="914"/>
      <c r="BI50" s="915"/>
      <c r="BJ50" s="254"/>
      <c r="BK50" s="254"/>
      <c r="BL50" s="254"/>
      <c r="BM50" s="254"/>
      <c r="BN50" s="254"/>
      <c r="BO50" s="267"/>
      <c r="BP50" s="267"/>
      <c r="BQ50" s="264">
        <v>44</v>
      </c>
      <c r="BR50" s="265"/>
      <c r="BS50" s="854"/>
      <c r="BT50" s="855"/>
      <c r="BU50" s="855"/>
      <c r="BV50" s="855"/>
      <c r="BW50" s="855"/>
      <c r="BX50" s="855"/>
      <c r="BY50" s="855"/>
      <c r="BZ50" s="855"/>
      <c r="CA50" s="855"/>
      <c r="CB50" s="855"/>
      <c r="CC50" s="855"/>
      <c r="CD50" s="855"/>
      <c r="CE50" s="855"/>
      <c r="CF50" s="855"/>
      <c r="CG50" s="856"/>
      <c r="CH50" s="867"/>
      <c r="CI50" s="868"/>
      <c r="CJ50" s="868"/>
      <c r="CK50" s="868"/>
      <c r="CL50" s="869"/>
      <c r="CM50" s="867"/>
      <c r="CN50" s="868"/>
      <c r="CO50" s="868"/>
      <c r="CP50" s="868"/>
      <c r="CQ50" s="869"/>
      <c r="CR50" s="867"/>
      <c r="CS50" s="868"/>
      <c r="CT50" s="868"/>
      <c r="CU50" s="868"/>
      <c r="CV50" s="869"/>
      <c r="CW50" s="867"/>
      <c r="CX50" s="868"/>
      <c r="CY50" s="868"/>
      <c r="CZ50" s="868"/>
      <c r="DA50" s="869"/>
      <c r="DB50" s="867"/>
      <c r="DC50" s="868"/>
      <c r="DD50" s="868"/>
      <c r="DE50" s="868"/>
      <c r="DF50" s="869"/>
      <c r="DG50" s="867"/>
      <c r="DH50" s="868"/>
      <c r="DI50" s="868"/>
      <c r="DJ50" s="868"/>
      <c r="DK50" s="869"/>
      <c r="DL50" s="867"/>
      <c r="DM50" s="868"/>
      <c r="DN50" s="868"/>
      <c r="DO50" s="868"/>
      <c r="DP50" s="869"/>
      <c r="DQ50" s="867"/>
      <c r="DR50" s="868"/>
      <c r="DS50" s="868"/>
      <c r="DT50" s="868"/>
      <c r="DU50" s="869"/>
      <c r="DV50" s="870"/>
      <c r="DW50" s="871"/>
      <c r="DX50" s="871"/>
      <c r="DY50" s="871"/>
      <c r="DZ50" s="872"/>
      <c r="EA50" s="248"/>
    </row>
    <row r="51" spans="1:131" s="249" customFormat="1" ht="26.25" customHeight="1" x14ac:dyDescent="0.15">
      <c r="A51" s="263">
        <v>24</v>
      </c>
      <c r="B51" s="841"/>
      <c r="C51" s="842"/>
      <c r="D51" s="842"/>
      <c r="E51" s="842"/>
      <c r="F51" s="842"/>
      <c r="G51" s="842"/>
      <c r="H51" s="842"/>
      <c r="I51" s="842"/>
      <c r="J51" s="842"/>
      <c r="K51" s="842"/>
      <c r="L51" s="842"/>
      <c r="M51" s="842"/>
      <c r="N51" s="842"/>
      <c r="O51" s="842"/>
      <c r="P51" s="843"/>
      <c r="Q51" s="919"/>
      <c r="R51" s="920"/>
      <c r="S51" s="920"/>
      <c r="T51" s="920"/>
      <c r="U51" s="920"/>
      <c r="V51" s="920"/>
      <c r="W51" s="920"/>
      <c r="X51" s="920"/>
      <c r="Y51" s="920"/>
      <c r="Z51" s="920"/>
      <c r="AA51" s="920"/>
      <c r="AB51" s="920"/>
      <c r="AC51" s="920"/>
      <c r="AD51" s="920"/>
      <c r="AE51" s="921"/>
      <c r="AF51" s="847"/>
      <c r="AG51" s="848"/>
      <c r="AH51" s="848"/>
      <c r="AI51" s="848"/>
      <c r="AJ51" s="849"/>
      <c r="AK51" s="922"/>
      <c r="AL51" s="920"/>
      <c r="AM51" s="920"/>
      <c r="AN51" s="920"/>
      <c r="AO51" s="920"/>
      <c r="AP51" s="920"/>
      <c r="AQ51" s="920"/>
      <c r="AR51" s="920"/>
      <c r="AS51" s="920"/>
      <c r="AT51" s="920"/>
      <c r="AU51" s="920"/>
      <c r="AV51" s="920"/>
      <c r="AW51" s="920"/>
      <c r="AX51" s="920"/>
      <c r="AY51" s="920"/>
      <c r="AZ51" s="923"/>
      <c r="BA51" s="923"/>
      <c r="BB51" s="923"/>
      <c r="BC51" s="923"/>
      <c r="BD51" s="923"/>
      <c r="BE51" s="914"/>
      <c r="BF51" s="914"/>
      <c r="BG51" s="914"/>
      <c r="BH51" s="914"/>
      <c r="BI51" s="915"/>
      <c r="BJ51" s="254"/>
      <c r="BK51" s="254"/>
      <c r="BL51" s="254"/>
      <c r="BM51" s="254"/>
      <c r="BN51" s="254"/>
      <c r="BO51" s="267"/>
      <c r="BP51" s="267"/>
      <c r="BQ51" s="264">
        <v>45</v>
      </c>
      <c r="BR51" s="265"/>
      <c r="BS51" s="854"/>
      <c r="BT51" s="855"/>
      <c r="BU51" s="855"/>
      <c r="BV51" s="855"/>
      <c r="BW51" s="855"/>
      <c r="BX51" s="855"/>
      <c r="BY51" s="855"/>
      <c r="BZ51" s="855"/>
      <c r="CA51" s="855"/>
      <c r="CB51" s="855"/>
      <c r="CC51" s="855"/>
      <c r="CD51" s="855"/>
      <c r="CE51" s="855"/>
      <c r="CF51" s="855"/>
      <c r="CG51" s="856"/>
      <c r="CH51" s="867"/>
      <c r="CI51" s="868"/>
      <c r="CJ51" s="868"/>
      <c r="CK51" s="868"/>
      <c r="CL51" s="869"/>
      <c r="CM51" s="867"/>
      <c r="CN51" s="868"/>
      <c r="CO51" s="868"/>
      <c r="CP51" s="868"/>
      <c r="CQ51" s="869"/>
      <c r="CR51" s="867"/>
      <c r="CS51" s="868"/>
      <c r="CT51" s="868"/>
      <c r="CU51" s="868"/>
      <c r="CV51" s="869"/>
      <c r="CW51" s="867"/>
      <c r="CX51" s="868"/>
      <c r="CY51" s="868"/>
      <c r="CZ51" s="868"/>
      <c r="DA51" s="869"/>
      <c r="DB51" s="867"/>
      <c r="DC51" s="868"/>
      <c r="DD51" s="868"/>
      <c r="DE51" s="868"/>
      <c r="DF51" s="869"/>
      <c r="DG51" s="867"/>
      <c r="DH51" s="868"/>
      <c r="DI51" s="868"/>
      <c r="DJ51" s="868"/>
      <c r="DK51" s="869"/>
      <c r="DL51" s="867"/>
      <c r="DM51" s="868"/>
      <c r="DN51" s="868"/>
      <c r="DO51" s="868"/>
      <c r="DP51" s="869"/>
      <c r="DQ51" s="867"/>
      <c r="DR51" s="868"/>
      <c r="DS51" s="868"/>
      <c r="DT51" s="868"/>
      <c r="DU51" s="869"/>
      <c r="DV51" s="870"/>
      <c r="DW51" s="871"/>
      <c r="DX51" s="871"/>
      <c r="DY51" s="871"/>
      <c r="DZ51" s="872"/>
      <c r="EA51" s="248"/>
    </row>
    <row r="52" spans="1:131" s="249" customFormat="1" ht="26.25" customHeight="1" x14ac:dyDescent="0.15">
      <c r="A52" s="263">
        <v>25</v>
      </c>
      <c r="B52" s="841"/>
      <c r="C52" s="842"/>
      <c r="D52" s="842"/>
      <c r="E52" s="842"/>
      <c r="F52" s="842"/>
      <c r="G52" s="842"/>
      <c r="H52" s="842"/>
      <c r="I52" s="842"/>
      <c r="J52" s="842"/>
      <c r="K52" s="842"/>
      <c r="L52" s="842"/>
      <c r="M52" s="842"/>
      <c r="N52" s="842"/>
      <c r="O52" s="842"/>
      <c r="P52" s="843"/>
      <c r="Q52" s="919"/>
      <c r="R52" s="920"/>
      <c r="S52" s="920"/>
      <c r="T52" s="920"/>
      <c r="U52" s="920"/>
      <c r="V52" s="920"/>
      <c r="W52" s="920"/>
      <c r="X52" s="920"/>
      <c r="Y52" s="920"/>
      <c r="Z52" s="920"/>
      <c r="AA52" s="920"/>
      <c r="AB52" s="920"/>
      <c r="AC52" s="920"/>
      <c r="AD52" s="920"/>
      <c r="AE52" s="921"/>
      <c r="AF52" s="847"/>
      <c r="AG52" s="848"/>
      <c r="AH52" s="848"/>
      <c r="AI52" s="848"/>
      <c r="AJ52" s="849"/>
      <c r="AK52" s="922"/>
      <c r="AL52" s="920"/>
      <c r="AM52" s="920"/>
      <c r="AN52" s="920"/>
      <c r="AO52" s="920"/>
      <c r="AP52" s="920"/>
      <c r="AQ52" s="920"/>
      <c r="AR52" s="920"/>
      <c r="AS52" s="920"/>
      <c r="AT52" s="920"/>
      <c r="AU52" s="920"/>
      <c r="AV52" s="920"/>
      <c r="AW52" s="920"/>
      <c r="AX52" s="920"/>
      <c r="AY52" s="920"/>
      <c r="AZ52" s="923"/>
      <c r="BA52" s="923"/>
      <c r="BB52" s="923"/>
      <c r="BC52" s="923"/>
      <c r="BD52" s="923"/>
      <c r="BE52" s="914"/>
      <c r="BF52" s="914"/>
      <c r="BG52" s="914"/>
      <c r="BH52" s="914"/>
      <c r="BI52" s="915"/>
      <c r="BJ52" s="254"/>
      <c r="BK52" s="254"/>
      <c r="BL52" s="254"/>
      <c r="BM52" s="254"/>
      <c r="BN52" s="254"/>
      <c r="BO52" s="267"/>
      <c r="BP52" s="267"/>
      <c r="BQ52" s="264">
        <v>46</v>
      </c>
      <c r="BR52" s="265"/>
      <c r="BS52" s="854"/>
      <c r="BT52" s="855"/>
      <c r="BU52" s="855"/>
      <c r="BV52" s="855"/>
      <c r="BW52" s="855"/>
      <c r="BX52" s="855"/>
      <c r="BY52" s="855"/>
      <c r="BZ52" s="855"/>
      <c r="CA52" s="855"/>
      <c r="CB52" s="855"/>
      <c r="CC52" s="855"/>
      <c r="CD52" s="855"/>
      <c r="CE52" s="855"/>
      <c r="CF52" s="855"/>
      <c r="CG52" s="856"/>
      <c r="CH52" s="867"/>
      <c r="CI52" s="868"/>
      <c r="CJ52" s="868"/>
      <c r="CK52" s="868"/>
      <c r="CL52" s="869"/>
      <c r="CM52" s="867"/>
      <c r="CN52" s="868"/>
      <c r="CO52" s="868"/>
      <c r="CP52" s="868"/>
      <c r="CQ52" s="869"/>
      <c r="CR52" s="867"/>
      <c r="CS52" s="868"/>
      <c r="CT52" s="868"/>
      <c r="CU52" s="868"/>
      <c r="CV52" s="869"/>
      <c r="CW52" s="867"/>
      <c r="CX52" s="868"/>
      <c r="CY52" s="868"/>
      <c r="CZ52" s="868"/>
      <c r="DA52" s="869"/>
      <c r="DB52" s="867"/>
      <c r="DC52" s="868"/>
      <c r="DD52" s="868"/>
      <c r="DE52" s="868"/>
      <c r="DF52" s="869"/>
      <c r="DG52" s="867"/>
      <c r="DH52" s="868"/>
      <c r="DI52" s="868"/>
      <c r="DJ52" s="868"/>
      <c r="DK52" s="869"/>
      <c r="DL52" s="867"/>
      <c r="DM52" s="868"/>
      <c r="DN52" s="868"/>
      <c r="DO52" s="868"/>
      <c r="DP52" s="869"/>
      <c r="DQ52" s="867"/>
      <c r="DR52" s="868"/>
      <c r="DS52" s="868"/>
      <c r="DT52" s="868"/>
      <c r="DU52" s="869"/>
      <c r="DV52" s="870"/>
      <c r="DW52" s="871"/>
      <c r="DX52" s="871"/>
      <c r="DY52" s="871"/>
      <c r="DZ52" s="872"/>
      <c r="EA52" s="248"/>
    </row>
    <row r="53" spans="1:131" s="249" customFormat="1" ht="26.25" customHeight="1" x14ac:dyDescent="0.15">
      <c r="A53" s="263">
        <v>26</v>
      </c>
      <c r="B53" s="841"/>
      <c r="C53" s="842"/>
      <c r="D53" s="842"/>
      <c r="E53" s="842"/>
      <c r="F53" s="842"/>
      <c r="G53" s="842"/>
      <c r="H53" s="842"/>
      <c r="I53" s="842"/>
      <c r="J53" s="842"/>
      <c r="K53" s="842"/>
      <c r="L53" s="842"/>
      <c r="M53" s="842"/>
      <c r="N53" s="842"/>
      <c r="O53" s="842"/>
      <c r="P53" s="843"/>
      <c r="Q53" s="919"/>
      <c r="R53" s="920"/>
      <c r="S53" s="920"/>
      <c r="T53" s="920"/>
      <c r="U53" s="920"/>
      <c r="V53" s="920"/>
      <c r="W53" s="920"/>
      <c r="X53" s="920"/>
      <c r="Y53" s="920"/>
      <c r="Z53" s="920"/>
      <c r="AA53" s="920"/>
      <c r="AB53" s="920"/>
      <c r="AC53" s="920"/>
      <c r="AD53" s="920"/>
      <c r="AE53" s="921"/>
      <c r="AF53" s="847"/>
      <c r="AG53" s="848"/>
      <c r="AH53" s="848"/>
      <c r="AI53" s="848"/>
      <c r="AJ53" s="849"/>
      <c r="AK53" s="922"/>
      <c r="AL53" s="920"/>
      <c r="AM53" s="920"/>
      <c r="AN53" s="920"/>
      <c r="AO53" s="920"/>
      <c r="AP53" s="920"/>
      <c r="AQ53" s="920"/>
      <c r="AR53" s="920"/>
      <c r="AS53" s="920"/>
      <c r="AT53" s="920"/>
      <c r="AU53" s="920"/>
      <c r="AV53" s="920"/>
      <c r="AW53" s="920"/>
      <c r="AX53" s="920"/>
      <c r="AY53" s="920"/>
      <c r="AZ53" s="923"/>
      <c r="BA53" s="923"/>
      <c r="BB53" s="923"/>
      <c r="BC53" s="923"/>
      <c r="BD53" s="923"/>
      <c r="BE53" s="914"/>
      <c r="BF53" s="914"/>
      <c r="BG53" s="914"/>
      <c r="BH53" s="914"/>
      <c r="BI53" s="915"/>
      <c r="BJ53" s="254"/>
      <c r="BK53" s="254"/>
      <c r="BL53" s="254"/>
      <c r="BM53" s="254"/>
      <c r="BN53" s="254"/>
      <c r="BO53" s="267"/>
      <c r="BP53" s="267"/>
      <c r="BQ53" s="264">
        <v>47</v>
      </c>
      <c r="BR53" s="265"/>
      <c r="BS53" s="854"/>
      <c r="BT53" s="855"/>
      <c r="BU53" s="855"/>
      <c r="BV53" s="855"/>
      <c r="BW53" s="855"/>
      <c r="BX53" s="855"/>
      <c r="BY53" s="855"/>
      <c r="BZ53" s="855"/>
      <c r="CA53" s="855"/>
      <c r="CB53" s="855"/>
      <c r="CC53" s="855"/>
      <c r="CD53" s="855"/>
      <c r="CE53" s="855"/>
      <c r="CF53" s="855"/>
      <c r="CG53" s="856"/>
      <c r="CH53" s="867"/>
      <c r="CI53" s="868"/>
      <c r="CJ53" s="868"/>
      <c r="CK53" s="868"/>
      <c r="CL53" s="869"/>
      <c r="CM53" s="867"/>
      <c r="CN53" s="868"/>
      <c r="CO53" s="868"/>
      <c r="CP53" s="868"/>
      <c r="CQ53" s="869"/>
      <c r="CR53" s="867"/>
      <c r="CS53" s="868"/>
      <c r="CT53" s="868"/>
      <c r="CU53" s="868"/>
      <c r="CV53" s="869"/>
      <c r="CW53" s="867"/>
      <c r="CX53" s="868"/>
      <c r="CY53" s="868"/>
      <c r="CZ53" s="868"/>
      <c r="DA53" s="869"/>
      <c r="DB53" s="867"/>
      <c r="DC53" s="868"/>
      <c r="DD53" s="868"/>
      <c r="DE53" s="868"/>
      <c r="DF53" s="869"/>
      <c r="DG53" s="867"/>
      <c r="DH53" s="868"/>
      <c r="DI53" s="868"/>
      <c r="DJ53" s="868"/>
      <c r="DK53" s="869"/>
      <c r="DL53" s="867"/>
      <c r="DM53" s="868"/>
      <c r="DN53" s="868"/>
      <c r="DO53" s="868"/>
      <c r="DP53" s="869"/>
      <c r="DQ53" s="867"/>
      <c r="DR53" s="868"/>
      <c r="DS53" s="868"/>
      <c r="DT53" s="868"/>
      <c r="DU53" s="869"/>
      <c r="DV53" s="870"/>
      <c r="DW53" s="871"/>
      <c r="DX53" s="871"/>
      <c r="DY53" s="871"/>
      <c r="DZ53" s="872"/>
      <c r="EA53" s="248"/>
    </row>
    <row r="54" spans="1:131" s="249" customFormat="1" ht="26.25" customHeight="1" x14ac:dyDescent="0.15">
      <c r="A54" s="263">
        <v>27</v>
      </c>
      <c r="B54" s="841"/>
      <c r="C54" s="842"/>
      <c r="D54" s="842"/>
      <c r="E54" s="842"/>
      <c r="F54" s="842"/>
      <c r="G54" s="842"/>
      <c r="H54" s="842"/>
      <c r="I54" s="842"/>
      <c r="J54" s="842"/>
      <c r="K54" s="842"/>
      <c r="L54" s="842"/>
      <c r="M54" s="842"/>
      <c r="N54" s="842"/>
      <c r="O54" s="842"/>
      <c r="P54" s="843"/>
      <c r="Q54" s="919"/>
      <c r="R54" s="920"/>
      <c r="S54" s="920"/>
      <c r="T54" s="920"/>
      <c r="U54" s="920"/>
      <c r="V54" s="920"/>
      <c r="W54" s="920"/>
      <c r="X54" s="920"/>
      <c r="Y54" s="920"/>
      <c r="Z54" s="920"/>
      <c r="AA54" s="920"/>
      <c r="AB54" s="920"/>
      <c r="AC54" s="920"/>
      <c r="AD54" s="920"/>
      <c r="AE54" s="921"/>
      <c r="AF54" s="847"/>
      <c r="AG54" s="848"/>
      <c r="AH54" s="848"/>
      <c r="AI54" s="848"/>
      <c r="AJ54" s="849"/>
      <c r="AK54" s="922"/>
      <c r="AL54" s="920"/>
      <c r="AM54" s="920"/>
      <c r="AN54" s="920"/>
      <c r="AO54" s="920"/>
      <c r="AP54" s="920"/>
      <c r="AQ54" s="920"/>
      <c r="AR54" s="920"/>
      <c r="AS54" s="920"/>
      <c r="AT54" s="920"/>
      <c r="AU54" s="920"/>
      <c r="AV54" s="920"/>
      <c r="AW54" s="920"/>
      <c r="AX54" s="920"/>
      <c r="AY54" s="920"/>
      <c r="AZ54" s="923"/>
      <c r="BA54" s="923"/>
      <c r="BB54" s="923"/>
      <c r="BC54" s="923"/>
      <c r="BD54" s="923"/>
      <c r="BE54" s="914"/>
      <c r="BF54" s="914"/>
      <c r="BG54" s="914"/>
      <c r="BH54" s="914"/>
      <c r="BI54" s="915"/>
      <c r="BJ54" s="254"/>
      <c r="BK54" s="254"/>
      <c r="BL54" s="254"/>
      <c r="BM54" s="254"/>
      <c r="BN54" s="254"/>
      <c r="BO54" s="267"/>
      <c r="BP54" s="267"/>
      <c r="BQ54" s="264">
        <v>48</v>
      </c>
      <c r="BR54" s="265"/>
      <c r="BS54" s="854"/>
      <c r="BT54" s="855"/>
      <c r="BU54" s="855"/>
      <c r="BV54" s="855"/>
      <c r="BW54" s="855"/>
      <c r="BX54" s="855"/>
      <c r="BY54" s="855"/>
      <c r="BZ54" s="855"/>
      <c r="CA54" s="855"/>
      <c r="CB54" s="855"/>
      <c r="CC54" s="855"/>
      <c r="CD54" s="855"/>
      <c r="CE54" s="855"/>
      <c r="CF54" s="855"/>
      <c r="CG54" s="856"/>
      <c r="CH54" s="867"/>
      <c r="CI54" s="868"/>
      <c r="CJ54" s="868"/>
      <c r="CK54" s="868"/>
      <c r="CL54" s="869"/>
      <c r="CM54" s="867"/>
      <c r="CN54" s="868"/>
      <c r="CO54" s="868"/>
      <c r="CP54" s="868"/>
      <c r="CQ54" s="869"/>
      <c r="CR54" s="867"/>
      <c r="CS54" s="868"/>
      <c r="CT54" s="868"/>
      <c r="CU54" s="868"/>
      <c r="CV54" s="869"/>
      <c r="CW54" s="867"/>
      <c r="CX54" s="868"/>
      <c r="CY54" s="868"/>
      <c r="CZ54" s="868"/>
      <c r="DA54" s="869"/>
      <c r="DB54" s="867"/>
      <c r="DC54" s="868"/>
      <c r="DD54" s="868"/>
      <c r="DE54" s="868"/>
      <c r="DF54" s="869"/>
      <c r="DG54" s="867"/>
      <c r="DH54" s="868"/>
      <c r="DI54" s="868"/>
      <c r="DJ54" s="868"/>
      <c r="DK54" s="869"/>
      <c r="DL54" s="867"/>
      <c r="DM54" s="868"/>
      <c r="DN54" s="868"/>
      <c r="DO54" s="868"/>
      <c r="DP54" s="869"/>
      <c r="DQ54" s="867"/>
      <c r="DR54" s="868"/>
      <c r="DS54" s="868"/>
      <c r="DT54" s="868"/>
      <c r="DU54" s="869"/>
      <c r="DV54" s="870"/>
      <c r="DW54" s="871"/>
      <c r="DX54" s="871"/>
      <c r="DY54" s="871"/>
      <c r="DZ54" s="872"/>
      <c r="EA54" s="248"/>
    </row>
    <row r="55" spans="1:131" s="249" customFormat="1" ht="26.25" customHeight="1" x14ac:dyDescent="0.15">
      <c r="A55" s="263">
        <v>28</v>
      </c>
      <c r="B55" s="841"/>
      <c r="C55" s="842"/>
      <c r="D55" s="842"/>
      <c r="E55" s="842"/>
      <c r="F55" s="842"/>
      <c r="G55" s="842"/>
      <c r="H55" s="842"/>
      <c r="I55" s="842"/>
      <c r="J55" s="842"/>
      <c r="K55" s="842"/>
      <c r="L55" s="842"/>
      <c r="M55" s="842"/>
      <c r="N55" s="842"/>
      <c r="O55" s="842"/>
      <c r="P55" s="843"/>
      <c r="Q55" s="919"/>
      <c r="R55" s="920"/>
      <c r="S55" s="920"/>
      <c r="T55" s="920"/>
      <c r="U55" s="920"/>
      <c r="V55" s="920"/>
      <c r="W55" s="920"/>
      <c r="X55" s="920"/>
      <c r="Y55" s="920"/>
      <c r="Z55" s="920"/>
      <c r="AA55" s="920"/>
      <c r="AB55" s="920"/>
      <c r="AC55" s="920"/>
      <c r="AD55" s="920"/>
      <c r="AE55" s="921"/>
      <c r="AF55" s="847"/>
      <c r="AG55" s="848"/>
      <c r="AH55" s="848"/>
      <c r="AI55" s="848"/>
      <c r="AJ55" s="849"/>
      <c r="AK55" s="922"/>
      <c r="AL55" s="920"/>
      <c r="AM55" s="920"/>
      <c r="AN55" s="920"/>
      <c r="AO55" s="920"/>
      <c r="AP55" s="920"/>
      <c r="AQ55" s="920"/>
      <c r="AR55" s="920"/>
      <c r="AS55" s="920"/>
      <c r="AT55" s="920"/>
      <c r="AU55" s="920"/>
      <c r="AV55" s="920"/>
      <c r="AW55" s="920"/>
      <c r="AX55" s="920"/>
      <c r="AY55" s="920"/>
      <c r="AZ55" s="923"/>
      <c r="BA55" s="923"/>
      <c r="BB55" s="923"/>
      <c r="BC55" s="923"/>
      <c r="BD55" s="923"/>
      <c r="BE55" s="914"/>
      <c r="BF55" s="914"/>
      <c r="BG55" s="914"/>
      <c r="BH55" s="914"/>
      <c r="BI55" s="915"/>
      <c r="BJ55" s="254"/>
      <c r="BK55" s="254"/>
      <c r="BL55" s="254"/>
      <c r="BM55" s="254"/>
      <c r="BN55" s="254"/>
      <c r="BO55" s="267"/>
      <c r="BP55" s="267"/>
      <c r="BQ55" s="264">
        <v>49</v>
      </c>
      <c r="BR55" s="265"/>
      <c r="BS55" s="854"/>
      <c r="BT55" s="855"/>
      <c r="BU55" s="855"/>
      <c r="BV55" s="855"/>
      <c r="BW55" s="855"/>
      <c r="BX55" s="855"/>
      <c r="BY55" s="855"/>
      <c r="BZ55" s="855"/>
      <c r="CA55" s="855"/>
      <c r="CB55" s="855"/>
      <c r="CC55" s="855"/>
      <c r="CD55" s="855"/>
      <c r="CE55" s="855"/>
      <c r="CF55" s="855"/>
      <c r="CG55" s="856"/>
      <c r="CH55" s="867"/>
      <c r="CI55" s="868"/>
      <c r="CJ55" s="868"/>
      <c r="CK55" s="868"/>
      <c r="CL55" s="869"/>
      <c r="CM55" s="867"/>
      <c r="CN55" s="868"/>
      <c r="CO55" s="868"/>
      <c r="CP55" s="868"/>
      <c r="CQ55" s="869"/>
      <c r="CR55" s="867"/>
      <c r="CS55" s="868"/>
      <c r="CT55" s="868"/>
      <c r="CU55" s="868"/>
      <c r="CV55" s="869"/>
      <c r="CW55" s="867"/>
      <c r="CX55" s="868"/>
      <c r="CY55" s="868"/>
      <c r="CZ55" s="868"/>
      <c r="DA55" s="869"/>
      <c r="DB55" s="867"/>
      <c r="DC55" s="868"/>
      <c r="DD55" s="868"/>
      <c r="DE55" s="868"/>
      <c r="DF55" s="869"/>
      <c r="DG55" s="867"/>
      <c r="DH55" s="868"/>
      <c r="DI55" s="868"/>
      <c r="DJ55" s="868"/>
      <c r="DK55" s="869"/>
      <c r="DL55" s="867"/>
      <c r="DM55" s="868"/>
      <c r="DN55" s="868"/>
      <c r="DO55" s="868"/>
      <c r="DP55" s="869"/>
      <c r="DQ55" s="867"/>
      <c r="DR55" s="868"/>
      <c r="DS55" s="868"/>
      <c r="DT55" s="868"/>
      <c r="DU55" s="869"/>
      <c r="DV55" s="870"/>
      <c r="DW55" s="871"/>
      <c r="DX55" s="871"/>
      <c r="DY55" s="871"/>
      <c r="DZ55" s="872"/>
      <c r="EA55" s="248"/>
    </row>
    <row r="56" spans="1:131" s="249" customFormat="1" ht="26.25" customHeight="1" x14ac:dyDescent="0.15">
      <c r="A56" s="263">
        <v>29</v>
      </c>
      <c r="B56" s="841"/>
      <c r="C56" s="842"/>
      <c r="D56" s="842"/>
      <c r="E56" s="842"/>
      <c r="F56" s="842"/>
      <c r="G56" s="842"/>
      <c r="H56" s="842"/>
      <c r="I56" s="842"/>
      <c r="J56" s="842"/>
      <c r="K56" s="842"/>
      <c r="L56" s="842"/>
      <c r="M56" s="842"/>
      <c r="N56" s="842"/>
      <c r="O56" s="842"/>
      <c r="P56" s="843"/>
      <c r="Q56" s="919"/>
      <c r="R56" s="920"/>
      <c r="S56" s="920"/>
      <c r="T56" s="920"/>
      <c r="U56" s="920"/>
      <c r="V56" s="920"/>
      <c r="W56" s="920"/>
      <c r="X56" s="920"/>
      <c r="Y56" s="920"/>
      <c r="Z56" s="920"/>
      <c r="AA56" s="920"/>
      <c r="AB56" s="920"/>
      <c r="AC56" s="920"/>
      <c r="AD56" s="920"/>
      <c r="AE56" s="921"/>
      <c r="AF56" s="847"/>
      <c r="AG56" s="848"/>
      <c r="AH56" s="848"/>
      <c r="AI56" s="848"/>
      <c r="AJ56" s="849"/>
      <c r="AK56" s="922"/>
      <c r="AL56" s="920"/>
      <c r="AM56" s="920"/>
      <c r="AN56" s="920"/>
      <c r="AO56" s="920"/>
      <c r="AP56" s="920"/>
      <c r="AQ56" s="920"/>
      <c r="AR56" s="920"/>
      <c r="AS56" s="920"/>
      <c r="AT56" s="920"/>
      <c r="AU56" s="920"/>
      <c r="AV56" s="920"/>
      <c r="AW56" s="920"/>
      <c r="AX56" s="920"/>
      <c r="AY56" s="920"/>
      <c r="AZ56" s="923"/>
      <c r="BA56" s="923"/>
      <c r="BB56" s="923"/>
      <c r="BC56" s="923"/>
      <c r="BD56" s="923"/>
      <c r="BE56" s="914"/>
      <c r="BF56" s="914"/>
      <c r="BG56" s="914"/>
      <c r="BH56" s="914"/>
      <c r="BI56" s="915"/>
      <c r="BJ56" s="254"/>
      <c r="BK56" s="254"/>
      <c r="BL56" s="254"/>
      <c r="BM56" s="254"/>
      <c r="BN56" s="254"/>
      <c r="BO56" s="267"/>
      <c r="BP56" s="267"/>
      <c r="BQ56" s="264">
        <v>50</v>
      </c>
      <c r="BR56" s="265"/>
      <c r="BS56" s="854"/>
      <c r="BT56" s="855"/>
      <c r="BU56" s="855"/>
      <c r="BV56" s="855"/>
      <c r="BW56" s="855"/>
      <c r="BX56" s="855"/>
      <c r="BY56" s="855"/>
      <c r="BZ56" s="855"/>
      <c r="CA56" s="855"/>
      <c r="CB56" s="855"/>
      <c r="CC56" s="855"/>
      <c r="CD56" s="855"/>
      <c r="CE56" s="855"/>
      <c r="CF56" s="855"/>
      <c r="CG56" s="856"/>
      <c r="CH56" s="867"/>
      <c r="CI56" s="868"/>
      <c r="CJ56" s="868"/>
      <c r="CK56" s="868"/>
      <c r="CL56" s="869"/>
      <c r="CM56" s="867"/>
      <c r="CN56" s="868"/>
      <c r="CO56" s="868"/>
      <c r="CP56" s="868"/>
      <c r="CQ56" s="869"/>
      <c r="CR56" s="867"/>
      <c r="CS56" s="868"/>
      <c r="CT56" s="868"/>
      <c r="CU56" s="868"/>
      <c r="CV56" s="869"/>
      <c r="CW56" s="867"/>
      <c r="CX56" s="868"/>
      <c r="CY56" s="868"/>
      <c r="CZ56" s="868"/>
      <c r="DA56" s="869"/>
      <c r="DB56" s="867"/>
      <c r="DC56" s="868"/>
      <c r="DD56" s="868"/>
      <c r="DE56" s="868"/>
      <c r="DF56" s="869"/>
      <c r="DG56" s="867"/>
      <c r="DH56" s="868"/>
      <c r="DI56" s="868"/>
      <c r="DJ56" s="868"/>
      <c r="DK56" s="869"/>
      <c r="DL56" s="867"/>
      <c r="DM56" s="868"/>
      <c r="DN56" s="868"/>
      <c r="DO56" s="868"/>
      <c r="DP56" s="869"/>
      <c r="DQ56" s="867"/>
      <c r="DR56" s="868"/>
      <c r="DS56" s="868"/>
      <c r="DT56" s="868"/>
      <c r="DU56" s="869"/>
      <c r="DV56" s="870"/>
      <c r="DW56" s="871"/>
      <c r="DX56" s="871"/>
      <c r="DY56" s="871"/>
      <c r="DZ56" s="872"/>
      <c r="EA56" s="248"/>
    </row>
    <row r="57" spans="1:131" s="249" customFormat="1" ht="26.25" customHeight="1" x14ac:dyDescent="0.15">
      <c r="A57" s="263">
        <v>30</v>
      </c>
      <c r="B57" s="841"/>
      <c r="C57" s="842"/>
      <c r="D57" s="842"/>
      <c r="E57" s="842"/>
      <c r="F57" s="842"/>
      <c r="G57" s="842"/>
      <c r="H57" s="842"/>
      <c r="I57" s="842"/>
      <c r="J57" s="842"/>
      <c r="K57" s="842"/>
      <c r="L57" s="842"/>
      <c r="M57" s="842"/>
      <c r="N57" s="842"/>
      <c r="O57" s="842"/>
      <c r="P57" s="843"/>
      <c r="Q57" s="919"/>
      <c r="R57" s="920"/>
      <c r="S57" s="920"/>
      <c r="T57" s="920"/>
      <c r="U57" s="920"/>
      <c r="V57" s="920"/>
      <c r="W57" s="920"/>
      <c r="X57" s="920"/>
      <c r="Y57" s="920"/>
      <c r="Z57" s="920"/>
      <c r="AA57" s="920"/>
      <c r="AB57" s="920"/>
      <c r="AC57" s="920"/>
      <c r="AD57" s="920"/>
      <c r="AE57" s="921"/>
      <c r="AF57" s="847"/>
      <c r="AG57" s="848"/>
      <c r="AH57" s="848"/>
      <c r="AI57" s="848"/>
      <c r="AJ57" s="849"/>
      <c r="AK57" s="922"/>
      <c r="AL57" s="920"/>
      <c r="AM57" s="920"/>
      <c r="AN57" s="920"/>
      <c r="AO57" s="920"/>
      <c r="AP57" s="920"/>
      <c r="AQ57" s="920"/>
      <c r="AR57" s="920"/>
      <c r="AS57" s="920"/>
      <c r="AT57" s="920"/>
      <c r="AU57" s="920"/>
      <c r="AV57" s="920"/>
      <c r="AW57" s="920"/>
      <c r="AX57" s="920"/>
      <c r="AY57" s="920"/>
      <c r="AZ57" s="923"/>
      <c r="BA57" s="923"/>
      <c r="BB57" s="923"/>
      <c r="BC57" s="923"/>
      <c r="BD57" s="923"/>
      <c r="BE57" s="914"/>
      <c r="BF57" s="914"/>
      <c r="BG57" s="914"/>
      <c r="BH57" s="914"/>
      <c r="BI57" s="915"/>
      <c r="BJ57" s="254"/>
      <c r="BK57" s="254"/>
      <c r="BL57" s="254"/>
      <c r="BM57" s="254"/>
      <c r="BN57" s="254"/>
      <c r="BO57" s="267"/>
      <c r="BP57" s="267"/>
      <c r="BQ57" s="264">
        <v>51</v>
      </c>
      <c r="BR57" s="265"/>
      <c r="BS57" s="854"/>
      <c r="BT57" s="855"/>
      <c r="BU57" s="855"/>
      <c r="BV57" s="855"/>
      <c r="BW57" s="855"/>
      <c r="BX57" s="855"/>
      <c r="BY57" s="855"/>
      <c r="BZ57" s="855"/>
      <c r="CA57" s="855"/>
      <c r="CB57" s="855"/>
      <c r="CC57" s="855"/>
      <c r="CD57" s="855"/>
      <c r="CE57" s="855"/>
      <c r="CF57" s="855"/>
      <c r="CG57" s="856"/>
      <c r="CH57" s="867"/>
      <c r="CI57" s="868"/>
      <c r="CJ57" s="868"/>
      <c r="CK57" s="868"/>
      <c r="CL57" s="869"/>
      <c r="CM57" s="867"/>
      <c r="CN57" s="868"/>
      <c r="CO57" s="868"/>
      <c r="CP57" s="868"/>
      <c r="CQ57" s="869"/>
      <c r="CR57" s="867"/>
      <c r="CS57" s="868"/>
      <c r="CT57" s="868"/>
      <c r="CU57" s="868"/>
      <c r="CV57" s="869"/>
      <c r="CW57" s="867"/>
      <c r="CX57" s="868"/>
      <c r="CY57" s="868"/>
      <c r="CZ57" s="868"/>
      <c r="DA57" s="869"/>
      <c r="DB57" s="867"/>
      <c r="DC57" s="868"/>
      <c r="DD57" s="868"/>
      <c r="DE57" s="868"/>
      <c r="DF57" s="869"/>
      <c r="DG57" s="867"/>
      <c r="DH57" s="868"/>
      <c r="DI57" s="868"/>
      <c r="DJ57" s="868"/>
      <c r="DK57" s="869"/>
      <c r="DL57" s="867"/>
      <c r="DM57" s="868"/>
      <c r="DN57" s="868"/>
      <c r="DO57" s="868"/>
      <c r="DP57" s="869"/>
      <c r="DQ57" s="867"/>
      <c r="DR57" s="868"/>
      <c r="DS57" s="868"/>
      <c r="DT57" s="868"/>
      <c r="DU57" s="869"/>
      <c r="DV57" s="870"/>
      <c r="DW57" s="871"/>
      <c r="DX57" s="871"/>
      <c r="DY57" s="871"/>
      <c r="DZ57" s="872"/>
      <c r="EA57" s="248"/>
    </row>
    <row r="58" spans="1:131" s="249" customFormat="1" ht="26.25" customHeight="1" x14ac:dyDescent="0.15">
      <c r="A58" s="263">
        <v>31</v>
      </c>
      <c r="B58" s="841"/>
      <c r="C58" s="842"/>
      <c r="D58" s="842"/>
      <c r="E58" s="842"/>
      <c r="F58" s="842"/>
      <c r="G58" s="842"/>
      <c r="H58" s="842"/>
      <c r="I58" s="842"/>
      <c r="J58" s="842"/>
      <c r="K58" s="842"/>
      <c r="L58" s="842"/>
      <c r="M58" s="842"/>
      <c r="N58" s="842"/>
      <c r="O58" s="842"/>
      <c r="P58" s="843"/>
      <c r="Q58" s="919"/>
      <c r="R58" s="920"/>
      <c r="S58" s="920"/>
      <c r="T58" s="920"/>
      <c r="U58" s="920"/>
      <c r="V58" s="920"/>
      <c r="W58" s="920"/>
      <c r="X58" s="920"/>
      <c r="Y58" s="920"/>
      <c r="Z58" s="920"/>
      <c r="AA58" s="920"/>
      <c r="AB58" s="920"/>
      <c r="AC58" s="920"/>
      <c r="AD58" s="920"/>
      <c r="AE58" s="921"/>
      <c r="AF58" s="847"/>
      <c r="AG58" s="848"/>
      <c r="AH58" s="848"/>
      <c r="AI58" s="848"/>
      <c r="AJ58" s="849"/>
      <c r="AK58" s="922"/>
      <c r="AL58" s="920"/>
      <c r="AM58" s="920"/>
      <c r="AN58" s="920"/>
      <c r="AO58" s="920"/>
      <c r="AP58" s="920"/>
      <c r="AQ58" s="920"/>
      <c r="AR58" s="920"/>
      <c r="AS58" s="920"/>
      <c r="AT58" s="920"/>
      <c r="AU58" s="920"/>
      <c r="AV58" s="920"/>
      <c r="AW58" s="920"/>
      <c r="AX58" s="920"/>
      <c r="AY58" s="920"/>
      <c r="AZ58" s="923"/>
      <c r="BA58" s="923"/>
      <c r="BB58" s="923"/>
      <c r="BC58" s="923"/>
      <c r="BD58" s="923"/>
      <c r="BE58" s="914"/>
      <c r="BF58" s="914"/>
      <c r="BG58" s="914"/>
      <c r="BH58" s="914"/>
      <c r="BI58" s="915"/>
      <c r="BJ58" s="254"/>
      <c r="BK58" s="254"/>
      <c r="BL58" s="254"/>
      <c r="BM58" s="254"/>
      <c r="BN58" s="254"/>
      <c r="BO58" s="267"/>
      <c r="BP58" s="267"/>
      <c r="BQ58" s="264">
        <v>52</v>
      </c>
      <c r="BR58" s="265"/>
      <c r="BS58" s="854"/>
      <c r="BT58" s="855"/>
      <c r="BU58" s="855"/>
      <c r="BV58" s="855"/>
      <c r="BW58" s="855"/>
      <c r="BX58" s="855"/>
      <c r="BY58" s="855"/>
      <c r="BZ58" s="855"/>
      <c r="CA58" s="855"/>
      <c r="CB58" s="855"/>
      <c r="CC58" s="855"/>
      <c r="CD58" s="855"/>
      <c r="CE58" s="855"/>
      <c r="CF58" s="855"/>
      <c r="CG58" s="856"/>
      <c r="CH58" s="867"/>
      <c r="CI58" s="868"/>
      <c r="CJ58" s="868"/>
      <c r="CK58" s="868"/>
      <c r="CL58" s="869"/>
      <c r="CM58" s="867"/>
      <c r="CN58" s="868"/>
      <c r="CO58" s="868"/>
      <c r="CP58" s="868"/>
      <c r="CQ58" s="869"/>
      <c r="CR58" s="867"/>
      <c r="CS58" s="868"/>
      <c r="CT58" s="868"/>
      <c r="CU58" s="868"/>
      <c r="CV58" s="869"/>
      <c r="CW58" s="867"/>
      <c r="CX58" s="868"/>
      <c r="CY58" s="868"/>
      <c r="CZ58" s="868"/>
      <c r="DA58" s="869"/>
      <c r="DB58" s="867"/>
      <c r="DC58" s="868"/>
      <c r="DD58" s="868"/>
      <c r="DE58" s="868"/>
      <c r="DF58" s="869"/>
      <c r="DG58" s="867"/>
      <c r="DH58" s="868"/>
      <c r="DI58" s="868"/>
      <c r="DJ58" s="868"/>
      <c r="DK58" s="869"/>
      <c r="DL58" s="867"/>
      <c r="DM58" s="868"/>
      <c r="DN58" s="868"/>
      <c r="DO58" s="868"/>
      <c r="DP58" s="869"/>
      <c r="DQ58" s="867"/>
      <c r="DR58" s="868"/>
      <c r="DS58" s="868"/>
      <c r="DT58" s="868"/>
      <c r="DU58" s="869"/>
      <c r="DV58" s="870"/>
      <c r="DW58" s="871"/>
      <c r="DX58" s="871"/>
      <c r="DY58" s="871"/>
      <c r="DZ58" s="872"/>
      <c r="EA58" s="248"/>
    </row>
    <row r="59" spans="1:131" s="249" customFormat="1" ht="26.25" customHeight="1" x14ac:dyDescent="0.15">
      <c r="A59" s="263">
        <v>32</v>
      </c>
      <c r="B59" s="841"/>
      <c r="C59" s="842"/>
      <c r="D59" s="842"/>
      <c r="E59" s="842"/>
      <c r="F59" s="842"/>
      <c r="G59" s="842"/>
      <c r="H59" s="842"/>
      <c r="I59" s="842"/>
      <c r="J59" s="842"/>
      <c r="K59" s="842"/>
      <c r="L59" s="842"/>
      <c r="M59" s="842"/>
      <c r="N59" s="842"/>
      <c r="O59" s="842"/>
      <c r="P59" s="843"/>
      <c r="Q59" s="919"/>
      <c r="R59" s="920"/>
      <c r="S59" s="920"/>
      <c r="T59" s="920"/>
      <c r="U59" s="920"/>
      <c r="V59" s="920"/>
      <c r="W59" s="920"/>
      <c r="X59" s="920"/>
      <c r="Y59" s="920"/>
      <c r="Z59" s="920"/>
      <c r="AA59" s="920"/>
      <c r="AB59" s="920"/>
      <c r="AC59" s="920"/>
      <c r="AD59" s="920"/>
      <c r="AE59" s="921"/>
      <c r="AF59" s="847"/>
      <c r="AG59" s="848"/>
      <c r="AH59" s="848"/>
      <c r="AI59" s="848"/>
      <c r="AJ59" s="849"/>
      <c r="AK59" s="922"/>
      <c r="AL59" s="920"/>
      <c r="AM59" s="920"/>
      <c r="AN59" s="920"/>
      <c r="AO59" s="920"/>
      <c r="AP59" s="920"/>
      <c r="AQ59" s="920"/>
      <c r="AR59" s="920"/>
      <c r="AS59" s="920"/>
      <c r="AT59" s="920"/>
      <c r="AU59" s="920"/>
      <c r="AV59" s="920"/>
      <c r="AW59" s="920"/>
      <c r="AX59" s="920"/>
      <c r="AY59" s="920"/>
      <c r="AZ59" s="923"/>
      <c r="BA59" s="923"/>
      <c r="BB59" s="923"/>
      <c r="BC59" s="923"/>
      <c r="BD59" s="923"/>
      <c r="BE59" s="914"/>
      <c r="BF59" s="914"/>
      <c r="BG59" s="914"/>
      <c r="BH59" s="914"/>
      <c r="BI59" s="915"/>
      <c r="BJ59" s="254"/>
      <c r="BK59" s="254"/>
      <c r="BL59" s="254"/>
      <c r="BM59" s="254"/>
      <c r="BN59" s="254"/>
      <c r="BO59" s="267"/>
      <c r="BP59" s="267"/>
      <c r="BQ59" s="264">
        <v>53</v>
      </c>
      <c r="BR59" s="265"/>
      <c r="BS59" s="854"/>
      <c r="BT59" s="855"/>
      <c r="BU59" s="855"/>
      <c r="BV59" s="855"/>
      <c r="BW59" s="855"/>
      <c r="BX59" s="855"/>
      <c r="BY59" s="855"/>
      <c r="BZ59" s="855"/>
      <c r="CA59" s="855"/>
      <c r="CB59" s="855"/>
      <c r="CC59" s="855"/>
      <c r="CD59" s="855"/>
      <c r="CE59" s="855"/>
      <c r="CF59" s="855"/>
      <c r="CG59" s="856"/>
      <c r="CH59" s="867"/>
      <c r="CI59" s="868"/>
      <c r="CJ59" s="868"/>
      <c r="CK59" s="868"/>
      <c r="CL59" s="869"/>
      <c r="CM59" s="867"/>
      <c r="CN59" s="868"/>
      <c r="CO59" s="868"/>
      <c r="CP59" s="868"/>
      <c r="CQ59" s="869"/>
      <c r="CR59" s="867"/>
      <c r="CS59" s="868"/>
      <c r="CT59" s="868"/>
      <c r="CU59" s="868"/>
      <c r="CV59" s="869"/>
      <c r="CW59" s="867"/>
      <c r="CX59" s="868"/>
      <c r="CY59" s="868"/>
      <c r="CZ59" s="868"/>
      <c r="DA59" s="869"/>
      <c r="DB59" s="867"/>
      <c r="DC59" s="868"/>
      <c r="DD59" s="868"/>
      <c r="DE59" s="868"/>
      <c r="DF59" s="869"/>
      <c r="DG59" s="867"/>
      <c r="DH59" s="868"/>
      <c r="DI59" s="868"/>
      <c r="DJ59" s="868"/>
      <c r="DK59" s="869"/>
      <c r="DL59" s="867"/>
      <c r="DM59" s="868"/>
      <c r="DN59" s="868"/>
      <c r="DO59" s="868"/>
      <c r="DP59" s="869"/>
      <c r="DQ59" s="867"/>
      <c r="DR59" s="868"/>
      <c r="DS59" s="868"/>
      <c r="DT59" s="868"/>
      <c r="DU59" s="869"/>
      <c r="DV59" s="870"/>
      <c r="DW59" s="871"/>
      <c r="DX59" s="871"/>
      <c r="DY59" s="871"/>
      <c r="DZ59" s="872"/>
      <c r="EA59" s="248"/>
    </row>
    <row r="60" spans="1:131" s="249" customFormat="1" ht="26.25" customHeight="1" x14ac:dyDescent="0.15">
      <c r="A60" s="263">
        <v>33</v>
      </c>
      <c r="B60" s="841"/>
      <c r="C60" s="842"/>
      <c r="D60" s="842"/>
      <c r="E60" s="842"/>
      <c r="F60" s="842"/>
      <c r="G60" s="842"/>
      <c r="H60" s="842"/>
      <c r="I60" s="842"/>
      <c r="J60" s="842"/>
      <c r="K60" s="842"/>
      <c r="L60" s="842"/>
      <c r="M60" s="842"/>
      <c r="N60" s="842"/>
      <c r="O60" s="842"/>
      <c r="P60" s="843"/>
      <c r="Q60" s="919"/>
      <c r="R60" s="920"/>
      <c r="S60" s="920"/>
      <c r="T60" s="920"/>
      <c r="U60" s="920"/>
      <c r="V60" s="920"/>
      <c r="W60" s="920"/>
      <c r="X60" s="920"/>
      <c r="Y60" s="920"/>
      <c r="Z60" s="920"/>
      <c r="AA60" s="920"/>
      <c r="AB60" s="920"/>
      <c r="AC60" s="920"/>
      <c r="AD60" s="920"/>
      <c r="AE60" s="921"/>
      <c r="AF60" s="847"/>
      <c r="AG60" s="848"/>
      <c r="AH60" s="848"/>
      <c r="AI60" s="848"/>
      <c r="AJ60" s="849"/>
      <c r="AK60" s="922"/>
      <c r="AL60" s="920"/>
      <c r="AM60" s="920"/>
      <c r="AN60" s="920"/>
      <c r="AO60" s="920"/>
      <c r="AP60" s="920"/>
      <c r="AQ60" s="920"/>
      <c r="AR60" s="920"/>
      <c r="AS60" s="920"/>
      <c r="AT60" s="920"/>
      <c r="AU60" s="920"/>
      <c r="AV60" s="920"/>
      <c r="AW60" s="920"/>
      <c r="AX60" s="920"/>
      <c r="AY60" s="920"/>
      <c r="AZ60" s="923"/>
      <c r="BA60" s="923"/>
      <c r="BB60" s="923"/>
      <c r="BC60" s="923"/>
      <c r="BD60" s="923"/>
      <c r="BE60" s="914"/>
      <c r="BF60" s="914"/>
      <c r="BG60" s="914"/>
      <c r="BH60" s="914"/>
      <c r="BI60" s="915"/>
      <c r="BJ60" s="254"/>
      <c r="BK60" s="254"/>
      <c r="BL60" s="254"/>
      <c r="BM60" s="254"/>
      <c r="BN60" s="254"/>
      <c r="BO60" s="267"/>
      <c r="BP60" s="267"/>
      <c r="BQ60" s="264">
        <v>54</v>
      </c>
      <c r="BR60" s="265"/>
      <c r="BS60" s="854"/>
      <c r="BT60" s="855"/>
      <c r="BU60" s="855"/>
      <c r="BV60" s="855"/>
      <c r="BW60" s="855"/>
      <c r="BX60" s="855"/>
      <c r="BY60" s="855"/>
      <c r="BZ60" s="855"/>
      <c r="CA60" s="855"/>
      <c r="CB60" s="855"/>
      <c r="CC60" s="855"/>
      <c r="CD60" s="855"/>
      <c r="CE60" s="855"/>
      <c r="CF60" s="855"/>
      <c r="CG60" s="856"/>
      <c r="CH60" s="867"/>
      <c r="CI60" s="868"/>
      <c r="CJ60" s="868"/>
      <c r="CK60" s="868"/>
      <c r="CL60" s="869"/>
      <c r="CM60" s="867"/>
      <c r="CN60" s="868"/>
      <c r="CO60" s="868"/>
      <c r="CP60" s="868"/>
      <c r="CQ60" s="869"/>
      <c r="CR60" s="867"/>
      <c r="CS60" s="868"/>
      <c r="CT60" s="868"/>
      <c r="CU60" s="868"/>
      <c r="CV60" s="869"/>
      <c r="CW60" s="867"/>
      <c r="CX60" s="868"/>
      <c r="CY60" s="868"/>
      <c r="CZ60" s="868"/>
      <c r="DA60" s="869"/>
      <c r="DB60" s="867"/>
      <c r="DC60" s="868"/>
      <c r="DD60" s="868"/>
      <c r="DE60" s="868"/>
      <c r="DF60" s="869"/>
      <c r="DG60" s="867"/>
      <c r="DH60" s="868"/>
      <c r="DI60" s="868"/>
      <c r="DJ60" s="868"/>
      <c r="DK60" s="869"/>
      <c r="DL60" s="867"/>
      <c r="DM60" s="868"/>
      <c r="DN60" s="868"/>
      <c r="DO60" s="868"/>
      <c r="DP60" s="869"/>
      <c r="DQ60" s="867"/>
      <c r="DR60" s="868"/>
      <c r="DS60" s="868"/>
      <c r="DT60" s="868"/>
      <c r="DU60" s="869"/>
      <c r="DV60" s="870"/>
      <c r="DW60" s="871"/>
      <c r="DX60" s="871"/>
      <c r="DY60" s="871"/>
      <c r="DZ60" s="872"/>
      <c r="EA60" s="248"/>
    </row>
    <row r="61" spans="1:131" s="249" customFormat="1" ht="26.25" customHeight="1" thickBot="1" x14ac:dyDescent="0.2">
      <c r="A61" s="263">
        <v>34</v>
      </c>
      <c r="B61" s="841"/>
      <c r="C61" s="842"/>
      <c r="D61" s="842"/>
      <c r="E61" s="842"/>
      <c r="F61" s="842"/>
      <c r="G61" s="842"/>
      <c r="H61" s="842"/>
      <c r="I61" s="842"/>
      <c r="J61" s="842"/>
      <c r="K61" s="842"/>
      <c r="L61" s="842"/>
      <c r="M61" s="842"/>
      <c r="N61" s="842"/>
      <c r="O61" s="842"/>
      <c r="P61" s="843"/>
      <c r="Q61" s="919"/>
      <c r="R61" s="920"/>
      <c r="S61" s="920"/>
      <c r="T61" s="920"/>
      <c r="U61" s="920"/>
      <c r="V61" s="920"/>
      <c r="W61" s="920"/>
      <c r="X61" s="920"/>
      <c r="Y61" s="920"/>
      <c r="Z61" s="920"/>
      <c r="AA61" s="920"/>
      <c r="AB61" s="920"/>
      <c r="AC61" s="920"/>
      <c r="AD61" s="920"/>
      <c r="AE61" s="921"/>
      <c r="AF61" s="847"/>
      <c r="AG61" s="848"/>
      <c r="AH61" s="848"/>
      <c r="AI61" s="848"/>
      <c r="AJ61" s="849"/>
      <c r="AK61" s="922"/>
      <c r="AL61" s="920"/>
      <c r="AM61" s="920"/>
      <c r="AN61" s="920"/>
      <c r="AO61" s="920"/>
      <c r="AP61" s="920"/>
      <c r="AQ61" s="920"/>
      <c r="AR61" s="920"/>
      <c r="AS61" s="920"/>
      <c r="AT61" s="920"/>
      <c r="AU61" s="920"/>
      <c r="AV61" s="920"/>
      <c r="AW61" s="920"/>
      <c r="AX61" s="920"/>
      <c r="AY61" s="920"/>
      <c r="AZ61" s="923"/>
      <c r="BA61" s="923"/>
      <c r="BB61" s="923"/>
      <c r="BC61" s="923"/>
      <c r="BD61" s="923"/>
      <c r="BE61" s="914"/>
      <c r="BF61" s="914"/>
      <c r="BG61" s="914"/>
      <c r="BH61" s="914"/>
      <c r="BI61" s="915"/>
      <c r="BJ61" s="254"/>
      <c r="BK61" s="254"/>
      <c r="BL61" s="254"/>
      <c r="BM61" s="254"/>
      <c r="BN61" s="254"/>
      <c r="BO61" s="267"/>
      <c r="BP61" s="267"/>
      <c r="BQ61" s="264">
        <v>55</v>
      </c>
      <c r="BR61" s="265"/>
      <c r="BS61" s="854"/>
      <c r="BT61" s="855"/>
      <c r="BU61" s="855"/>
      <c r="BV61" s="855"/>
      <c r="BW61" s="855"/>
      <c r="BX61" s="855"/>
      <c r="BY61" s="855"/>
      <c r="BZ61" s="855"/>
      <c r="CA61" s="855"/>
      <c r="CB61" s="855"/>
      <c r="CC61" s="855"/>
      <c r="CD61" s="855"/>
      <c r="CE61" s="855"/>
      <c r="CF61" s="855"/>
      <c r="CG61" s="856"/>
      <c r="CH61" s="867"/>
      <c r="CI61" s="868"/>
      <c r="CJ61" s="868"/>
      <c r="CK61" s="868"/>
      <c r="CL61" s="869"/>
      <c r="CM61" s="867"/>
      <c r="CN61" s="868"/>
      <c r="CO61" s="868"/>
      <c r="CP61" s="868"/>
      <c r="CQ61" s="869"/>
      <c r="CR61" s="867"/>
      <c r="CS61" s="868"/>
      <c r="CT61" s="868"/>
      <c r="CU61" s="868"/>
      <c r="CV61" s="869"/>
      <c r="CW61" s="867"/>
      <c r="CX61" s="868"/>
      <c r="CY61" s="868"/>
      <c r="CZ61" s="868"/>
      <c r="DA61" s="869"/>
      <c r="DB61" s="867"/>
      <c r="DC61" s="868"/>
      <c r="DD61" s="868"/>
      <c r="DE61" s="868"/>
      <c r="DF61" s="869"/>
      <c r="DG61" s="867"/>
      <c r="DH61" s="868"/>
      <c r="DI61" s="868"/>
      <c r="DJ61" s="868"/>
      <c r="DK61" s="869"/>
      <c r="DL61" s="867"/>
      <c r="DM61" s="868"/>
      <c r="DN61" s="868"/>
      <c r="DO61" s="868"/>
      <c r="DP61" s="869"/>
      <c r="DQ61" s="867"/>
      <c r="DR61" s="868"/>
      <c r="DS61" s="868"/>
      <c r="DT61" s="868"/>
      <c r="DU61" s="869"/>
      <c r="DV61" s="870"/>
      <c r="DW61" s="871"/>
      <c r="DX61" s="871"/>
      <c r="DY61" s="871"/>
      <c r="DZ61" s="872"/>
      <c r="EA61" s="248"/>
    </row>
    <row r="62" spans="1:131" s="249" customFormat="1" ht="26.25" customHeight="1" x14ac:dyDescent="0.15">
      <c r="A62" s="263">
        <v>35</v>
      </c>
      <c r="B62" s="841"/>
      <c r="C62" s="842"/>
      <c r="D62" s="842"/>
      <c r="E62" s="842"/>
      <c r="F62" s="842"/>
      <c r="G62" s="842"/>
      <c r="H62" s="842"/>
      <c r="I62" s="842"/>
      <c r="J62" s="842"/>
      <c r="K62" s="842"/>
      <c r="L62" s="842"/>
      <c r="M62" s="842"/>
      <c r="N62" s="842"/>
      <c r="O62" s="842"/>
      <c r="P62" s="843"/>
      <c r="Q62" s="919"/>
      <c r="R62" s="920"/>
      <c r="S62" s="920"/>
      <c r="T62" s="920"/>
      <c r="U62" s="920"/>
      <c r="V62" s="920"/>
      <c r="W62" s="920"/>
      <c r="X62" s="920"/>
      <c r="Y62" s="920"/>
      <c r="Z62" s="920"/>
      <c r="AA62" s="920"/>
      <c r="AB62" s="920"/>
      <c r="AC62" s="920"/>
      <c r="AD62" s="920"/>
      <c r="AE62" s="921"/>
      <c r="AF62" s="847"/>
      <c r="AG62" s="848"/>
      <c r="AH62" s="848"/>
      <c r="AI62" s="848"/>
      <c r="AJ62" s="849"/>
      <c r="AK62" s="922"/>
      <c r="AL62" s="920"/>
      <c r="AM62" s="920"/>
      <c r="AN62" s="920"/>
      <c r="AO62" s="920"/>
      <c r="AP62" s="920"/>
      <c r="AQ62" s="920"/>
      <c r="AR62" s="920"/>
      <c r="AS62" s="920"/>
      <c r="AT62" s="920"/>
      <c r="AU62" s="920"/>
      <c r="AV62" s="920"/>
      <c r="AW62" s="920"/>
      <c r="AX62" s="920"/>
      <c r="AY62" s="920"/>
      <c r="AZ62" s="923"/>
      <c r="BA62" s="923"/>
      <c r="BB62" s="923"/>
      <c r="BC62" s="923"/>
      <c r="BD62" s="923"/>
      <c r="BE62" s="914"/>
      <c r="BF62" s="914"/>
      <c r="BG62" s="914"/>
      <c r="BH62" s="914"/>
      <c r="BI62" s="915"/>
      <c r="BJ62" s="931" t="s">
        <v>406</v>
      </c>
      <c r="BK62" s="892"/>
      <c r="BL62" s="892"/>
      <c r="BM62" s="892"/>
      <c r="BN62" s="893"/>
      <c r="BO62" s="267"/>
      <c r="BP62" s="267"/>
      <c r="BQ62" s="264">
        <v>56</v>
      </c>
      <c r="BR62" s="265"/>
      <c r="BS62" s="854"/>
      <c r="BT62" s="855"/>
      <c r="BU62" s="855"/>
      <c r="BV62" s="855"/>
      <c r="BW62" s="855"/>
      <c r="BX62" s="855"/>
      <c r="BY62" s="855"/>
      <c r="BZ62" s="855"/>
      <c r="CA62" s="855"/>
      <c r="CB62" s="855"/>
      <c r="CC62" s="855"/>
      <c r="CD62" s="855"/>
      <c r="CE62" s="855"/>
      <c r="CF62" s="855"/>
      <c r="CG62" s="856"/>
      <c r="CH62" s="867"/>
      <c r="CI62" s="868"/>
      <c r="CJ62" s="868"/>
      <c r="CK62" s="868"/>
      <c r="CL62" s="869"/>
      <c r="CM62" s="867"/>
      <c r="CN62" s="868"/>
      <c r="CO62" s="868"/>
      <c r="CP62" s="868"/>
      <c r="CQ62" s="869"/>
      <c r="CR62" s="867"/>
      <c r="CS62" s="868"/>
      <c r="CT62" s="868"/>
      <c r="CU62" s="868"/>
      <c r="CV62" s="869"/>
      <c r="CW62" s="867"/>
      <c r="CX62" s="868"/>
      <c r="CY62" s="868"/>
      <c r="CZ62" s="868"/>
      <c r="DA62" s="869"/>
      <c r="DB62" s="867"/>
      <c r="DC62" s="868"/>
      <c r="DD62" s="868"/>
      <c r="DE62" s="868"/>
      <c r="DF62" s="869"/>
      <c r="DG62" s="867"/>
      <c r="DH62" s="868"/>
      <c r="DI62" s="868"/>
      <c r="DJ62" s="868"/>
      <c r="DK62" s="869"/>
      <c r="DL62" s="867"/>
      <c r="DM62" s="868"/>
      <c r="DN62" s="868"/>
      <c r="DO62" s="868"/>
      <c r="DP62" s="869"/>
      <c r="DQ62" s="867"/>
      <c r="DR62" s="868"/>
      <c r="DS62" s="868"/>
      <c r="DT62" s="868"/>
      <c r="DU62" s="869"/>
      <c r="DV62" s="870"/>
      <c r="DW62" s="871"/>
      <c r="DX62" s="871"/>
      <c r="DY62" s="871"/>
      <c r="DZ62" s="872"/>
      <c r="EA62" s="248"/>
    </row>
    <row r="63" spans="1:131" s="249" customFormat="1" ht="26.25" customHeight="1" thickBot="1" x14ac:dyDescent="0.2">
      <c r="A63" s="266" t="s">
        <v>386</v>
      </c>
      <c r="B63" s="876" t="s">
        <v>407</v>
      </c>
      <c r="C63" s="877"/>
      <c r="D63" s="877"/>
      <c r="E63" s="877"/>
      <c r="F63" s="877"/>
      <c r="G63" s="877"/>
      <c r="H63" s="877"/>
      <c r="I63" s="877"/>
      <c r="J63" s="877"/>
      <c r="K63" s="877"/>
      <c r="L63" s="877"/>
      <c r="M63" s="877"/>
      <c r="N63" s="877"/>
      <c r="O63" s="877"/>
      <c r="P63" s="878"/>
      <c r="Q63" s="924"/>
      <c r="R63" s="925"/>
      <c r="S63" s="925"/>
      <c r="T63" s="925"/>
      <c r="U63" s="925"/>
      <c r="V63" s="925"/>
      <c r="W63" s="925"/>
      <c r="X63" s="925"/>
      <c r="Y63" s="925"/>
      <c r="Z63" s="925"/>
      <c r="AA63" s="925"/>
      <c r="AB63" s="925"/>
      <c r="AC63" s="925"/>
      <c r="AD63" s="925"/>
      <c r="AE63" s="926"/>
      <c r="AF63" s="927">
        <v>461</v>
      </c>
      <c r="AG63" s="928"/>
      <c r="AH63" s="928"/>
      <c r="AI63" s="928"/>
      <c r="AJ63" s="929"/>
      <c r="AK63" s="930"/>
      <c r="AL63" s="925"/>
      <c r="AM63" s="925"/>
      <c r="AN63" s="925"/>
      <c r="AO63" s="925"/>
      <c r="AP63" s="928"/>
      <c r="AQ63" s="928"/>
      <c r="AR63" s="928"/>
      <c r="AS63" s="928"/>
      <c r="AT63" s="928"/>
      <c r="AU63" s="928"/>
      <c r="AV63" s="928"/>
      <c r="AW63" s="928"/>
      <c r="AX63" s="928"/>
      <c r="AY63" s="928"/>
      <c r="AZ63" s="932"/>
      <c r="BA63" s="932"/>
      <c r="BB63" s="932"/>
      <c r="BC63" s="932"/>
      <c r="BD63" s="932"/>
      <c r="BE63" s="933"/>
      <c r="BF63" s="933"/>
      <c r="BG63" s="933"/>
      <c r="BH63" s="933"/>
      <c r="BI63" s="934"/>
      <c r="BJ63" s="935" t="s">
        <v>408</v>
      </c>
      <c r="BK63" s="936"/>
      <c r="BL63" s="936"/>
      <c r="BM63" s="936"/>
      <c r="BN63" s="937"/>
      <c r="BO63" s="267"/>
      <c r="BP63" s="267"/>
      <c r="BQ63" s="264">
        <v>57</v>
      </c>
      <c r="BR63" s="265"/>
      <c r="BS63" s="854"/>
      <c r="BT63" s="855"/>
      <c r="BU63" s="855"/>
      <c r="BV63" s="855"/>
      <c r="BW63" s="855"/>
      <c r="BX63" s="855"/>
      <c r="BY63" s="855"/>
      <c r="BZ63" s="855"/>
      <c r="CA63" s="855"/>
      <c r="CB63" s="855"/>
      <c r="CC63" s="855"/>
      <c r="CD63" s="855"/>
      <c r="CE63" s="855"/>
      <c r="CF63" s="855"/>
      <c r="CG63" s="856"/>
      <c r="CH63" s="867"/>
      <c r="CI63" s="868"/>
      <c r="CJ63" s="868"/>
      <c r="CK63" s="868"/>
      <c r="CL63" s="869"/>
      <c r="CM63" s="867"/>
      <c r="CN63" s="868"/>
      <c r="CO63" s="868"/>
      <c r="CP63" s="868"/>
      <c r="CQ63" s="869"/>
      <c r="CR63" s="867"/>
      <c r="CS63" s="868"/>
      <c r="CT63" s="868"/>
      <c r="CU63" s="868"/>
      <c r="CV63" s="869"/>
      <c r="CW63" s="867"/>
      <c r="CX63" s="868"/>
      <c r="CY63" s="868"/>
      <c r="CZ63" s="868"/>
      <c r="DA63" s="869"/>
      <c r="DB63" s="867"/>
      <c r="DC63" s="868"/>
      <c r="DD63" s="868"/>
      <c r="DE63" s="868"/>
      <c r="DF63" s="869"/>
      <c r="DG63" s="867"/>
      <c r="DH63" s="868"/>
      <c r="DI63" s="868"/>
      <c r="DJ63" s="868"/>
      <c r="DK63" s="869"/>
      <c r="DL63" s="867"/>
      <c r="DM63" s="868"/>
      <c r="DN63" s="868"/>
      <c r="DO63" s="868"/>
      <c r="DP63" s="869"/>
      <c r="DQ63" s="867"/>
      <c r="DR63" s="868"/>
      <c r="DS63" s="868"/>
      <c r="DT63" s="868"/>
      <c r="DU63" s="869"/>
      <c r="DV63" s="870"/>
      <c r="DW63" s="871"/>
      <c r="DX63" s="871"/>
      <c r="DY63" s="871"/>
      <c r="DZ63" s="872"/>
      <c r="EA63" s="248"/>
    </row>
    <row r="64" spans="1:131" s="249" customFormat="1" ht="26.25" customHeight="1" x14ac:dyDescent="0.15">
      <c r="A64" s="267"/>
      <c r="B64" s="267"/>
      <c r="C64" s="267"/>
      <c r="D64" s="267"/>
      <c r="E64" s="267"/>
      <c r="F64" s="267"/>
      <c r="G64" s="267"/>
      <c r="H64" s="267"/>
      <c r="I64" s="267"/>
      <c r="J64" s="267"/>
      <c r="K64" s="267"/>
      <c r="L64" s="267"/>
      <c r="M64" s="267"/>
      <c r="N64" s="267"/>
      <c r="O64" s="267"/>
      <c r="P64" s="267"/>
      <c r="Q64" s="267"/>
      <c r="R64" s="267"/>
      <c r="S64" s="267"/>
      <c r="T64" s="267"/>
      <c r="U64" s="267"/>
      <c r="V64" s="267"/>
      <c r="W64" s="267"/>
      <c r="X64" s="267"/>
      <c r="Y64" s="267"/>
      <c r="Z64" s="267"/>
      <c r="AA64" s="267"/>
      <c r="AB64" s="267"/>
      <c r="AC64" s="267"/>
      <c r="AD64" s="267"/>
      <c r="AE64" s="267"/>
      <c r="AF64" s="267"/>
      <c r="AG64" s="267"/>
      <c r="AH64" s="267"/>
      <c r="AI64" s="267"/>
      <c r="AJ64" s="267"/>
      <c r="AK64" s="267"/>
      <c r="AL64" s="267"/>
      <c r="AM64" s="267"/>
      <c r="AN64" s="267"/>
      <c r="AO64" s="267"/>
      <c r="AP64" s="267"/>
      <c r="AQ64" s="267"/>
      <c r="AR64" s="267"/>
      <c r="AS64" s="267"/>
      <c r="AT64" s="267"/>
      <c r="AU64" s="267"/>
      <c r="AV64" s="267"/>
      <c r="AW64" s="267"/>
      <c r="AX64" s="267"/>
      <c r="AY64" s="267"/>
      <c r="AZ64" s="267"/>
      <c r="BA64" s="267"/>
      <c r="BB64" s="267"/>
      <c r="BC64" s="267"/>
      <c r="BD64" s="267"/>
      <c r="BE64" s="267"/>
      <c r="BF64" s="267"/>
      <c r="BG64" s="267"/>
      <c r="BH64" s="267"/>
      <c r="BI64" s="267"/>
      <c r="BJ64" s="267"/>
      <c r="BK64" s="267"/>
      <c r="BL64" s="267"/>
      <c r="BM64" s="267"/>
      <c r="BN64" s="267"/>
      <c r="BO64" s="267"/>
      <c r="BP64" s="267"/>
      <c r="BQ64" s="264">
        <v>58</v>
      </c>
      <c r="BR64" s="265"/>
      <c r="BS64" s="854"/>
      <c r="BT64" s="855"/>
      <c r="BU64" s="855"/>
      <c r="BV64" s="855"/>
      <c r="BW64" s="855"/>
      <c r="BX64" s="855"/>
      <c r="BY64" s="855"/>
      <c r="BZ64" s="855"/>
      <c r="CA64" s="855"/>
      <c r="CB64" s="855"/>
      <c r="CC64" s="855"/>
      <c r="CD64" s="855"/>
      <c r="CE64" s="855"/>
      <c r="CF64" s="855"/>
      <c r="CG64" s="856"/>
      <c r="CH64" s="867"/>
      <c r="CI64" s="868"/>
      <c r="CJ64" s="868"/>
      <c r="CK64" s="868"/>
      <c r="CL64" s="869"/>
      <c r="CM64" s="867"/>
      <c r="CN64" s="868"/>
      <c r="CO64" s="868"/>
      <c r="CP64" s="868"/>
      <c r="CQ64" s="869"/>
      <c r="CR64" s="867"/>
      <c r="CS64" s="868"/>
      <c r="CT64" s="868"/>
      <c r="CU64" s="868"/>
      <c r="CV64" s="869"/>
      <c r="CW64" s="867"/>
      <c r="CX64" s="868"/>
      <c r="CY64" s="868"/>
      <c r="CZ64" s="868"/>
      <c r="DA64" s="869"/>
      <c r="DB64" s="867"/>
      <c r="DC64" s="868"/>
      <c r="DD64" s="868"/>
      <c r="DE64" s="868"/>
      <c r="DF64" s="869"/>
      <c r="DG64" s="867"/>
      <c r="DH64" s="868"/>
      <c r="DI64" s="868"/>
      <c r="DJ64" s="868"/>
      <c r="DK64" s="869"/>
      <c r="DL64" s="867"/>
      <c r="DM64" s="868"/>
      <c r="DN64" s="868"/>
      <c r="DO64" s="868"/>
      <c r="DP64" s="869"/>
      <c r="DQ64" s="867"/>
      <c r="DR64" s="868"/>
      <c r="DS64" s="868"/>
      <c r="DT64" s="868"/>
      <c r="DU64" s="869"/>
      <c r="DV64" s="870"/>
      <c r="DW64" s="871"/>
      <c r="DX64" s="871"/>
      <c r="DY64" s="871"/>
      <c r="DZ64" s="872"/>
      <c r="EA64" s="248"/>
    </row>
    <row r="65" spans="1:131" s="249" customFormat="1" ht="26.25" customHeight="1" thickBot="1" x14ac:dyDescent="0.2">
      <c r="A65" s="254" t="s">
        <v>409</v>
      </c>
      <c r="B65" s="254"/>
      <c r="C65" s="254"/>
      <c r="D65" s="254"/>
      <c r="E65" s="254"/>
      <c r="F65" s="254"/>
      <c r="G65" s="254"/>
      <c r="H65" s="254"/>
      <c r="I65" s="254"/>
      <c r="J65" s="254"/>
      <c r="K65" s="254"/>
      <c r="L65" s="254"/>
      <c r="M65" s="254"/>
      <c r="N65" s="254"/>
      <c r="O65" s="254"/>
      <c r="P65" s="254"/>
      <c r="Q65" s="254"/>
      <c r="R65" s="254"/>
      <c r="S65" s="254"/>
      <c r="T65" s="254"/>
      <c r="U65" s="254"/>
      <c r="V65" s="254"/>
      <c r="W65" s="254"/>
      <c r="X65" s="254"/>
      <c r="Y65" s="254"/>
      <c r="Z65" s="254"/>
      <c r="AA65" s="254"/>
      <c r="AB65" s="254"/>
      <c r="AC65" s="254"/>
      <c r="AD65" s="254"/>
      <c r="AE65" s="254"/>
      <c r="AF65" s="254"/>
      <c r="AG65" s="254"/>
      <c r="AH65" s="254"/>
      <c r="AI65" s="254"/>
      <c r="AJ65" s="254"/>
      <c r="AK65" s="254"/>
      <c r="AL65" s="254"/>
      <c r="AM65" s="254"/>
      <c r="AN65" s="254"/>
      <c r="AO65" s="254"/>
      <c r="AP65" s="254"/>
      <c r="AQ65" s="254"/>
      <c r="AR65" s="254"/>
      <c r="AS65" s="254"/>
      <c r="AT65" s="254"/>
      <c r="AU65" s="254"/>
      <c r="AV65" s="254"/>
      <c r="AW65" s="254"/>
      <c r="AX65" s="254"/>
      <c r="AY65" s="254"/>
      <c r="AZ65" s="254"/>
      <c r="BA65" s="254"/>
      <c r="BB65" s="254"/>
      <c r="BC65" s="254"/>
      <c r="BD65" s="254"/>
      <c r="BE65" s="267"/>
      <c r="BF65" s="267"/>
      <c r="BG65" s="267"/>
      <c r="BH65" s="267"/>
      <c r="BI65" s="267"/>
      <c r="BJ65" s="267"/>
      <c r="BK65" s="267"/>
      <c r="BL65" s="267"/>
      <c r="BM65" s="267"/>
      <c r="BN65" s="267"/>
      <c r="BO65" s="267"/>
      <c r="BP65" s="267"/>
      <c r="BQ65" s="264">
        <v>59</v>
      </c>
      <c r="BR65" s="265"/>
      <c r="BS65" s="854"/>
      <c r="BT65" s="855"/>
      <c r="BU65" s="855"/>
      <c r="BV65" s="855"/>
      <c r="BW65" s="855"/>
      <c r="BX65" s="855"/>
      <c r="BY65" s="855"/>
      <c r="BZ65" s="855"/>
      <c r="CA65" s="855"/>
      <c r="CB65" s="855"/>
      <c r="CC65" s="855"/>
      <c r="CD65" s="855"/>
      <c r="CE65" s="855"/>
      <c r="CF65" s="855"/>
      <c r="CG65" s="856"/>
      <c r="CH65" s="867"/>
      <c r="CI65" s="868"/>
      <c r="CJ65" s="868"/>
      <c r="CK65" s="868"/>
      <c r="CL65" s="869"/>
      <c r="CM65" s="867"/>
      <c r="CN65" s="868"/>
      <c r="CO65" s="868"/>
      <c r="CP65" s="868"/>
      <c r="CQ65" s="869"/>
      <c r="CR65" s="867"/>
      <c r="CS65" s="868"/>
      <c r="CT65" s="868"/>
      <c r="CU65" s="868"/>
      <c r="CV65" s="869"/>
      <c r="CW65" s="867"/>
      <c r="CX65" s="868"/>
      <c r="CY65" s="868"/>
      <c r="CZ65" s="868"/>
      <c r="DA65" s="869"/>
      <c r="DB65" s="867"/>
      <c r="DC65" s="868"/>
      <c r="DD65" s="868"/>
      <c r="DE65" s="868"/>
      <c r="DF65" s="869"/>
      <c r="DG65" s="867"/>
      <c r="DH65" s="868"/>
      <c r="DI65" s="868"/>
      <c r="DJ65" s="868"/>
      <c r="DK65" s="869"/>
      <c r="DL65" s="867"/>
      <c r="DM65" s="868"/>
      <c r="DN65" s="868"/>
      <c r="DO65" s="868"/>
      <c r="DP65" s="869"/>
      <c r="DQ65" s="867"/>
      <c r="DR65" s="868"/>
      <c r="DS65" s="868"/>
      <c r="DT65" s="868"/>
      <c r="DU65" s="869"/>
      <c r="DV65" s="870"/>
      <c r="DW65" s="871"/>
      <c r="DX65" s="871"/>
      <c r="DY65" s="871"/>
      <c r="DZ65" s="872"/>
      <c r="EA65" s="248"/>
    </row>
    <row r="66" spans="1:131" s="249" customFormat="1" ht="26.25" customHeight="1" x14ac:dyDescent="0.15">
      <c r="A66" s="826" t="s">
        <v>410</v>
      </c>
      <c r="B66" s="827"/>
      <c r="C66" s="827"/>
      <c r="D66" s="827"/>
      <c r="E66" s="827"/>
      <c r="F66" s="827"/>
      <c r="G66" s="827"/>
      <c r="H66" s="827"/>
      <c r="I66" s="827"/>
      <c r="J66" s="827"/>
      <c r="K66" s="827"/>
      <c r="L66" s="827"/>
      <c r="M66" s="827"/>
      <c r="N66" s="827"/>
      <c r="O66" s="827"/>
      <c r="P66" s="828"/>
      <c r="Q66" s="803" t="s">
        <v>411</v>
      </c>
      <c r="R66" s="804"/>
      <c r="S66" s="804"/>
      <c r="T66" s="804"/>
      <c r="U66" s="805"/>
      <c r="V66" s="803" t="s">
        <v>412</v>
      </c>
      <c r="W66" s="804"/>
      <c r="X66" s="804"/>
      <c r="Y66" s="804"/>
      <c r="Z66" s="805"/>
      <c r="AA66" s="803" t="s">
        <v>392</v>
      </c>
      <c r="AB66" s="804"/>
      <c r="AC66" s="804"/>
      <c r="AD66" s="804"/>
      <c r="AE66" s="805"/>
      <c r="AF66" s="938" t="s">
        <v>413</v>
      </c>
      <c r="AG66" s="899"/>
      <c r="AH66" s="899"/>
      <c r="AI66" s="899"/>
      <c r="AJ66" s="939"/>
      <c r="AK66" s="803" t="s">
        <v>414</v>
      </c>
      <c r="AL66" s="827"/>
      <c r="AM66" s="827"/>
      <c r="AN66" s="827"/>
      <c r="AO66" s="828"/>
      <c r="AP66" s="803" t="s">
        <v>415</v>
      </c>
      <c r="AQ66" s="804"/>
      <c r="AR66" s="804"/>
      <c r="AS66" s="804"/>
      <c r="AT66" s="805"/>
      <c r="AU66" s="803" t="s">
        <v>416</v>
      </c>
      <c r="AV66" s="804"/>
      <c r="AW66" s="804"/>
      <c r="AX66" s="804"/>
      <c r="AY66" s="805"/>
      <c r="AZ66" s="803" t="s">
        <v>373</v>
      </c>
      <c r="BA66" s="804"/>
      <c r="BB66" s="804"/>
      <c r="BC66" s="804"/>
      <c r="BD66" s="815"/>
      <c r="BE66" s="267"/>
      <c r="BF66" s="267"/>
      <c r="BG66" s="267"/>
      <c r="BH66" s="267"/>
      <c r="BI66" s="267"/>
      <c r="BJ66" s="267"/>
      <c r="BK66" s="267"/>
      <c r="BL66" s="267"/>
      <c r="BM66" s="267"/>
      <c r="BN66" s="267"/>
      <c r="BO66" s="267"/>
      <c r="BP66" s="267"/>
      <c r="BQ66" s="264">
        <v>60</v>
      </c>
      <c r="BR66" s="269"/>
      <c r="BS66" s="949"/>
      <c r="BT66" s="950"/>
      <c r="BU66" s="950"/>
      <c r="BV66" s="950"/>
      <c r="BW66" s="950"/>
      <c r="BX66" s="950"/>
      <c r="BY66" s="950"/>
      <c r="BZ66" s="950"/>
      <c r="CA66" s="950"/>
      <c r="CB66" s="950"/>
      <c r="CC66" s="950"/>
      <c r="CD66" s="950"/>
      <c r="CE66" s="950"/>
      <c r="CF66" s="950"/>
      <c r="CG66" s="951"/>
      <c r="CH66" s="946"/>
      <c r="CI66" s="947"/>
      <c r="CJ66" s="947"/>
      <c r="CK66" s="947"/>
      <c r="CL66" s="948"/>
      <c r="CM66" s="946"/>
      <c r="CN66" s="947"/>
      <c r="CO66" s="947"/>
      <c r="CP66" s="947"/>
      <c r="CQ66" s="948"/>
      <c r="CR66" s="946"/>
      <c r="CS66" s="947"/>
      <c r="CT66" s="947"/>
      <c r="CU66" s="947"/>
      <c r="CV66" s="948"/>
      <c r="CW66" s="946"/>
      <c r="CX66" s="947"/>
      <c r="CY66" s="947"/>
      <c r="CZ66" s="947"/>
      <c r="DA66" s="948"/>
      <c r="DB66" s="946"/>
      <c r="DC66" s="947"/>
      <c r="DD66" s="947"/>
      <c r="DE66" s="947"/>
      <c r="DF66" s="948"/>
      <c r="DG66" s="946"/>
      <c r="DH66" s="947"/>
      <c r="DI66" s="947"/>
      <c r="DJ66" s="947"/>
      <c r="DK66" s="948"/>
      <c r="DL66" s="946"/>
      <c r="DM66" s="947"/>
      <c r="DN66" s="947"/>
      <c r="DO66" s="947"/>
      <c r="DP66" s="948"/>
      <c r="DQ66" s="946"/>
      <c r="DR66" s="947"/>
      <c r="DS66" s="947"/>
      <c r="DT66" s="947"/>
      <c r="DU66" s="948"/>
      <c r="DV66" s="943"/>
      <c r="DW66" s="944"/>
      <c r="DX66" s="944"/>
      <c r="DY66" s="944"/>
      <c r="DZ66" s="945"/>
      <c r="EA66" s="248"/>
    </row>
    <row r="67" spans="1:131" s="249" customFormat="1" ht="26.25" customHeight="1" thickBot="1" x14ac:dyDescent="0.2">
      <c r="A67" s="829"/>
      <c r="B67" s="830"/>
      <c r="C67" s="830"/>
      <c r="D67" s="830"/>
      <c r="E67" s="830"/>
      <c r="F67" s="830"/>
      <c r="G67" s="830"/>
      <c r="H67" s="830"/>
      <c r="I67" s="830"/>
      <c r="J67" s="830"/>
      <c r="K67" s="830"/>
      <c r="L67" s="830"/>
      <c r="M67" s="830"/>
      <c r="N67" s="830"/>
      <c r="O67" s="830"/>
      <c r="P67" s="831"/>
      <c r="Q67" s="806"/>
      <c r="R67" s="807"/>
      <c r="S67" s="807"/>
      <c r="T67" s="807"/>
      <c r="U67" s="808"/>
      <c r="V67" s="806"/>
      <c r="W67" s="807"/>
      <c r="X67" s="807"/>
      <c r="Y67" s="807"/>
      <c r="Z67" s="808"/>
      <c r="AA67" s="806"/>
      <c r="AB67" s="807"/>
      <c r="AC67" s="807"/>
      <c r="AD67" s="807"/>
      <c r="AE67" s="808"/>
      <c r="AF67" s="940"/>
      <c r="AG67" s="902"/>
      <c r="AH67" s="902"/>
      <c r="AI67" s="902"/>
      <c r="AJ67" s="941"/>
      <c r="AK67" s="942"/>
      <c r="AL67" s="830"/>
      <c r="AM67" s="830"/>
      <c r="AN67" s="830"/>
      <c r="AO67" s="831"/>
      <c r="AP67" s="806"/>
      <c r="AQ67" s="807"/>
      <c r="AR67" s="807"/>
      <c r="AS67" s="807"/>
      <c r="AT67" s="808"/>
      <c r="AU67" s="806"/>
      <c r="AV67" s="807"/>
      <c r="AW67" s="807"/>
      <c r="AX67" s="807"/>
      <c r="AY67" s="808"/>
      <c r="AZ67" s="806"/>
      <c r="BA67" s="807"/>
      <c r="BB67" s="807"/>
      <c r="BC67" s="807"/>
      <c r="BD67" s="816"/>
      <c r="BE67" s="267"/>
      <c r="BF67" s="267"/>
      <c r="BG67" s="267"/>
      <c r="BH67" s="267"/>
      <c r="BI67" s="267"/>
      <c r="BJ67" s="267"/>
      <c r="BK67" s="267"/>
      <c r="BL67" s="267"/>
      <c r="BM67" s="267"/>
      <c r="BN67" s="267"/>
      <c r="BO67" s="267"/>
      <c r="BP67" s="267"/>
      <c r="BQ67" s="264">
        <v>61</v>
      </c>
      <c r="BR67" s="269"/>
      <c r="BS67" s="949"/>
      <c r="BT67" s="950"/>
      <c r="BU67" s="950"/>
      <c r="BV67" s="950"/>
      <c r="BW67" s="950"/>
      <c r="BX67" s="950"/>
      <c r="BY67" s="950"/>
      <c r="BZ67" s="950"/>
      <c r="CA67" s="950"/>
      <c r="CB67" s="950"/>
      <c r="CC67" s="950"/>
      <c r="CD67" s="950"/>
      <c r="CE67" s="950"/>
      <c r="CF67" s="950"/>
      <c r="CG67" s="951"/>
      <c r="CH67" s="946"/>
      <c r="CI67" s="947"/>
      <c r="CJ67" s="947"/>
      <c r="CK67" s="947"/>
      <c r="CL67" s="948"/>
      <c r="CM67" s="946"/>
      <c r="CN67" s="947"/>
      <c r="CO67" s="947"/>
      <c r="CP67" s="947"/>
      <c r="CQ67" s="948"/>
      <c r="CR67" s="946"/>
      <c r="CS67" s="947"/>
      <c r="CT67" s="947"/>
      <c r="CU67" s="947"/>
      <c r="CV67" s="948"/>
      <c r="CW67" s="946"/>
      <c r="CX67" s="947"/>
      <c r="CY67" s="947"/>
      <c r="CZ67" s="947"/>
      <c r="DA67" s="948"/>
      <c r="DB67" s="946"/>
      <c r="DC67" s="947"/>
      <c r="DD67" s="947"/>
      <c r="DE67" s="947"/>
      <c r="DF67" s="948"/>
      <c r="DG67" s="946"/>
      <c r="DH67" s="947"/>
      <c r="DI67" s="947"/>
      <c r="DJ67" s="947"/>
      <c r="DK67" s="948"/>
      <c r="DL67" s="946"/>
      <c r="DM67" s="947"/>
      <c r="DN67" s="947"/>
      <c r="DO67" s="947"/>
      <c r="DP67" s="948"/>
      <c r="DQ67" s="946"/>
      <c r="DR67" s="947"/>
      <c r="DS67" s="947"/>
      <c r="DT67" s="947"/>
      <c r="DU67" s="948"/>
      <c r="DV67" s="943"/>
      <c r="DW67" s="944"/>
      <c r="DX67" s="944"/>
      <c r="DY67" s="944"/>
      <c r="DZ67" s="945"/>
      <c r="EA67" s="248"/>
    </row>
    <row r="68" spans="1:131" s="249" customFormat="1" ht="26.25" customHeight="1" thickTop="1" x14ac:dyDescent="0.15">
      <c r="A68" s="260">
        <v>1</v>
      </c>
      <c r="B68" s="955" t="s">
        <v>576</v>
      </c>
      <c r="C68" s="956"/>
      <c r="D68" s="956"/>
      <c r="E68" s="956"/>
      <c r="F68" s="956"/>
      <c r="G68" s="956"/>
      <c r="H68" s="956"/>
      <c r="I68" s="956"/>
      <c r="J68" s="956"/>
      <c r="K68" s="956"/>
      <c r="L68" s="956"/>
      <c r="M68" s="956"/>
      <c r="N68" s="956"/>
      <c r="O68" s="956"/>
      <c r="P68" s="957"/>
      <c r="Q68" s="958">
        <v>748</v>
      </c>
      <c r="R68" s="952"/>
      <c r="S68" s="952"/>
      <c r="T68" s="952"/>
      <c r="U68" s="952"/>
      <c r="V68" s="952">
        <v>694</v>
      </c>
      <c r="W68" s="952"/>
      <c r="X68" s="952"/>
      <c r="Y68" s="952"/>
      <c r="Z68" s="952"/>
      <c r="AA68" s="952">
        <v>54</v>
      </c>
      <c r="AB68" s="952"/>
      <c r="AC68" s="952"/>
      <c r="AD68" s="952"/>
      <c r="AE68" s="952"/>
      <c r="AF68" s="952">
        <v>54</v>
      </c>
      <c r="AG68" s="952"/>
      <c r="AH68" s="952"/>
      <c r="AI68" s="952"/>
      <c r="AJ68" s="952"/>
      <c r="AK68" s="952">
        <v>0</v>
      </c>
      <c r="AL68" s="952"/>
      <c r="AM68" s="952"/>
      <c r="AN68" s="952"/>
      <c r="AO68" s="952"/>
      <c r="AP68" s="952" t="s">
        <v>578</v>
      </c>
      <c r="AQ68" s="952"/>
      <c r="AR68" s="952"/>
      <c r="AS68" s="952"/>
      <c r="AT68" s="952"/>
      <c r="AU68" s="952"/>
      <c r="AV68" s="952"/>
      <c r="AW68" s="952"/>
      <c r="AX68" s="952"/>
      <c r="AY68" s="952"/>
      <c r="AZ68" s="953"/>
      <c r="BA68" s="953"/>
      <c r="BB68" s="953"/>
      <c r="BC68" s="953"/>
      <c r="BD68" s="954"/>
      <c r="BE68" s="267"/>
      <c r="BF68" s="267"/>
      <c r="BG68" s="267"/>
      <c r="BH68" s="267"/>
      <c r="BI68" s="267"/>
      <c r="BJ68" s="267"/>
      <c r="BK68" s="267"/>
      <c r="BL68" s="267"/>
      <c r="BM68" s="267"/>
      <c r="BN68" s="267"/>
      <c r="BO68" s="267"/>
      <c r="BP68" s="267"/>
      <c r="BQ68" s="264">
        <v>62</v>
      </c>
      <c r="BR68" s="269"/>
      <c r="BS68" s="949"/>
      <c r="BT68" s="950"/>
      <c r="BU68" s="950"/>
      <c r="BV68" s="950"/>
      <c r="BW68" s="950"/>
      <c r="BX68" s="950"/>
      <c r="BY68" s="950"/>
      <c r="BZ68" s="950"/>
      <c r="CA68" s="950"/>
      <c r="CB68" s="950"/>
      <c r="CC68" s="950"/>
      <c r="CD68" s="950"/>
      <c r="CE68" s="950"/>
      <c r="CF68" s="950"/>
      <c r="CG68" s="951"/>
      <c r="CH68" s="946"/>
      <c r="CI68" s="947"/>
      <c r="CJ68" s="947"/>
      <c r="CK68" s="947"/>
      <c r="CL68" s="948"/>
      <c r="CM68" s="946"/>
      <c r="CN68" s="947"/>
      <c r="CO68" s="947"/>
      <c r="CP68" s="947"/>
      <c r="CQ68" s="948"/>
      <c r="CR68" s="946"/>
      <c r="CS68" s="947"/>
      <c r="CT68" s="947"/>
      <c r="CU68" s="947"/>
      <c r="CV68" s="948"/>
      <c r="CW68" s="946"/>
      <c r="CX68" s="947"/>
      <c r="CY68" s="947"/>
      <c r="CZ68" s="947"/>
      <c r="DA68" s="948"/>
      <c r="DB68" s="946"/>
      <c r="DC68" s="947"/>
      <c r="DD68" s="947"/>
      <c r="DE68" s="947"/>
      <c r="DF68" s="948"/>
      <c r="DG68" s="946"/>
      <c r="DH68" s="947"/>
      <c r="DI68" s="947"/>
      <c r="DJ68" s="947"/>
      <c r="DK68" s="948"/>
      <c r="DL68" s="946"/>
      <c r="DM68" s="947"/>
      <c r="DN68" s="947"/>
      <c r="DO68" s="947"/>
      <c r="DP68" s="948"/>
      <c r="DQ68" s="946"/>
      <c r="DR68" s="947"/>
      <c r="DS68" s="947"/>
      <c r="DT68" s="947"/>
      <c r="DU68" s="948"/>
      <c r="DV68" s="943"/>
      <c r="DW68" s="944"/>
      <c r="DX68" s="944"/>
      <c r="DY68" s="944"/>
      <c r="DZ68" s="945"/>
      <c r="EA68" s="248"/>
    </row>
    <row r="69" spans="1:131" s="249" customFormat="1" ht="26.25" customHeight="1" x14ac:dyDescent="0.15">
      <c r="A69" s="263">
        <v>2</v>
      </c>
      <c r="B69" s="963" t="s">
        <v>577</v>
      </c>
      <c r="C69" s="960"/>
      <c r="D69" s="960"/>
      <c r="E69" s="960"/>
      <c r="F69" s="960"/>
      <c r="G69" s="960"/>
      <c r="H69" s="960"/>
      <c r="I69" s="960"/>
      <c r="J69" s="960"/>
      <c r="K69" s="960"/>
      <c r="L69" s="960"/>
      <c r="M69" s="960"/>
      <c r="N69" s="960"/>
      <c r="O69" s="960"/>
      <c r="P69" s="961"/>
      <c r="Q69" s="962">
        <v>252648</v>
      </c>
      <c r="R69" s="917"/>
      <c r="S69" s="917"/>
      <c r="T69" s="917"/>
      <c r="U69" s="917"/>
      <c r="V69" s="917">
        <v>232839</v>
      </c>
      <c r="W69" s="917"/>
      <c r="X69" s="917"/>
      <c r="Y69" s="917"/>
      <c r="Z69" s="917"/>
      <c r="AA69" s="917">
        <v>19809</v>
      </c>
      <c r="AB69" s="917"/>
      <c r="AC69" s="917"/>
      <c r="AD69" s="917"/>
      <c r="AE69" s="917"/>
      <c r="AF69" s="917">
        <v>19809</v>
      </c>
      <c r="AG69" s="917"/>
      <c r="AH69" s="917"/>
      <c r="AI69" s="917"/>
      <c r="AJ69" s="917"/>
      <c r="AK69" s="917">
        <v>485</v>
      </c>
      <c r="AL69" s="917"/>
      <c r="AM69" s="917"/>
      <c r="AN69" s="917"/>
      <c r="AO69" s="917"/>
      <c r="AP69" s="917" t="s">
        <v>578</v>
      </c>
      <c r="AQ69" s="917"/>
      <c r="AR69" s="917"/>
      <c r="AS69" s="917"/>
      <c r="AT69" s="917"/>
      <c r="AU69" s="917"/>
      <c r="AV69" s="917"/>
      <c r="AW69" s="917"/>
      <c r="AX69" s="917"/>
      <c r="AY69" s="917"/>
      <c r="AZ69" s="964"/>
      <c r="BA69" s="964"/>
      <c r="BB69" s="964"/>
      <c r="BC69" s="964"/>
      <c r="BD69" s="965"/>
      <c r="BE69" s="267"/>
      <c r="BF69" s="267"/>
      <c r="BG69" s="267"/>
      <c r="BH69" s="267"/>
      <c r="BI69" s="267"/>
      <c r="BJ69" s="267"/>
      <c r="BK69" s="267"/>
      <c r="BL69" s="267"/>
      <c r="BM69" s="267"/>
      <c r="BN69" s="267"/>
      <c r="BO69" s="267"/>
      <c r="BP69" s="267"/>
      <c r="BQ69" s="264">
        <v>63</v>
      </c>
      <c r="BR69" s="269"/>
      <c r="BS69" s="949"/>
      <c r="BT69" s="950"/>
      <c r="BU69" s="950"/>
      <c r="BV69" s="950"/>
      <c r="BW69" s="950"/>
      <c r="BX69" s="950"/>
      <c r="BY69" s="950"/>
      <c r="BZ69" s="950"/>
      <c r="CA69" s="950"/>
      <c r="CB69" s="950"/>
      <c r="CC69" s="950"/>
      <c r="CD69" s="950"/>
      <c r="CE69" s="950"/>
      <c r="CF69" s="950"/>
      <c r="CG69" s="951"/>
      <c r="CH69" s="946"/>
      <c r="CI69" s="947"/>
      <c r="CJ69" s="947"/>
      <c r="CK69" s="947"/>
      <c r="CL69" s="948"/>
      <c r="CM69" s="946"/>
      <c r="CN69" s="947"/>
      <c r="CO69" s="947"/>
      <c r="CP69" s="947"/>
      <c r="CQ69" s="948"/>
      <c r="CR69" s="946"/>
      <c r="CS69" s="947"/>
      <c r="CT69" s="947"/>
      <c r="CU69" s="947"/>
      <c r="CV69" s="948"/>
      <c r="CW69" s="946"/>
      <c r="CX69" s="947"/>
      <c r="CY69" s="947"/>
      <c r="CZ69" s="947"/>
      <c r="DA69" s="948"/>
      <c r="DB69" s="946"/>
      <c r="DC69" s="947"/>
      <c r="DD69" s="947"/>
      <c r="DE69" s="947"/>
      <c r="DF69" s="948"/>
      <c r="DG69" s="946"/>
      <c r="DH69" s="947"/>
      <c r="DI69" s="947"/>
      <c r="DJ69" s="947"/>
      <c r="DK69" s="948"/>
      <c r="DL69" s="946"/>
      <c r="DM69" s="947"/>
      <c r="DN69" s="947"/>
      <c r="DO69" s="947"/>
      <c r="DP69" s="948"/>
      <c r="DQ69" s="946"/>
      <c r="DR69" s="947"/>
      <c r="DS69" s="947"/>
      <c r="DT69" s="947"/>
      <c r="DU69" s="948"/>
      <c r="DV69" s="943"/>
      <c r="DW69" s="944"/>
      <c r="DX69" s="944"/>
      <c r="DY69" s="944"/>
      <c r="DZ69" s="945"/>
      <c r="EA69" s="248"/>
    </row>
    <row r="70" spans="1:131" s="249" customFormat="1" ht="26.25" customHeight="1" x14ac:dyDescent="0.15">
      <c r="A70" s="263">
        <v>3</v>
      </c>
      <c r="B70" s="959" t="s">
        <v>579</v>
      </c>
      <c r="C70" s="960"/>
      <c r="D70" s="960"/>
      <c r="E70" s="960"/>
      <c r="F70" s="960"/>
      <c r="G70" s="960"/>
      <c r="H70" s="960"/>
      <c r="I70" s="960"/>
      <c r="J70" s="960"/>
      <c r="K70" s="960"/>
      <c r="L70" s="960"/>
      <c r="M70" s="960"/>
      <c r="N70" s="960"/>
      <c r="O70" s="960"/>
      <c r="P70" s="961"/>
      <c r="Q70" s="962">
        <v>4315</v>
      </c>
      <c r="R70" s="917"/>
      <c r="S70" s="917"/>
      <c r="T70" s="917"/>
      <c r="U70" s="917"/>
      <c r="V70" s="917">
        <v>4486</v>
      </c>
      <c r="W70" s="917"/>
      <c r="X70" s="917"/>
      <c r="Y70" s="917"/>
      <c r="Z70" s="917"/>
      <c r="AA70" s="917">
        <v>-171</v>
      </c>
      <c r="AB70" s="917"/>
      <c r="AC70" s="917"/>
      <c r="AD70" s="917"/>
      <c r="AE70" s="917"/>
      <c r="AF70" s="917">
        <v>5787</v>
      </c>
      <c r="AG70" s="917"/>
      <c r="AH70" s="917"/>
      <c r="AI70" s="917"/>
      <c r="AJ70" s="917"/>
      <c r="AK70" s="917">
        <v>0</v>
      </c>
      <c r="AL70" s="917"/>
      <c r="AM70" s="917"/>
      <c r="AN70" s="917"/>
      <c r="AO70" s="917"/>
      <c r="AP70" s="917">
        <v>0</v>
      </c>
      <c r="AQ70" s="917"/>
      <c r="AR70" s="917"/>
      <c r="AS70" s="917"/>
      <c r="AT70" s="917"/>
      <c r="AU70" s="917"/>
      <c r="AV70" s="917"/>
      <c r="AW70" s="917"/>
      <c r="AX70" s="917"/>
      <c r="AY70" s="917"/>
      <c r="AZ70" s="964"/>
      <c r="BA70" s="964"/>
      <c r="BB70" s="964"/>
      <c r="BC70" s="964"/>
      <c r="BD70" s="965"/>
      <c r="BE70" s="267"/>
      <c r="BF70" s="267"/>
      <c r="BG70" s="267"/>
      <c r="BH70" s="267"/>
      <c r="BI70" s="267"/>
      <c r="BJ70" s="267"/>
      <c r="BK70" s="267"/>
      <c r="BL70" s="267"/>
      <c r="BM70" s="267"/>
      <c r="BN70" s="267"/>
      <c r="BO70" s="267"/>
      <c r="BP70" s="267"/>
      <c r="BQ70" s="264">
        <v>64</v>
      </c>
      <c r="BR70" s="269"/>
      <c r="BS70" s="949"/>
      <c r="BT70" s="950"/>
      <c r="BU70" s="950"/>
      <c r="BV70" s="950"/>
      <c r="BW70" s="950"/>
      <c r="BX70" s="950"/>
      <c r="BY70" s="950"/>
      <c r="BZ70" s="950"/>
      <c r="CA70" s="950"/>
      <c r="CB70" s="950"/>
      <c r="CC70" s="950"/>
      <c r="CD70" s="950"/>
      <c r="CE70" s="950"/>
      <c r="CF70" s="950"/>
      <c r="CG70" s="951"/>
      <c r="CH70" s="946"/>
      <c r="CI70" s="947"/>
      <c r="CJ70" s="947"/>
      <c r="CK70" s="947"/>
      <c r="CL70" s="948"/>
      <c r="CM70" s="946"/>
      <c r="CN70" s="947"/>
      <c r="CO70" s="947"/>
      <c r="CP70" s="947"/>
      <c r="CQ70" s="948"/>
      <c r="CR70" s="946"/>
      <c r="CS70" s="947"/>
      <c r="CT70" s="947"/>
      <c r="CU70" s="947"/>
      <c r="CV70" s="948"/>
      <c r="CW70" s="946"/>
      <c r="CX70" s="947"/>
      <c r="CY70" s="947"/>
      <c r="CZ70" s="947"/>
      <c r="DA70" s="948"/>
      <c r="DB70" s="946"/>
      <c r="DC70" s="947"/>
      <c r="DD70" s="947"/>
      <c r="DE70" s="947"/>
      <c r="DF70" s="948"/>
      <c r="DG70" s="946"/>
      <c r="DH70" s="947"/>
      <c r="DI70" s="947"/>
      <c r="DJ70" s="947"/>
      <c r="DK70" s="948"/>
      <c r="DL70" s="946"/>
      <c r="DM70" s="947"/>
      <c r="DN70" s="947"/>
      <c r="DO70" s="947"/>
      <c r="DP70" s="948"/>
      <c r="DQ70" s="946"/>
      <c r="DR70" s="947"/>
      <c r="DS70" s="947"/>
      <c r="DT70" s="947"/>
      <c r="DU70" s="948"/>
      <c r="DV70" s="943"/>
      <c r="DW70" s="944"/>
      <c r="DX70" s="944"/>
      <c r="DY70" s="944"/>
      <c r="DZ70" s="945"/>
      <c r="EA70" s="248"/>
    </row>
    <row r="71" spans="1:131" s="249" customFormat="1" ht="26.25" customHeight="1" x14ac:dyDescent="0.15">
      <c r="A71" s="263">
        <v>4</v>
      </c>
      <c r="B71" s="963" t="s">
        <v>580</v>
      </c>
      <c r="C71" s="960"/>
      <c r="D71" s="960"/>
      <c r="E71" s="960"/>
      <c r="F71" s="960"/>
      <c r="G71" s="960"/>
      <c r="H71" s="960"/>
      <c r="I71" s="960"/>
      <c r="J71" s="960"/>
      <c r="K71" s="960"/>
      <c r="L71" s="960"/>
      <c r="M71" s="960"/>
      <c r="N71" s="960"/>
      <c r="O71" s="960"/>
      <c r="P71" s="961"/>
      <c r="Q71" s="962">
        <v>1870</v>
      </c>
      <c r="R71" s="917"/>
      <c r="S71" s="917"/>
      <c r="T71" s="917"/>
      <c r="U71" s="917"/>
      <c r="V71" s="917">
        <v>1823</v>
      </c>
      <c r="W71" s="917"/>
      <c r="X71" s="917"/>
      <c r="Y71" s="917"/>
      <c r="Z71" s="917"/>
      <c r="AA71" s="917">
        <v>47</v>
      </c>
      <c r="AB71" s="917"/>
      <c r="AC71" s="917"/>
      <c r="AD71" s="917"/>
      <c r="AE71" s="917"/>
      <c r="AF71" s="917">
        <v>36</v>
      </c>
      <c r="AG71" s="917"/>
      <c r="AH71" s="917"/>
      <c r="AI71" s="917"/>
      <c r="AJ71" s="917"/>
      <c r="AK71" s="917">
        <v>54</v>
      </c>
      <c r="AL71" s="917"/>
      <c r="AM71" s="917"/>
      <c r="AN71" s="917"/>
      <c r="AO71" s="917"/>
      <c r="AP71" s="917">
        <v>1461</v>
      </c>
      <c r="AQ71" s="917"/>
      <c r="AR71" s="917"/>
      <c r="AS71" s="917"/>
      <c r="AT71" s="917"/>
      <c r="AU71" s="917"/>
      <c r="AV71" s="917"/>
      <c r="AW71" s="917"/>
      <c r="AX71" s="917"/>
      <c r="AY71" s="917"/>
      <c r="AZ71" s="964"/>
      <c r="BA71" s="964"/>
      <c r="BB71" s="964"/>
      <c r="BC71" s="964"/>
      <c r="BD71" s="965"/>
      <c r="BE71" s="267"/>
      <c r="BF71" s="267"/>
      <c r="BG71" s="267"/>
      <c r="BH71" s="267"/>
      <c r="BI71" s="267"/>
      <c r="BJ71" s="267"/>
      <c r="BK71" s="267"/>
      <c r="BL71" s="267"/>
      <c r="BM71" s="267"/>
      <c r="BN71" s="267"/>
      <c r="BO71" s="267"/>
      <c r="BP71" s="267"/>
      <c r="BQ71" s="264">
        <v>65</v>
      </c>
      <c r="BR71" s="269"/>
      <c r="BS71" s="949"/>
      <c r="BT71" s="950"/>
      <c r="BU71" s="950"/>
      <c r="BV71" s="950"/>
      <c r="BW71" s="950"/>
      <c r="BX71" s="950"/>
      <c r="BY71" s="950"/>
      <c r="BZ71" s="950"/>
      <c r="CA71" s="950"/>
      <c r="CB71" s="950"/>
      <c r="CC71" s="950"/>
      <c r="CD71" s="950"/>
      <c r="CE71" s="950"/>
      <c r="CF71" s="950"/>
      <c r="CG71" s="951"/>
      <c r="CH71" s="946"/>
      <c r="CI71" s="947"/>
      <c r="CJ71" s="947"/>
      <c r="CK71" s="947"/>
      <c r="CL71" s="948"/>
      <c r="CM71" s="946"/>
      <c r="CN71" s="947"/>
      <c r="CO71" s="947"/>
      <c r="CP71" s="947"/>
      <c r="CQ71" s="948"/>
      <c r="CR71" s="946"/>
      <c r="CS71" s="947"/>
      <c r="CT71" s="947"/>
      <c r="CU71" s="947"/>
      <c r="CV71" s="948"/>
      <c r="CW71" s="946"/>
      <c r="CX71" s="947"/>
      <c r="CY71" s="947"/>
      <c r="CZ71" s="947"/>
      <c r="DA71" s="948"/>
      <c r="DB71" s="946"/>
      <c r="DC71" s="947"/>
      <c r="DD71" s="947"/>
      <c r="DE71" s="947"/>
      <c r="DF71" s="948"/>
      <c r="DG71" s="946"/>
      <c r="DH71" s="947"/>
      <c r="DI71" s="947"/>
      <c r="DJ71" s="947"/>
      <c r="DK71" s="948"/>
      <c r="DL71" s="946"/>
      <c r="DM71" s="947"/>
      <c r="DN71" s="947"/>
      <c r="DO71" s="947"/>
      <c r="DP71" s="948"/>
      <c r="DQ71" s="946"/>
      <c r="DR71" s="947"/>
      <c r="DS71" s="947"/>
      <c r="DT71" s="947"/>
      <c r="DU71" s="948"/>
      <c r="DV71" s="943"/>
      <c r="DW71" s="944"/>
      <c r="DX71" s="944"/>
      <c r="DY71" s="944"/>
      <c r="DZ71" s="945"/>
      <c r="EA71" s="248"/>
    </row>
    <row r="72" spans="1:131" s="249" customFormat="1" ht="26.25" customHeight="1" x14ac:dyDescent="0.15">
      <c r="A72" s="263">
        <v>5</v>
      </c>
      <c r="B72" s="963" t="s">
        <v>581</v>
      </c>
      <c r="C72" s="960"/>
      <c r="D72" s="960"/>
      <c r="E72" s="960"/>
      <c r="F72" s="960"/>
      <c r="G72" s="960"/>
      <c r="H72" s="960"/>
      <c r="I72" s="960"/>
      <c r="J72" s="960"/>
      <c r="K72" s="960"/>
      <c r="L72" s="960"/>
      <c r="M72" s="960"/>
      <c r="N72" s="960"/>
      <c r="O72" s="960"/>
      <c r="P72" s="961"/>
      <c r="Q72" s="962">
        <v>59</v>
      </c>
      <c r="R72" s="917"/>
      <c r="S72" s="917"/>
      <c r="T72" s="917"/>
      <c r="U72" s="917"/>
      <c r="V72" s="917">
        <v>58</v>
      </c>
      <c r="W72" s="917"/>
      <c r="X72" s="917"/>
      <c r="Y72" s="917"/>
      <c r="Z72" s="917"/>
      <c r="AA72" s="917">
        <v>1</v>
      </c>
      <c r="AB72" s="917"/>
      <c r="AC72" s="917"/>
      <c r="AD72" s="917"/>
      <c r="AE72" s="917"/>
      <c r="AF72" s="917">
        <v>1</v>
      </c>
      <c r="AG72" s="917"/>
      <c r="AH72" s="917"/>
      <c r="AI72" s="917"/>
      <c r="AJ72" s="917"/>
      <c r="AK72" s="917">
        <v>0</v>
      </c>
      <c r="AL72" s="917"/>
      <c r="AM72" s="917"/>
      <c r="AN72" s="917"/>
      <c r="AO72" s="917"/>
      <c r="AP72" s="917">
        <v>0</v>
      </c>
      <c r="AQ72" s="917"/>
      <c r="AR72" s="917"/>
      <c r="AS72" s="917"/>
      <c r="AT72" s="917"/>
      <c r="AU72" s="917"/>
      <c r="AV72" s="917"/>
      <c r="AW72" s="917"/>
      <c r="AX72" s="917"/>
      <c r="AY72" s="917"/>
      <c r="AZ72" s="964"/>
      <c r="BA72" s="964"/>
      <c r="BB72" s="964"/>
      <c r="BC72" s="964"/>
      <c r="BD72" s="965"/>
      <c r="BE72" s="267"/>
      <c r="BF72" s="267"/>
      <c r="BG72" s="267"/>
      <c r="BH72" s="267"/>
      <c r="BI72" s="267"/>
      <c r="BJ72" s="267"/>
      <c r="BK72" s="267"/>
      <c r="BL72" s="267"/>
      <c r="BM72" s="267"/>
      <c r="BN72" s="267"/>
      <c r="BO72" s="267"/>
      <c r="BP72" s="267"/>
      <c r="BQ72" s="264">
        <v>66</v>
      </c>
      <c r="BR72" s="269"/>
      <c r="BS72" s="949"/>
      <c r="BT72" s="950"/>
      <c r="BU72" s="950"/>
      <c r="BV72" s="950"/>
      <c r="BW72" s="950"/>
      <c r="BX72" s="950"/>
      <c r="BY72" s="950"/>
      <c r="BZ72" s="950"/>
      <c r="CA72" s="950"/>
      <c r="CB72" s="950"/>
      <c r="CC72" s="950"/>
      <c r="CD72" s="950"/>
      <c r="CE72" s="950"/>
      <c r="CF72" s="950"/>
      <c r="CG72" s="951"/>
      <c r="CH72" s="946"/>
      <c r="CI72" s="947"/>
      <c r="CJ72" s="947"/>
      <c r="CK72" s="947"/>
      <c r="CL72" s="948"/>
      <c r="CM72" s="946"/>
      <c r="CN72" s="947"/>
      <c r="CO72" s="947"/>
      <c r="CP72" s="947"/>
      <c r="CQ72" s="948"/>
      <c r="CR72" s="946"/>
      <c r="CS72" s="947"/>
      <c r="CT72" s="947"/>
      <c r="CU72" s="947"/>
      <c r="CV72" s="948"/>
      <c r="CW72" s="946"/>
      <c r="CX72" s="947"/>
      <c r="CY72" s="947"/>
      <c r="CZ72" s="947"/>
      <c r="DA72" s="948"/>
      <c r="DB72" s="946"/>
      <c r="DC72" s="947"/>
      <c r="DD72" s="947"/>
      <c r="DE72" s="947"/>
      <c r="DF72" s="948"/>
      <c r="DG72" s="946"/>
      <c r="DH72" s="947"/>
      <c r="DI72" s="947"/>
      <c r="DJ72" s="947"/>
      <c r="DK72" s="948"/>
      <c r="DL72" s="946"/>
      <c r="DM72" s="947"/>
      <c r="DN72" s="947"/>
      <c r="DO72" s="947"/>
      <c r="DP72" s="948"/>
      <c r="DQ72" s="946"/>
      <c r="DR72" s="947"/>
      <c r="DS72" s="947"/>
      <c r="DT72" s="947"/>
      <c r="DU72" s="948"/>
      <c r="DV72" s="943"/>
      <c r="DW72" s="944"/>
      <c r="DX72" s="944"/>
      <c r="DY72" s="944"/>
      <c r="DZ72" s="945"/>
      <c r="EA72" s="248"/>
    </row>
    <row r="73" spans="1:131" s="249" customFormat="1" ht="26.25" customHeight="1" x14ac:dyDescent="0.15">
      <c r="A73" s="263">
        <v>6</v>
      </c>
      <c r="B73" s="963" t="s">
        <v>582</v>
      </c>
      <c r="C73" s="960"/>
      <c r="D73" s="960"/>
      <c r="E73" s="960"/>
      <c r="F73" s="960"/>
      <c r="G73" s="960"/>
      <c r="H73" s="960"/>
      <c r="I73" s="960"/>
      <c r="J73" s="960"/>
      <c r="K73" s="960"/>
      <c r="L73" s="960"/>
      <c r="M73" s="960"/>
      <c r="N73" s="960"/>
      <c r="O73" s="960"/>
      <c r="P73" s="961"/>
      <c r="Q73" s="962">
        <v>356</v>
      </c>
      <c r="R73" s="917"/>
      <c r="S73" s="917"/>
      <c r="T73" s="917"/>
      <c r="U73" s="917"/>
      <c r="V73" s="917">
        <v>353</v>
      </c>
      <c r="W73" s="917"/>
      <c r="X73" s="917"/>
      <c r="Y73" s="917"/>
      <c r="Z73" s="917"/>
      <c r="AA73" s="917">
        <v>3</v>
      </c>
      <c r="AB73" s="917"/>
      <c r="AC73" s="917"/>
      <c r="AD73" s="917"/>
      <c r="AE73" s="917"/>
      <c r="AF73" s="917">
        <v>3</v>
      </c>
      <c r="AG73" s="917"/>
      <c r="AH73" s="917"/>
      <c r="AI73" s="917"/>
      <c r="AJ73" s="917"/>
      <c r="AK73" s="917">
        <v>0</v>
      </c>
      <c r="AL73" s="917"/>
      <c r="AM73" s="917"/>
      <c r="AN73" s="917"/>
      <c r="AO73" s="917"/>
      <c r="AP73" s="917">
        <v>310</v>
      </c>
      <c r="AQ73" s="917"/>
      <c r="AR73" s="917"/>
      <c r="AS73" s="917"/>
      <c r="AT73" s="917"/>
      <c r="AU73" s="917"/>
      <c r="AV73" s="917"/>
      <c r="AW73" s="917"/>
      <c r="AX73" s="917"/>
      <c r="AY73" s="917"/>
      <c r="AZ73" s="964"/>
      <c r="BA73" s="964"/>
      <c r="BB73" s="964"/>
      <c r="BC73" s="964"/>
      <c r="BD73" s="965"/>
      <c r="BE73" s="267"/>
      <c r="BF73" s="267"/>
      <c r="BG73" s="267"/>
      <c r="BH73" s="267"/>
      <c r="BI73" s="267"/>
      <c r="BJ73" s="267"/>
      <c r="BK73" s="267"/>
      <c r="BL73" s="267"/>
      <c r="BM73" s="267"/>
      <c r="BN73" s="267"/>
      <c r="BO73" s="267"/>
      <c r="BP73" s="267"/>
      <c r="BQ73" s="264">
        <v>67</v>
      </c>
      <c r="BR73" s="269"/>
      <c r="BS73" s="949"/>
      <c r="BT73" s="950"/>
      <c r="BU73" s="950"/>
      <c r="BV73" s="950"/>
      <c r="BW73" s="950"/>
      <c r="BX73" s="950"/>
      <c r="BY73" s="950"/>
      <c r="BZ73" s="950"/>
      <c r="CA73" s="950"/>
      <c r="CB73" s="950"/>
      <c r="CC73" s="950"/>
      <c r="CD73" s="950"/>
      <c r="CE73" s="950"/>
      <c r="CF73" s="950"/>
      <c r="CG73" s="951"/>
      <c r="CH73" s="946"/>
      <c r="CI73" s="947"/>
      <c r="CJ73" s="947"/>
      <c r="CK73" s="947"/>
      <c r="CL73" s="948"/>
      <c r="CM73" s="946"/>
      <c r="CN73" s="947"/>
      <c r="CO73" s="947"/>
      <c r="CP73" s="947"/>
      <c r="CQ73" s="948"/>
      <c r="CR73" s="946"/>
      <c r="CS73" s="947"/>
      <c r="CT73" s="947"/>
      <c r="CU73" s="947"/>
      <c r="CV73" s="948"/>
      <c r="CW73" s="946"/>
      <c r="CX73" s="947"/>
      <c r="CY73" s="947"/>
      <c r="CZ73" s="947"/>
      <c r="DA73" s="948"/>
      <c r="DB73" s="946"/>
      <c r="DC73" s="947"/>
      <c r="DD73" s="947"/>
      <c r="DE73" s="947"/>
      <c r="DF73" s="948"/>
      <c r="DG73" s="946"/>
      <c r="DH73" s="947"/>
      <c r="DI73" s="947"/>
      <c r="DJ73" s="947"/>
      <c r="DK73" s="948"/>
      <c r="DL73" s="946"/>
      <c r="DM73" s="947"/>
      <c r="DN73" s="947"/>
      <c r="DO73" s="947"/>
      <c r="DP73" s="948"/>
      <c r="DQ73" s="946"/>
      <c r="DR73" s="947"/>
      <c r="DS73" s="947"/>
      <c r="DT73" s="947"/>
      <c r="DU73" s="948"/>
      <c r="DV73" s="943"/>
      <c r="DW73" s="944"/>
      <c r="DX73" s="944"/>
      <c r="DY73" s="944"/>
      <c r="DZ73" s="945"/>
      <c r="EA73" s="248"/>
    </row>
    <row r="74" spans="1:131" s="249" customFormat="1" ht="26.25" customHeight="1" x14ac:dyDescent="0.15">
      <c r="A74" s="263">
        <v>7</v>
      </c>
      <c r="B74" s="963" t="s">
        <v>583</v>
      </c>
      <c r="C74" s="960"/>
      <c r="D74" s="960"/>
      <c r="E74" s="960"/>
      <c r="F74" s="960"/>
      <c r="G74" s="960"/>
      <c r="H74" s="960"/>
      <c r="I74" s="960"/>
      <c r="J74" s="960"/>
      <c r="K74" s="960"/>
      <c r="L74" s="960"/>
      <c r="M74" s="960"/>
      <c r="N74" s="960"/>
      <c r="O74" s="960"/>
      <c r="P74" s="961"/>
      <c r="Q74" s="962">
        <v>946</v>
      </c>
      <c r="R74" s="917"/>
      <c r="S74" s="917"/>
      <c r="T74" s="917"/>
      <c r="U74" s="917"/>
      <c r="V74" s="917">
        <v>938</v>
      </c>
      <c r="W74" s="917"/>
      <c r="X74" s="917"/>
      <c r="Y74" s="917"/>
      <c r="Z74" s="917"/>
      <c r="AA74" s="917">
        <v>8</v>
      </c>
      <c r="AB74" s="917"/>
      <c r="AC74" s="917"/>
      <c r="AD74" s="917"/>
      <c r="AE74" s="917"/>
      <c r="AF74" s="917">
        <v>8</v>
      </c>
      <c r="AG74" s="917"/>
      <c r="AH74" s="917"/>
      <c r="AI74" s="917"/>
      <c r="AJ74" s="917"/>
      <c r="AK74" s="917">
        <v>0</v>
      </c>
      <c r="AL74" s="917"/>
      <c r="AM74" s="917"/>
      <c r="AN74" s="917"/>
      <c r="AO74" s="917"/>
      <c r="AP74" s="917">
        <v>184</v>
      </c>
      <c r="AQ74" s="917"/>
      <c r="AR74" s="917"/>
      <c r="AS74" s="917"/>
      <c r="AT74" s="917"/>
      <c r="AU74" s="917"/>
      <c r="AV74" s="917"/>
      <c r="AW74" s="917"/>
      <c r="AX74" s="917"/>
      <c r="AY74" s="917"/>
      <c r="AZ74" s="964"/>
      <c r="BA74" s="964"/>
      <c r="BB74" s="964"/>
      <c r="BC74" s="964"/>
      <c r="BD74" s="965"/>
      <c r="BE74" s="267"/>
      <c r="BF74" s="267"/>
      <c r="BG74" s="267"/>
      <c r="BH74" s="267"/>
      <c r="BI74" s="267"/>
      <c r="BJ74" s="267"/>
      <c r="BK74" s="267"/>
      <c r="BL74" s="267"/>
      <c r="BM74" s="267"/>
      <c r="BN74" s="267"/>
      <c r="BO74" s="267"/>
      <c r="BP74" s="267"/>
      <c r="BQ74" s="264">
        <v>68</v>
      </c>
      <c r="BR74" s="269"/>
      <c r="BS74" s="949"/>
      <c r="BT74" s="950"/>
      <c r="BU74" s="950"/>
      <c r="BV74" s="950"/>
      <c r="BW74" s="950"/>
      <c r="BX74" s="950"/>
      <c r="BY74" s="950"/>
      <c r="BZ74" s="950"/>
      <c r="CA74" s="950"/>
      <c r="CB74" s="950"/>
      <c r="CC74" s="950"/>
      <c r="CD74" s="950"/>
      <c r="CE74" s="950"/>
      <c r="CF74" s="950"/>
      <c r="CG74" s="951"/>
      <c r="CH74" s="946"/>
      <c r="CI74" s="947"/>
      <c r="CJ74" s="947"/>
      <c r="CK74" s="947"/>
      <c r="CL74" s="948"/>
      <c r="CM74" s="946"/>
      <c r="CN74" s="947"/>
      <c r="CO74" s="947"/>
      <c r="CP74" s="947"/>
      <c r="CQ74" s="948"/>
      <c r="CR74" s="946"/>
      <c r="CS74" s="947"/>
      <c r="CT74" s="947"/>
      <c r="CU74" s="947"/>
      <c r="CV74" s="948"/>
      <c r="CW74" s="946"/>
      <c r="CX74" s="947"/>
      <c r="CY74" s="947"/>
      <c r="CZ74" s="947"/>
      <c r="DA74" s="948"/>
      <c r="DB74" s="946"/>
      <c r="DC74" s="947"/>
      <c r="DD74" s="947"/>
      <c r="DE74" s="947"/>
      <c r="DF74" s="948"/>
      <c r="DG74" s="946"/>
      <c r="DH74" s="947"/>
      <c r="DI74" s="947"/>
      <c r="DJ74" s="947"/>
      <c r="DK74" s="948"/>
      <c r="DL74" s="946"/>
      <c r="DM74" s="947"/>
      <c r="DN74" s="947"/>
      <c r="DO74" s="947"/>
      <c r="DP74" s="948"/>
      <c r="DQ74" s="946"/>
      <c r="DR74" s="947"/>
      <c r="DS74" s="947"/>
      <c r="DT74" s="947"/>
      <c r="DU74" s="948"/>
      <c r="DV74" s="943"/>
      <c r="DW74" s="944"/>
      <c r="DX74" s="944"/>
      <c r="DY74" s="944"/>
      <c r="DZ74" s="945"/>
      <c r="EA74" s="248"/>
    </row>
    <row r="75" spans="1:131" s="249" customFormat="1" ht="26.25" customHeight="1" x14ac:dyDescent="0.15">
      <c r="A75" s="263">
        <v>8</v>
      </c>
      <c r="B75" s="963" t="s">
        <v>584</v>
      </c>
      <c r="C75" s="960"/>
      <c r="D75" s="960"/>
      <c r="E75" s="960"/>
      <c r="F75" s="960"/>
      <c r="G75" s="960"/>
      <c r="H75" s="960"/>
      <c r="I75" s="960"/>
      <c r="J75" s="960"/>
      <c r="K75" s="960"/>
      <c r="L75" s="960"/>
      <c r="M75" s="960"/>
      <c r="N75" s="960"/>
      <c r="O75" s="960"/>
      <c r="P75" s="961"/>
      <c r="Q75" s="966">
        <v>6184</v>
      </c>
      <c r="R75" s="967"/>
      <c r="S75" s="967"/>
      <c r="T75" s="967"/>
      <c r="U75" s="916"/>
      <c r="V75" s="968">
        <v>6173</v>
      </c>
      <c r="W75" s="967"/>
      <c r="X75" s="967"/>
      <c r="Y75" s="967"/>
      <c r="Z75" s="916"/>
      <c r="AA75" s="968">
        <v>11</v>
      </c>
      <c r="AB75" s="967"/>
      <c r="AC75" s="967"/>
      <c r="AD75" s="967"/>
      <c r="AE75" s="916"/>
      <c r="AF75" s="968">
        <v>0</v>
      </c>
      <c r="AG75" s="967"/>
      <c r="AH75" s="967"/>
      <c r="AI75" s="967"/>
      <c r="AJ75" s="916"/>
      <c r="AK75" s="968">
        <v>0</v>
      </c>
      <c r="AL75" s="967"/>
      <c r="AM75" s="967"/>
      <c r="AN75" s="967"/>
      <c r="AO75" s="916"/>
      <c r="AP75" s="968">
        <v>5297</v>
      </c>
      <c r="AQ75" s="967"/>
      <c r="AR75" s="967"/>
      <c r="AS75" s="967"/>
      <c r="AT75" s="916"/>
      <c r="AU75" s="968"/>
      <c r="AV75" s="967"/>
      <c r="AW75" s="967"/>
      <c r="AX75" s="967"/>
      <c r="AY75" s="916"/>
      <c r="AZ75" s="964"/>
      <c r="BA75" s="964"/>
      <c r="BB75" s="964"/>
      <c r="BC75" s="964"/>
      <c r="BD75" s="965"/>
      <c r="BE75" s="267"/>
      <c r="BF75" s="267"/>
      <c r="BG75" s="267"/>
      <c r="BH75" s="267"/>
      <c r="BI75" s="267"/>
      <c r="BJ75" s="267"/>
      <c r="BK75" s="267"/>
      <c r="BL75" s="267"/>
      <c r="BM75" s="267"/>
      <c r="BN75" s="267"/>
      <c r="BO75" s="267"/>
      <c r="BP75" s="267"/>
      <c r="BQ75" s="264">
        <v>69</v>
      </c>
      <c r="BR75" s="269"/>
      <c r="BS75" s="949"/>
      <c r="BT75" s="950"/>
      <c r="BU75" s="950"/>
      <c r="BV75" s="950"/>
      <c r="BW75" s="950"/>
      <c r="BX75" s="950"/>
      <c r="BY75" s="950"/>
      <c r="BZ75" s="950"/>
      <c r="CA75" s="950"/>
      <c r="CB75" s="950"/>
      <c r="CC75" s="950"/>
      <c r="CD75" s="950"/>
      <c r="CE75" s="950"/>
      <c r="CF75" s="950"/>
      <c r="CG75" s="951"/>
      <c r="CH75" s="946"/>
      <c r="CI75" s="947"/>
      <c r="CJ75" s="947"/>
      <c r="CK75" s="947"/>
      <c r="CL75" s="948"/>
      <c r="CM75" s="946"/>
      <c r="CN75" s="947"/>
      <c r="CO75" s="947"/>
      <c r="CP75" s="947"/>
      <c r="CQ75" s="948"/>
      <c r="CR75" s="946"/>
      <c r="CS75" s="947"/>
      <c r="CT75" s="947"/>
      <c r="CU75" s="947"/>
      <c r="CV75" s="948"/>
      <c r="CW75" s="946"/>
      <c r="CX75" s="947"/>
      <c r="CY75" s="947"/>
      <c r="CZ75" s="947"/>
      <c r="DA75" s="948"/>
      <c r="DB75" s="946"/>
      <c r="DC75" s="947"/>
      <c r="DD75" s="947"/>
      <c r="DE75" s="947"/>
      <c r="DF75" s="948"/>
      <c r="DG75" s="946"/>
      <c r="DH75" s="947"/>
      <c r="DI75" s="947"/>
      <c r="DJ75" s="947"/>
      <c r="DK75" s="948"/>
      <c r="DL75" s="946"/>
      <c r="DM75" s="947"/>
      <c r="DN75" s="947"/>
      <c r="DO75" s="947"/>
      <c r="DP75" s="948"/>
      <c r="DQ75" s="946"/>
      <c r="DR75" s="947"/>
      <c r="DS75" s="947"/>
      <c r="DT75" s="947"/>
      <c r="DU75" s="948"/>
      <c r="DV75" s="943"/>
      <c r="DW75" s="944"/>
      <c r="DX75" s="944"/>
      <c r="DY75" s="944"/>
      <c r="DZ75" s="945"/>
      <c r="EA75" s="248"/>
    </row>
    <row r="76" spans="1:131" s="249" customFormat="1" ht="26.25" customHeight="1" x14ac:dyDescent="0.15">
      <c r="A76" s="263">
        <v>9</v>
      </c>
      <c r="B76" s="963" t="s">
        <v>585</v>
      </c>
      <c r="C76" s="960"/>
      <c r="D76" s="960"/>
      <c r="E76" s="960"/>
      <c r="F76" s="960"/>
      <c r="G76" s="960"/>
      <c r="H76" s="960"/>
      <c r="I76" s="960"/>
      <c r="J76" s="960"/>
      <c r="K76" s="960"/>
      <c r="L76" s="960"/>
      <c r="M76" s="960"/>
      <c r="N76" s="960"/>
      <c r="O76" s="960"/>
      <c r="P76" s="961"/>
      <c r="Q76" s="966">
        <v>7549</v>
      </c>
      <c r="R76" s="967"/>
      <c r="S76" s="967"/>
      <c r="T76" s="967"/>
      <c r="U76" s="916"/>
      <c r="V76" s="968">
        <v>6819</v>
      </c>
      <c r="W76" s="967"/>
      <c r="X76" s="967"/>
      <c r="Y76" s="967"/>
      <c r="Z76" s="916"/>
      <c r="AA76" s="968">
        <v>730</v>
      </c>
      <c r="AB76" s="967"/>
      <c r="AC76" s="967"/>
      <c r="AD76" s="967"/>
      <c r="AE76" s="916"/>
      <c r="AF76" s="968">
        <v>0</v>
      </c>
      <c r="AG76" s="967"/>
      <c r="AH76" s="967"/>
      <c r="AI76" s="967"/>
      <c r="AJ76" s="916"/>
      <c r="AK76" s="968">
        <v>15</v>
      </c>
      <c r="AL76" s="967"/>
      <c r="AM76" s="967"/>
      <c r="AN76" s="967"/>
      <c r="AO76" s="916"/>
      <c r="AP76" s="968">
        <v>0</v>
      </c>
      <c r="AQ76" s="967"/>
      <c r="AR76" s="967"/>
      <c r="AS76" s="967"/>
      <c r="AT76" s="916"/>
      <c r="AU76" s="968"/>
      <c r="AV76" s="967"/>
      <c r="AW76" s="967"/>
      <c r="AX76" s="967"/>
      <c r="AY76" s="916"/>
      <c r="AZ76" s="964"/>
      <c r="BA76" s="964"/>
      <c r="BB76" s="964"/>
      <c r="BC76" s="964"/>
      <c r="BD76" s="965"/>
      <c r="BE76" s="267"/>
      <c r="BF76" s="267"/>
      <c r="BG76" s="267"/>
      <c r="BH76" s="267"/>
      <c r="BI76" s="267"/>
      <c r="BJ76" s="267"/>
      <c r="BK76" s="267"/>
      <c r="BL76" s="267"/>
      <c r="BM76" s="267"/>
      <c r="BN76" s="267"/>
      <c r="BO76" s="267"/>
      <c r="BP76" s="267"/>
      <c r="BQ76" s="264">
        <v>70</v>
      </c>
      <c r="BR76" s="269"/>
      <c r="BS76" s="949"/>
      <c r="BT76" s="950"/>
      <c r="BU76" s="950"/>
      <c r="BV76" s="950"/>
      <c r="BW76" s="950"/>
      <c r="BX76" s="950"/>
      <c r="BY76" s="950"/>
      <c r="BZ76" s="950"/>
      <c r="CA76" s="950"/>
      <c r="CB76" s="950"/>
      <c r="CC76" s="950"/>
      <c r="CD76" s="950"/>
      <c r="CE76" s="950"/>
      <c r="CF76" s="950"/>
      <c r="CG76" s="951"/>
      <c r="CH76" s="946"/>
      <c r="CI76" s="947"/>
      <c r="CJ76" s="947"/>
      <c r="CK76" s="947"/>
      <c r="CL76" s="948"/>
      <c r="CM76" s="946"/>
      <c r="CN76" s="947"/>
      <c r="CO76" s="947"/>
      <c r="CP76" s="947"/>
      <c r="CQ76" s="948"/>
      <c r="CR76" s="946"/>
      <c r="CS76" s="947"/>
      <c r="CT76" s="947"/>
      <c r="CU76" s="947"/>
      <c r="CV76" s="948"/>
      <c r="CW76" s="946"/>
      <c r="CX76" s="947"/>
      <c r="CY76" s="947"/>
      <c r="CZ76" s="947"/>
      <c r="DA76" s="948"/>
      <c r="DB76" s="946"/>
      <c r="DC76" s="947"/>
      <c r="DD76" s="947"/>
      <c r="DE76" s="947"/>
      <c r="DF76" s="948"/>
      <c r="DG76" s="946"/>
      <c r="DH76" s="947"/>
      <c r="DI76" s="947"/>
      <c r="DJ76" s="947"/>
      <c r="DK76" s="948"/>
      <c r="DL76" s="946"/>
      <c r="DM76" s="947"/>
      <c r="DN76" s="947"/>
      <c r="DO76" s="947"/>
      <c r="DP76" s="948"/>
      <c r="DQ76" s="946"/>
      <c r="DR76" s="947"/>
      <c r="DS76" s="947"/>
      <c r="DT76" s="947"/>
      <c r="DU76" s="948"/>
      <c r="DV76" s="943"/>
      <c r="DW76" s="944"/>
      <c r="DX76" s="944"/>
      <c r="DY76" s="944"/>
      <c r="DZ76" s="945"/>
      <c r="EA76" s="248"/>
    </row>
    <row r="77" spans="1:131" s="249" customFormat="1" ht="26.25" customHeight="1" x14ac:dyDescent="0.15">
      <c r="A77" s="263">
        <v>10</v>
      </c>
      <c r="B77" s="963" t="s">
        <v>586</v>
      </c>
      <c r="C77" s="960"/>
      <c r="D77" s="960"/>
      <c r="E77" s="960"/>
      <c r="F77" s="960"/>
      <c r="G77" s="960"/>
      <c r="H77" s="960"/>
      <c r="I77" s="960"/>
      <c r="J77" s="960"/>
      <c r="K77" s="960"/>
      <c r="L77" s="960"/>
      <c r="M77" s="960"/>
      <c r="N77" s="960"/>
      <c r="O77" s="960"/>
      <c r="P77" s="961"/>
      <c r="Q77" s="966">
        <v>1576</v>
      </c>
      <c r="R77" s="967"/>
      <c r="S77" s="967"/>
      <c r="T77" s="967"/>
      <c r="U77" s="916"/>
      <c r="V77" s="968">
        <v>1575</v>
      </c>
      <c r="W77" s="967"/>
      <c r="X77" s="967"/>
      <c r="Y77" s="967"/>
      <c r="Z77" s="916"/>
      <c r="AA77" s="968">
        <v>1</v>
      </c>
      <c r="AB77" s="967"/>
      <c r="AC77" s="967"/>
      <c r="AD77" s="967"/>
      <c r="AE77" s="916"/>
      <c r="AF77" s="968">
        <v>0</v>
      </c>
      <c r="AG77" s="967"/>
      <c r="AH77" s="967"/>
      <c r="AI77" s="967"/>
      <c r="AJ77" s="916"/>
      <c r="AK77" s="968">
        <v>0</v>
      </c>
      <c r="AL77" s="967"/>
      <c r="AM77" s="967"/>
      <c r="AN77" s="967"/>
      <c r="AO77" s="916"/>
      <c r="AP77" s="968">
        <v>0</v>
      </c>
      <c r="AQ77" s="967"/>
      <c r="AR77" s="967"/>
      <c r="AS77" s="967"/>
      <c r="AT77" s="916"/>
      <c r="AU77" s="968"/>
      <c r="AV77" s="967"/>
      <c r="AW77" s="967"/>
      <c r="AX77" s="967"/>
      <c r="AY77" s="916"/>
      <c r="AZ77" s="964"/>
      <c r="BA77" s="964"/>
      <c r="BB77" s="964"/>
      <c r="BC77" s="964"/>
      <c r="BD77" s="965"/>
      <c r="BE77" s="267"/>
      <c r="BF77" s="267"/>
      <c r="BG77" s="267"/>
      <c r="BH77" s="267"/>
      <c r="BI77" s="267"/>
      <c r="BJ77" s="267"/>
      <c r="BK77" s="267"/>
      <c r="BL77" s="267"/>
      <c r="BM77" s="267"/>
      <c r="BN77" s="267"/>
      <c r="BO77" s="267"/>
      <c r="BP77" s="267"/>
      <c r="BQ77" s="264">
        <v>71</v>
      </c>
      <c r="BR77" s="269"/>
      <c r="BS77" s="949"/>
      <c r="BT77" s="950"/>
      <c r="BU77" s="950"/>
      <c r="BV77" s="950"/>
      <c r="BW77" s="950"/>
      <c r="BX77" s="950"/>
      <c r="BY77" s="950"/>
      <c r="BZ77" s="950"/>
      <c r="CA77" s="950"/>
      <c r="CB77" s="950"/>
      <c r="CC77" s="950"/>
      <c r="CD77" s="950"/>
      <c r="CE77" s="950"/>
      <c r="CF77" s="950"/>
      <c r="CG77" s="951"/>
      <c r="CH77" s="946"/>
      <c r="CI77" s="947"/>
      <c r="CJ77" s="947"/>
      <c r="CK77" s="947"/>
      <c r="CL77" s="948"/>
      <c r="CM77" s="946"/>
      <c r="CN77" s="947"/>
      <c r="CO77" s="947"/>
      <c r="CP77" s="947"/>
      <c r="CQ77" s="948"/>
      <c r="CR77" s="946"/>
      <c r="CS77" s="947"/>
      <c r="CT77" s="947"/>
      <c r="CU77" s="947"/>
      <c r="CV77" s="948"/>
      <c r="CW77" s="946"/>
      <c r="CX77" s="947"/>
      <c r="CY77" s="947"/>
      <c r="CZ77" s="947"/>
      <c r="DA77" s="948"/>
      <c r="DB77" s="946"/>
      <c r="DC77" s="947"/>
      <c r="DD77" s="947"/>
      <c r="DE77" s="947"/>
      <c r="DF77" s="948"/>
      <c r="DG77" s="946"/>
      <c r="DH77" s="947"/>
      <c r="DI77" s="947"/>
      <c r="DJ77" s="947"/>
      <c r="DK77" s="948"/>
      <c r="DL77" s="946"/>
      <c r="DM77" s="947"/>
      <c r="DN77" s="947"/>
      <c r="DO77" s="947"/>
      <c r="DP77" s="948"/>
      <c r="DQ77" s="946"/>
      <c r="DR77" s="947"/>
      <c r="DS77" s="947"/>
      <c r="DT77" s="947"/>
      <c r="DU77" s="948"/>
      <c r="DV77" s="943"/>
      <c r="DW77" s="944"/>
      <c r="DX77" s="944"/>
      <c r="DY77" s="944"/>
      <c r="DZ77" s="945"/>
      <c r="EA77" s="248"/>
    </row>
    <row r="78" spans="1:131" s="249" customFormat="1" ht="26.25" customHeight="1" x14ac:dyDescent="0.15">
      <c r="A78" s="263">
        <v>11</v>
      </c>
      <c r="B78" s="963" t="s">
        <v>587</v>
      </c>
      <c r="C78" s="960"/>
      <c r="D78" s="960"/>
      <c r="E78" s="960"/>
      <c r="F78" s="960"/>
      <c r="G78" s="960"/>
      <c r="H78" s="960"/>
      <c r="I78" s="960"/>
      <c r="J78" s="960"/>
      <c r="K78" s="960"/>
      <c r="L78" s="960"/>
      <c r="M78" s="960"/>
      <c r="N78" s="960"/>
      <c r="O78" s="960"/>
      <c r="P78" s="961"/>
      <c r="Q78" s="962">
        <v>20</v>
      </c>
      <c r="R78" s="917"/>
      <c r="S78" s="917"/>
      <c r="T78" s="917"/>
      <c r="U78" s="917"/>
      <c r="V78" s="917">
        <v>19</v>
      </c>
      <c r="W78" s="917"/>
      <c r="X78" s="917"/>
      <c r="Y78" s="917"/>
      <c r="Z78" s="917"/>
      <c r="AA78" s="917">
        <v>1</v>
      </c>
      <c r="AB78" s="917"/>
      <c r="AC78" s="917"/>
      <c r="AD78" s="917"/>
      <c r="AE78" s="917"/>
      <c r="AF78" s="917">
        <v>0</v>
      </c>
      <c r="AG78" s="917"/>
      <c r="AH78" s="917"/>
      <c r="AI78" s="917"/>
      <c r="AJ78" s="917"/>
      <c r="AK78" s="917">
        <v>19</v>
      </c>
      <c r="AL78" s="917"/>
      <c r="AM78" s="917"/>
      <c r="AN78" s="917"/>
      <c r="AO78" s="917"/>
      <c r="AP78" s="917">
        <v>0</v>
      </c>
      <c r="AQ78" s="917"/>
      <c r="AR78" s="917"/>
      <c r="AS78" s="917"/>
      <c r="AT78" s="917"/>
      <c r="AU78" s="917"/>
      <c r="AV78" s="917"/>
      <c r="AW78" s="917"/>
      <c r="AX78" s="917"/>
      <c r="AY78" s="917"/>
      <c r="AZ78" s="964"/>
      <c r="BA78" s="964"/>
      <c r="BB78" s="964"/>
      <c r="BC78" s="964"/>
      <c r="BD78" s="965"/>
      <c r="BE78" s="267"/>
      <c r="BF78" s="267"/>
      <c r="BG78" s="267"/>
      <c r="BH78" s="267"/>
      <c r="BI78" s="267"/>
      <c r="BJ78" s="270"/>
      <c r="BK78" s="270"/>
      <c r="BL78" s="270"/>
      <c r="BM78" s="270"/>
      <c r="BN78" s="270"/>
      <c r="BO78" s="267"/>
      <c r="BP78" s="267"/>
      <c r="BQ78" s="264">
        <v>72</v>
      </c>
      <c r="BR78" s="269"/>
      <c r="BS78" s="949"/>
      <c r="BT78" s="950"/>
      <c r="BU78" s="950"/>
      <c r="BV78" s="950"/>
      <c r="BW78" s="950"/>
      <c r="BX78" s="950"/>
      <c r="BY78" s="950"/>
      <c r="BZ78" s="950"/>
      <c r="CA78" s="950"/>
      <c r="CB78" s="950"/>
      <c r="CC78" s="950"/>
      <c r="CD78" s="950"/>
      <c r="CE78" s="950"/>
      <c r="CF78" s="950"/>
      <c r="CG78" s="951"/>
      <c r="CH78" s="946"/>
      <c r="CI78" s="947"/>
      <c r="CJ78" s="947"/>
      <c r="CK78" s="947"/>
      <c r="CL78" s="948"/>
      <c r="CM78" s="946"/>
      <c r="CN78" s="947"/>
      <c r="CO78" s="947"/>
      <c r="CP78" s="947"/>
      <c r="CQ78" s="948"/>
      <c r="CR78" s="946"/>
      <c r="CS78" s="947"/>
      <c r="CT78" s="947"/>
      <c r="CU78" s="947"/>
      <c r="CV78" s="948"/>
      <c r="CW78" s="946"/>
      <c r="CX78" s="947"/>
      <c r="CY78" s="947"/>
      <c r="CZ78" s="947"/>
      <c r="DA78" s="948"/>
      <c r="DB78" s="946"/>
      <c r="DC78" s="947"/>
      <c r="DD78" s="947"/>
      <c r="DE78" s="947"/>
      <c r="DF78" s="948"/>
      <c r="DG78" s="946"/>
      <c r="DH78" s="947"/>
      <c r="DI78" s="947"/>
      <c r="DJ78" s="947"/>
      <c r="DK78" s="948"/>
      <c r="DL78" s="946"/>
      <c r="DM78" s="947"/>
      <c r="DN78" s="947"/>
      <c r="DO78" s="947"/>
      <c r="DP78" s="948"/>
      <c r="DQ78" s="946"/>
      <c r="DR78" s="947"/>
      <c r="DS78" s="947"/>
      <c r="DT78" s="947"/>
      <c r="DU78" s="948"/>
      <c r="DV78" s="943"/>
      <c r="DW78" s="944"/>
      <c r="DX78" s="944"/>
      <c r="DY78" s="944"/>
      <c r="DZ78" s="945"/>
      <c r="EA78" s="248"/>
    </row>
    <row r="79" spans="1:131" s="249" customFormat="1" ht="26.25" customHeight="1" x14ac:dyDescent="0.15">
      <c r="A79" s="263">
        <v>12</v>
      </c>
      <c r="B79" s="963" t="s">
        <v>588</v>
      </c>
      <c r="C79" s="960"/>
      <c r="D79" s="960"/>
      <c r="E79" s="960"/>
      <c r="F79" s="960"/>
      <c r="G79" s="960"/>
      <c r="H79" s="960"/>
      <c r="I79" s="960"/>
      <c r="J79" s="960"/>
      <c r="K79" s="960"/>
      <c r="L79" s="960"/>
      <c r="M79" s="960"/>
      <c r="N79" s="960"/>
      <c r="O79" s="960"/>
      <c r="P79" s="961"/>
      <c r="Q79" s="962">
        <v>52</v>
      </c>
      <c r="R79" s="917"/>
      <c r="S79" s="917"/>
      <c r="T79" s="917"/>
      <c r="U79" s="917"/>
      <c r="V79" s="917">
        <v>30</v>
      </c>
      <c r="W79" s="917"/>
      <c r="X79" s="917"/>
      <c r="Y79" s="917"/>
      <c r="Z79" s="917"/>
      <c r="AA79" s="917">
        <v>22</v>
      </c>
      <c r="AB79" s="917"/>
      <c r="AC79" s="917"/>
      <c r="AD79" s="917"/>
      <c r="AE79" s="917"/>
      <c r="AF79" s="917">
        <v>0</v>
      </c>
      <c r="AG79" s="917"/>
      <c r="AH79" s="917"/>
      <c r="AI79" s="917"/>
      <c r="AJ79" s="917"/>
      <c r="AK79" s="917">
        <v>0</v>
      </c>
      <c r="AL79" s="917"/>
      <c r="AM79" s="917"/>
      <c r="AN79" s="917"/>
      <c r="AO79" s="917"/>
      <c r="AP79" s="917">
        <v>0</v>
      </c>
      <c r="AQ79" s="917"/>
      <c r="AR79" s="917"/>
      <c r="AS79" s="917"/>
      <c r="AT79" s="917"/>
      <c r="AU79" s="917"/>
      <c r="AV79" s="917"/>
      <c r="AW79" s="917"/>
      <c r="AX79" s="917"/>
      <c r="AY79" s="917"/>
      <c r="AZ79" s="964"/>
      <c r="BA79" s="964"/>
      <c r="BB79" s="964"/>
      <c r="BC79" s="964"/>
      <c r="BD79" s="965"/>
      <c r="BE79" s="267"/>
      <c r="BF79" s="267"/>
      <c r="BG79" s="267"/>
      <c r="BH79" s="267"/>
      <c r="BI79" s="267"/>
      <c r="BJ79" s="270"/>
      <c r="BK79" s="270"/>
      <c r="BL79" s="270"/>
      <c r="BM79" s="270"/>
      <c r="BN79" s="270"/>
      <c r="BO79" s="267"/>
      <c r="BP79" s="267"/>
      <c r="BQ79" s="264">
        <v>73</v>
      </c>
      <c r="BR79" s="269"/>
      <c r="BS79" s="949"/>
      <c r="BT79" s="950"/>
      <c r="BU79" s="950"/>
      <c r="BV79" s="950"/>
      <c r="BW79" s="950"/>
      <c r="BX79" s="950"/>
      <c r="BY79" s="950"/>
      <c r="BZ79" s="950"/>
      <c r="CA79" s="950"/>
      <c r="CB79" s="950"/>
      <c r="CC79" s="950"/>
      <c r="CD79" s="950"/>
      <c r="CE79" s="950"/>
      <c r="CF79" s="950"/>
      <c r="CG79" s="951"/>
      <c r="CH79" s="946"/>
      <c r="CI79" s="947"/>
      <c r="CJ79" s="947"/>
      <c r="CK79" s="947"/>
      <c r="CL79" s="948"/>
      <c r="CM79" s="946"/>
      <c r="CN79" s="947"/>
      <c r="CO79" s="947"/>
      <c r="CP79" s="947"/>
      <c r="CQ79" s="948"/>
      <c r="CR79" s="946"/>
      <c r="CS79" s="947"/>
      <c r="CT79" s="947"/>
      <c r="CU79" s="947"/>
      <c r="CV79" s="948"/>
      <c r="CW79" s="946"/>
      <c r="CX79" s="947"/>
      <c r="CY79" s="947"/>
      <c r="CZ79" s="947"/>
      <c r="DA79" s="948"/>
      <c r="DB79" s="946"/>
      <c r="DC79" s="947"/>
      <c r="DD79" s="947"/>
      <c r="DE79" s="947"/>
      <c r="DF79" s="948"/>
      <c r="DG79" s="946"/>
      <c r="DH79" s="947"/>
      <c r="DI79" s="947"/>
      <c r="DJ79" s="947"/>
      <c r="DK79" s="948"/>
      <c r="DL79" s="946"/>
      <c r="DM79" s="947"/>
      <c r="DN79" s="947"/>
      <c r="DO79" s="947"/>
      <c r="DP79" s="948"/>
      <c r="DQ79" s="946"/>
      <c r="DR79" s="947"/>
      <c r="DS79" s="947"/>
      <c r="DT79" s="947"/>
      <c r="DU79" s="948"/>
      <c r="DV79" s="943"/>
      <c r="DW79" s="944"/>
      <c r="DX79" s="944"/>
      <c r="DY79" s="944"/>
      <c r="DZ79" s="945"/>
      <c r="EA79" s="248"/>
    </row>
    <row r="80" spans="1:131" s="249" customFormat="1" ht="26.25" customHeight="1" x14ac:dyDescent="0.15">
      <c r="A80" s="263">
        <v>13</v>
      </c>
      <c r="B80" s="963" t="s">
        <v>589</v>
      </c>
      <c r="C80" s="960"/>
      <c r="D80" s="960"/>
      <c r="E80" s="960"/>
      <c r="F80" s="960"/>
      <c r="G80" s="960"/>
      <c r="H80" s="960"/>
      <c r="I80" s="960"/>
      <c r="J80" s="960"/>
      <c r="K80" s="960"/>
      <c r="L80" s="960"/>
      <c r="M80" s="960"/>
      <c r="N80" s="960"/>
      <c r="O80" s="960"/>
      <c r="P80" s="961"/>
      <c r="Q80" s="962">
        <v>36</v>
      </c>
      <c r="R80" s="917"/>
      <c r="S80" s="917"/>
      <c r="T80" s="917"/>
      <c r="U80" s="917"/>
      <c r="V80" s="917">
        <v>32</v>
      </c>
      <c r="W80" s="917"/>
      <c r="X80" s="917"/>
      <c r="Y80" s="917"/>
      <c r="Z80" s="917"/>
      <c r="AA80" s="917">
        <v>4</v>
      </c>
      <c r="AB80" s="917"/>
      <c r="AC80" s="917"/>
      <c r="AD80" s="917"/>
      <c r="AE80" s="917"/>
      <c r="AF80" s="917">
        <v>0</v>
      </c>
      <c r="AG80" s="917"/>
      <c r="AH80" s="917"/>
      <c r="AI80" s="917"/>
      <c r="AJ80" s="917"/>
      <c r="AK80" s="917">
        <v>0</v>
      </c>
      <c r="AL80" s="917"/>
      <c r="AM80" s="917"/>
      <c r="AN80" s="917"/>
      <c r="AO80" s="917"/>
      <c r="AP80" s="917">
        <v>0</v>
      </c>
      <c r="AQ80" s="917"/>
      <c r="AR80" s="917"/>
      <c r="AS80" s="917"/>
      <c r="AT80" s="917"/>
      <c r="AU80" s="917"/>
      <c r="AV80" s="917"/>
      <c r="AW80" s="917"/>
      <c r="AX80" s="917"/>
      <c r="AY80" s="917"/>
      <c r="AZ80" s="964"/>
      <c r="BA80" s="964"/>
      <c r="BB80" s="964"/>
      <c r="BC80" s="964"/>
      <c r="BD80" s="965"/>
      <c r="BE80" s="267"/>
      <c r="BF80" s="267"/>
      <c r="BG80" s="267"/>
      <c r="BH80" s="267"/>
      <c r="BI80" s="267"/>
      <c r="BJ80" s="267"/>
      <c r="BK80" s="267"/>
      <c r="BL80" s="267"/>
      <c r="BM80" s="267"/>
      <c r="BN80" s="267"/>
      <c r="BO80" s="267"/>
      <c r="BP80" s="267"/>
      <c r="BQ80" s="264">
        <v>74</v>
      </c>
      <c r="BR80" s="269"/>
      <c r="BS80" s="949"/>
      <c r="BT80" s="950"/>
      <c r="BU80" s="950"/>
      <c r="BV80" s="950"/>
      <c r="BW80" s="950"/>
      <c r="BX80" s="950"/>
      <c r="BY80" s="950"/>
      <c r="BZ80" s="950"/>
      <c r="CA80" s="950"/>
      <c r="CB80" s="950"/>
      <c r="CC80" s="950"/>
      <c r="CD80" s="950"/>
      <c r="CE80" s="950"/>
      <c r="CF80" s="950"/>
      <c r="CG80" s="951"/>
      <c r="CH80" s="946"/>
      <c r="CI80" s="947"/>
      <c r="CJ80" s="947"/>
      <c r="CK80" s="947"/>
      <c r="CL80" s="948"/>
      <c r="CM80" s="946"/>
      <c r="CN80" s="947"/>
      <c r="CO80" s="947"/>
      <c r="CP80" s="947"/>
      <c r="CQ80" s="948"/>
      <c r="CR80" s="946"/>
      <c r="CS80" s="947"/>
      <c r="CT80" s="947"/>
      <c r="CU80" s="947"/>
      <c r="CV80" s="948"/>
      <c r="CW80" s="946"/>
      <c r="CX80" s="947"/>
      <c r="CY80" s="947"/>
      <c r="CZ80" s="947"/>
      <c r="DA80" s="948"/>
      <c r="DB80" s="946"/>
      <c r="DC80" s="947"/>
      <c r="DD80" s="947"/>
      <c r="DE80" s="947"/>
      <c r="DF80" s="948"/>
      <c r="DG80" s="946"/>
      <c r="DH80" s="947"/>
      <c r="DI80" s="947"/>
      <c r="DJ80" s="947"/>
      <c r="DK80" s="948"/>
      <c r="DL80" s="946"/>
      <c r="DM80" s="947"/>
      <c r="DN80" s="947"/>
      <c r="DO80" s="947"/>
      <c r="DP80" s="948"/>
      <c r="DQ80" s="946"/>
      <c r="DR80" s="947"/>
      <c r="DS80" s="947"/>
      <c r="DT80" s="947"/>
      <c r="DU80" s="948"/>
      <c r="DV80" s="943"/>
      <c r="DW80" s="944"/>
      <c r="DX80" s="944"/>
      <c r="DY80" s="944"/>
      <c r="DZ80" s="945"/>
      <c r="EA80" s="248"/>
    </row>
    <row r="81" spans="1:131" s="249" customFormat="1" ht="26.25" customHeight="1" x14ac:dyDescent="0.15">
      <c r="A81" s="263">
        <v>14</v>
      </c>
      <c r="B81" s="963"/>
      <c r="C81" s="960"/>
      <c r="D81" s="960"/>
      <c r="E81" s="960"/>
      <c r="F81" s="960"/>
      <c r="G81" s="960"/>
      <c r="H81" s="960"/>
      <c r="I81" s="960"/>
      <c r="J81" s="960"/>
      <c r="K81" s="960"/>
      <c r="L81" s="960"/>
      <c r="M81" s="960"/>
      <c r="N81" s="960"/>
      <c r="O81" s="960"/>
      <c r="P81" s="961"/>
      <c r="Q81" s="962"/>
      <c r="R81" s="917"/>
      <c r="S81" s="917"/>
      <c r="T81" s="917"/>
      <c r="U81" s="917"/>
      <c r="V81" s="917"/>
      <c r="W81" s="917"/>
      <c r="X81" s="917"/>
      <c r="Y81" s="917"/>
      <c r="Z81" s="917"/>
      <c r="AA81" s="917"/>
      <c r="AB81" s="917"/>
      <c r="AC81" s="917"/>
      <c r="AD81" s="917"/>
      <c r="AE81" s="917"/>
      <c r="AF81" s="917"/>
      <c r="AG81" s="917"/>
      <c r="AH81" s="917"/>
      <c r="AI81" s="917"/>
      <c r="AJ81" s="917"/>
      <c r="AK81" s="917"/>
      <c r="AL81" s="917"/>
      <c r="AM81" s="917"/>
      <c r="AN81" s="917"/>
      <c r="AO81" s="917"/>
      <c r="AP81" s="917"/>
      <c r="AQ81" s="917"/>
      <c r="AR81" s="917"/>
      <c r="AS81" s="917"/>
      <c r="AT81" s="917"/>
      <c r="AU81" s="917"/>
      <c r="AV81" s="917"/>
      <c r="AW81" s="917"/>
      <c r="AX81" s="917"/>
      <c r="AY81" s="917"/>
      <c r="AZ81" s="964"/>
      <c r="BA81" s="964"/>
      <c r="BB81" s="964"/>
      <c r="BC81" s="964"/>
      <c r="BD81" s="965"/>
      <c r="BE81" s="267"/>
      <c r="BF81" s="267"/>
      <c r="BG81" s="267"/>
      <c r="BH81" s="267"/>
      <c r="BI81" s="267"/>
      <c r="BJ81" s="267"/>
      <c r="BK81" s="267"/>
      <c r="BL81" s="267"/>
      <c r="BM81" s="267"/>
      <c r="BN81" s="267"/>
      <c r="BO81" s="267"/>
      <c r="BP81" s="267"/>
      <c r="BQ81" s="264">
        <v>75</v>
      </c>
      <c r="BR81" s="269"/>
      <c r="BS81" s="949"/>
      <c r="BT81" s="950"/>
      <c r="BU81" s="950"/>
      <c r="BV81" s="950"/>
      <c r="BW81" s="950"/>
      <c r="BX81" s="950"/>
      <c r="BY81" s="950"/>
      <c r="BZ81" s="950"/>
      <c r="CA81" s="950"/>
      <c r="CB81" s="950"/>
      <c r="CC81" s="950"/>
      <c r="CD81" s="950"/>
      <c r="CE81" s="950"/>
      <c r="CF81" s="950"/>
      <c r="CG81" s="951"/>
      <c r="CH81" s="946"/>
      <c r="CI81" s="947"/>
      <c r="CJ81" s="947"/>
      <c r="CK81" s="947"/>
      <c r="CL81" s="948"/>
      <c r="CM81" s="946"/>
      <c r="CN81" s="947"/>
      <c r="CO81" s="947"/>
      <c r="CP81" s="947"/>
      <c r="CQ81" s="948"/>
      <c r="CR81" s="946"/>
      <c r="CS81" s="947"/>
      <c r="CT81" s="947"/>
      <c r="CU81" s="947"/>
      <c r="CV81" s="948"/>
      <c r="CW81" s="946"/>
      <c r="CX81" s="947"/>
      <c r="CY81" s="947"/>
      <c r="CZ81" s="947"/>
      <c r="DA81" s="948"/>
      <c r="DB81" s="946"/>
      <c r="DC81" s="947"/>
      <c r="DD81" s="947"/>
      <c r="DE81" s="947"/>
      <c r="DF81" s="948"/>
      <c r="DG81" s="946"/>
      <c r="DH81" s="947"/>
      <c r="DI81" s="947"/>
      <c r="DJ81" s="947"/>
      <c r="DK81" s="948"/>
      <c r="DL81" s="946"/>
      <c r="DM81" s="947"/>
      <c r="DN81" s="947"/>
      <c r="DO81" s="947"/>
      <c r="DP81" s="948"/>
      <c r="DQ81" s="946"/>
      <c r="DR81" s="947"/>
      <c r="DS81" s="947"/>
      <c r="DT81" s="947"/>
      <c r="DU81" s="948"/>
      <c r="DV81" s="943"/>
      <c r="DW81" s="944"/>
      <c r="DX81" s="944"/>
      <c r="DY81" s="944"/>
      <c r="DZ81" s="945"/>
      <c r="EA81" s="248"/>
    </row>
    <row r="82" spans="1:131" s="249" customFormat="1" ht="26.25" customHeight="1" x14ac:dyDescent="0.15">
      <c r="A82" s="263">
        <v>15</v>
      </c>
      <c r="B82" s="963"/>
      <c r="C82" s="960"/>
      <c r="D82" s="960"/>
      <c r="E82" s="960"/>
      <c r="F82" s="960"/>
      <c r="G82" s="960"/>
      <c r="H82" s="960"/>
      <c r="I82" s="960"/>
      <c r="J82" s="960"/>
      <c r="K82" s="960"/>
      <c r="L82" s="960"/>
      <c r="M82" s="960"/>
      <c r="N82" s="960"/>
      <c r="O82" s="960"/>
      <c r="P82" s="961"/>
      <c r="Q82" s="962"/>
      <c r="R82" s="917"/>
      <c r="S82" s="917"/>
      <c r="T82" s="917"/>
      <c r="U82" s="917"/>
      <c r="V82" s="917"/>
      <c r="W82" s="917"/>
      <c r="X82" s="917"/>
      <c r="Y82" s="917"/>
      <c r="Z82" s="917"/>
      <c r="AA82" s="917"/>
      <c r="AB82" s="917"/>
      <c r="AC82" s="917"/>
      <c r="AD82" s="917"/>
      <c r="AE82" s="917"/>
      <c r="AF82" s="917"/>
      <c r="AG82" s="917"/>
      <c r="AH82" s="917"/>
      <c r="AI82" s="917"/>
      <c r="AJ82" s="917"/>
      <c r="AK82" s="917"/>
      <c r="AL82" s="917"/>
      <c r="AM82" s="917"/>
      <c r="AN82" s="917"/>
      <c r="AO82" s="917"/>
      <c r="AP82" s="917"/>
      <c r="AQ82" s="917"/>
      <c r="AR82" s="917"/>
      <c r="AS82" s="917"/>
      <c r="AT82" s="917"/>
      <c r="AU82" s="917"/>
      <c r="AV82" s="917"/>
      <c r="AW82" s="917"/>
      <c r="AX82" s="917"/>
      <c r="AY82" s="917"/>
      <c r="AZ82" s="964"/>
      <c r="BA82" s="964"/>
      <c r="BB82" s="964"/>
      <c r="BC82" s="964"/>
      <c r="BD82" s="965"/>
      <c r="BE82" s="267"/>
      <c r="BF82" s="267"/>
      <c r="BG82" s="267"/>
      <c r="BH82" s="267"/>
      <c r="BI82" s="267"/>
      <c r="BJ82" s="267"/>
      <c r="BK82" s="267"/>
      <c r="BL82" s="267"/>
      <c r="BM82" s="267"/>
      <c r="BN82" s="267"/>
      <c r="BO82" s="267"/>
      <c r="BP82" s="267"/>
      <c r="BQ82" s="264">
        <v>76</v>
      </c>
      <c r="BR82" s="269"/>
      <c r="BS82" s="949"/>
      <c r="BT82" s="950"/>
      <c r="BU82" s="950"/>
      <c r="BV82" s="950"/>
      <c r="BW82" s="950"/>
      <c r="BX82" s="950"/>
      <c r="BY82" s="950"/>
      <c r="BZ82" s="950"/>
      <c r="CA82" s="950"/>
      <c r="CB82" s="950"/>
      <c r="CC82" s="950"/>
      <c r="CD82" s="950"/>
      <c r="CE82" s="950"/>
      <c r="CF82" s="950"/>
      <c r="CG82" s="951"/>
      <c r="CH82" s="946"/>
      <c r="CI82" s="947"/>
      <c r="CJ82" s="947"/>
      <c r="CK82" s="947"/>
      <c r="CL82" s="948"/>
      <c r="CM82" s="946"/>
      <c r="CN82" s="947"/>
      <c r="CO82" s="947"/>
      <c r="CP82" s="947"/>
      <c r="CQ82" s="948"/>
      <c r="CR82" s="946"/>
      <c r="CS82" s="947"/>
      <c r="CT82" s="947"/>
      <c r="CU82" s="947"/>
      <c r="CV82" s="948"/>
      <c r="CW82" s="946"/>
      <c r="CX82" s="947"/>
      <c r="CY82" s="947"/>
      <c r="CZ82" s="947"/>
      <c r="DA82" s="948"/>
      <c r="DB82" s="946"/>
      <c r="DC82" s="947"/>
      <c r="DD82" s="947"/>
      <c r="DE82" s="947"/>
      <c r="DF82" s="948"/>
      <c r="DG82" s="946"/>
      <c r="DH82" s="947"/>
      <c r="DI82" s="947"/>
      <c r="DJ82" s="947"/>
      <c r="DK82" s="948"/>
      <c r="DL82" s="946"/>
      <c r="DM82" s="947"/>
      <c r="DN82" s="947"/>
      <c r="DO82" s="947"/>
      <c r="DP82" s="948"/>
      <c r="DQ82" s="946"/>
      <c r="DR82" s="947"/>
      <c r="DS82" s="947"/>
      <c r="DT82" s="947"/>
      <c r="DU82" s="948"/>
      <c r="DV82" s="943"/>
      <c r="DW82" s="944"/>
      <c r="DX82" s="944"/>
      <c r="DY82" s="944"/>
      <c r="DZ82" s="945"/>
      <c r="EA82" s="248"/>
    </row>
    <row r="83" spans="1:131" s="249" customFormat="1" ht="26.25" customHeight="1" x14ac:dyDescent="0.15">
      <c r="A83" s="263">
        <v>16</v>
      </c>
      <c r="B83" s="963"/>
      <c r="C83" s="960"/>
      <c r="D83" s="960"/>
      <c r="E83" s="960"/>
      <c r="F83" s="960"/>
      <c r="G83" s="960"/>
      <c r="H83" s="960"/>
      <c r="I83" s="960"/>
      <c r="J83" s="960"/>
      <c r="K83" s="960"/>
      <c r="L83" s="960"/>
      <c r="M83" s="960"/>
      <c r="N83" s="960"/>
      <c r="O83" s="960"/>
      <c r="P83" s="961"/>
      <c r="Q83" s="962"/>
      <c r="R83" s="917"/>
      <c r="S83" s="917"/>
      <c r="T83" s="917"/>
      <c r="U83" s="917"/>
      <c r="V83" s="917"/>
      <c r="W83" s="917"/>
      <c r="X83" s="917"/>
      <c r="Y83" s="917"/>
      <c r="Z83" s="917"/>
      <c r="AA83" s="917"/>
      <c r="AB83" s="917"/>
      <c r="AC83" s="917"/>
      <c r="AD83" s="917"/>
      <c r="AE83" s="917"/>
      <c r="AF83" s="917"/>
      <c r="AG83" s="917"/>
      <c r="AH83" s="917"/>
      <c r="AI83" s="917"/>
      <c r="AJ83" s="917"/>
      <c r="AK83" s="917"/>
      <c r="AL83" s="917"/>
      <c r="AM83" s="917"/>
      <c r="AN83" s="917"/>
      <c r="AO83" s="917"/>
      <c r="AP83" s="917"/>
      <c r="AQ83" s="917"/>
      <c r="AR83" s="917"/>
      <c r="AS83" s="917"/>
      <c r="AT83" s="917"/>
      <c r="AU83" s="917"/>
      <c r="AV83" s="917"/>
      <c r="AW83" s="917"/>
      <c r="AX83" s="917"/>
      <c r="AY83" s="917"/>
      <c r="AZ83" s="964"/>
      <c r="BA83" s="964"/>
      <c r="BB83" s="964"/>
      <c r="BC83" s="964"/>
      <c r="BD83" s="965"/>
      <c r="BE83" s="267"/>
      <c r="BF83" s="267"/>
      <c r="BG83" s="267"/>
      <c r="BH83" s="267"/>
      <c r="BI83" s="267"/>
      <c r="BJ83" s="267"/>
      <c r="BK83" s="267"/>
      <c r="BL83" s="267"/>
      <c r="BM83" s="267"/>
      <c r="BN83" s="267"/>
      <c r="BO83" s="267"/>
      <c r="BP83" s="267"/>
      <c r="BQ83" s="264">
        <v>77</v>
      </c>
      <c r="BR83" s="269"/>
      <c r="BS83" s="949"/>
      <c r="BT83" s="950"/>
      <c r="BU83" s="950"/>
      <c r="BV83" s="950"/>
      <c r="BW83" s="950"/>
      <c r="BX83" s="950"/>
      <c r="BY83" s="950"/>
      <c r="BZ83" s="950"/>
      <c r="CA83" s="950"/>
      <c r="CB83" s="950"/>
      <c r="CC83" s="950"/>
      <c r="CD83" s="950"/>
      <c r="CE83" s="950"/>
      <c r="CF83" s="950"/>
      <c r="CG83" s="951"/>
      <c r="CH83" s="946"/>
      <c r="CI83" s="947"/>
      <c r="CJ83" s="947"/>
      <c r="CK83" s="947"/>
      <c r="CL83" s="948"/>
      <c r="CM83" s="946"/>
      <c r="CN83" s="947"/>
      <c r="CO83" s="947"/>
      <c r="CP83" s="947"/>
      <c r="CQ83" s="948"/>
      <c r="CR83" s="946"/>
      <c r="CS83" s="947"/>
      <c r="CT83" s="947"/>
      <c r="CU83" s="947"/>
      <c r="CV83" s="948"/>
      <c r="CW83" s="946"/>
      <c r="CX83" s="947"/>
      <c r="CY83" s="947"/>
      <c r="CZ83" s="947"/>
      <c r="DA83" s="948"/>
      <c r="DB83" s="946"/>
      <c r="DC83" s="947"/>
      <c r="DD83" s="947"/>
      <c r="DE83" s="947"/>
      <c r="DF83" s="948"/>
      <c r="DG83" s="946"/>
      <c r="DH83" s="947"/>
      <c r="DI83" s="947"/>
      <c r="DJ83" s="947"/>
      <c r="DK83" s="948"/>
      <c r="DL83" s="946"/>
      <c r="DM83" s="947"/>
      <c r="DN83" s="947"/>
      <c r="DO83" s="947"/>
      <c r="DP83" s="948"/>
      <c r="DQ83" s="946"/>
      <c r="DR83" s="947"/>
      <c r="DS83" s="947"/>
      <c r="DT83" s="947"/>
      <c r="DU83" s="948"/>
      <c r="DV83" s="943"/>
      <c r="DW83" s="944"/>
      <c r="DX83" s="944"/>
      <c r="DY83" s="944"/>
      <c r="DZ83" s="945"/>
      <c r="EA83" s="248"/>
    </row>
    <row r="84" spans="1:131" s="249" customFormat="1" ht="26.25" customHeight="1" x14ac:dyDescent="0.15">
      <c r="A84" s="263">
        <v>17</v>
      </c>
      <c r="B84" s="963"/>
      <c r="C84" s="960"/>
      <c r="D84" s="960"/>
      <c r="E84" s="960"/>
      <c r="F84" s="960"/>
      <c r="G84" s="960"/>
      <c r="H84" s="960"/>
      <c r="I84" s="960"/>
      <c r="J84" s="960"/>
      <c r="K84" s="960"/>
      <c r="L84" s="960"/>
      <c r="M84" s="960"/>
      <c r="N84" s="960"/>
      <c r="O84" s="960"/>
      <c r="P84" s="961"/>
      <c r="Q84" s="962"/>
      <c r="R84" s="917"/>
      <c r="S84" s="917"/>
      <c r="T84" s="917"/>
      <c r="U84" s="917"/>
      <c r="V84" s="917"/>
      <c r="W84" s="917"/>
      <c r="X84" s="917"/>
      <c r="Y84" s="917"/>
      <c r="Z84" s="917"/>
      <c r="AA84" s="917"/>
      <c r="AB84" s="917"/>
      <c r="AC84" s="917"/>
      <c r="AD84" s="917"/>
      <c r="AE84" s="917"/>
      <c r="AF84" s="917"/>
      <c r="AG84" s="917"/>
      <c r="AH84" s="917"/>
      <c r="AI84" s="917"/>
      <c r="AJ84" s="917"/>
      <c r="AK84" s="917"/>
      <c r="AL84" s="917"/>
      <c r="AM84" s="917"/>
      <c r="AN84" s="917"/>
      <c r="AO84" s="917"/>
      <c r="AP84" s="917"/>
      <c r="AQ84" s="917"/>
      <c r="AR84" s="917"/>
      <c r="AS84" s="917"/>
      <c r="AT84" s="917"/>
      <c r="AU84" s="917"/>
      <c r="AV84" s="917"/>
      <c r="AW84" s="917"/>
      <c r="AX84" s="917"/>
      <c r="AY84" s="917"/>
      <c r="AZ84" s="964"/>
      <c r="BA84" s="964"/>
      <c r="BB84" s="964"/>
      <c r="BC84" s="964"/>
      <c r="BD84" s="965"/>
      <c r="BE84" s="267"/>
      <c r="BF84" s="267"/>
      <c r="BG84" s="267"/>
      <c r="BH84" s="267"/>
      <c r="BI84" s="267"/>
      <c r="BJ84" s="267"/>
      <c r="BK84" s="267"/>
      <c r="BL84" s="267"/>
      <c r="BM84" s="267"/>
      <c r="BN84" s="267"/>
      <c r="BO84" s="267"/>
      <c r="BP84" s="267"/>
      <c r="BQ84" s="264">
        <v>78</v>
      </c>
      <c r="BR84" s="269"/>
      <c r="BS84" s="949"/>
      <c r="BT84" s="950"/>
      <c r="BU84" s="950"/>
      <c r="BV84" s="950"/>
      <c r="BW84" s="950"/>
      <c r="BX84" s="950"/>
      <c r="BY84" s="950"/>
      <c r="BZ84" s="950"/>
      <c r="CA84" s="950"/>
      <c r="CB84" s="950"/>
      <c r="CC84" s="950"/>
      <c r="CD84" s="950"/>
      <c r="CE84" s="950"/>
      <c r="CF84" s="950"/>
      <c r="CG84" s="951"/>
      <c r="CH84" s="946"/>
      <c r="CI84" s="947"/>
      <c r="CJ84" s="947"/>
      <c r="CK84" s="947"/>
      <c r="CL84" s="948"/>
      <c r="CM84" s="946"/>
      <c r="CN84" s="947"/>
      <c r="CO84" s="947"/>
      <c r="CP84" s="947"/>
      <c r="CQ84" s="948"/>
      <c r="CR84" s="946"/>
      <c r="CS84" s="947"/>
      <c r="CT84" s="947"/>
      <c r="CU84" s="947"/>
      <c r="CV84" s="948"/>
      <c r="CW84" s="946"/>
      <c r="CX84" s="947"/>
      <c r="CY84" s="947"/>
      <c r="CZ84" s="947"/>
      <c r="DA84" s="948"/>
      <c r="DB84" s="946"/>
      <c r="DC84" s="947"/>
      <c r="DD84" s="947"/>
      <c r="DE84" s="947"/>
      <c r="DF84" s="948"/>
      <c r="DG84" s="946"/>
      <c r="DH84" s="947"/>
      <c r="DI84" s="947"/>
      <c r="DJ84" s="947"/>
      <c r="DK84" s="948"/>
      <c r="DL84" s="946"/>
      <c r="DM84" s="947"/>
      <c r="DN84" s="947"/>
      <c r="DO84" s="947"/>
      <c r="DP84" s="948"/>
      <c r="DQ84" s="946"/>
      <c r="DR84" s="947"/>
      <c r="DS84" s="947"/>
      <c r="DT84" s="947"/>
      <c r="DU84" s="948"/>
      <c r="DV84" s="943"/>
      <c r="DW84" s="944"/>
      <c r="DX84" s="944"/>
      <c r="DY84" s="944"/>
      <c r="DZ84" s="945"/>
      <c r="EA84" s="248"/>
    </row>
    <row r="85" spans="1:131" s="249" customFormat="1" ht="26.25" customHeight="1" x14ac:dyDescent="0.15">
      <c r="A85" s="263">
        <v>18</v>
      </c>
      <c r="B85" s="963"/>
      <c r="C85" s="960"/>
      <c r="D85" s="960"/>
      <c r="E85" s="960"/>
      <c r="F85" s="960"/>
      <c r="G85" s="960"/>
      <c r="H85" s="960"/>
      <c r="I85" s="960"/>
      <c r="J85" s="960"/>
      <c r="K85" s="960"/>
      <c r="L85" s="960"/>
      <c r="M85" s="960"/>
      <c r="N85" s="960"/>
      <c r="O85" s="960"/>
      <c r="P85" s="961"/>
      <c r="Q85" s="962"/>
      <c r="R85" s="917"/>
      <c r="S85" s="917"/>
      <c r="T85" s="917"/>
      <c r="U85" s="917"/>
      <c r="V85" s="917"/>
      <c r="W85" s="917"/>
      <c r="X85" s="917"/>
      <c r="Y85" s="917"/>
      <c r="Z85" s="917"/>
      <c r="AA85" s="917"/>
      <c r="AB85" s="917"/>
      <c r="AC85" s="917"/>
      <c r="AD85" s="917"/>
      <c r="AE85" s="917"/>
      <c r="AF85" s="917"/>
      <c r="AG85" s="917"/>
      <c r="AH85" s="917"/>
      <c r="AI85" s="917"/>
      <c r="AJ85" s="917"/>
      <c r="AK85" s="917"/>
      <c r="AL85" s="917"/>
      <c r="AM85" s="917"/>
      <c r="AN85" s="917"/>
      <c r="AO85" s="917"/>
      <c r="AP85" s="917"/>
      <c r="AQ85" s="917"/>
      <c r="AR85" s="917"/>
      <c r="AS85" s="917"/>
      <c r="AT85" s="917"/>
      <c r="AU85" s="917"/>
      <c r="AV85" s="917"/>
      <c r="AW85" s="917"/>
      <c r="AX85" s="917"/>
      <c r="AY85" s="917"/>
      <c r="AZ85" s="964"/>
      <c r="BA85" s="964"/>
      <c r="BB85" s="964"/>
      <c r="BC85" s="964"/>
      <c r="BD85" s="965"/>
      <c r="BE85" s="267"/>
      <c r="BF85" s="267"/>
      <c r="BG85" s="267"/>
      <c r="BH85" s="267"/>
      <c r="BI85" s="267"/>
      <c r="BJ85" s="267"/>
      <c r="BK85" s="267"/>
      <c r="BL85" s="267"/>
      <c r="BM85" s="267"/>
      <c r="BN85" s="267"/>
      <c r="BO85" s="267"/>
      <c r="BP85" s="267"/>
      <c r="BQ85" s="264">
        <v>79</v>
      </c>
      <c r="BR85" s="269"/>
      <c r="BS85" s="949"/>
      <c r="BT85" s="950"/>
      <c r="BU85" s="950"/>
      <c r="BV85" s="950"/>
      <c r="BW85" s="950"/>
      <c r="BX85" s="950"/>
      <c r="BY85" s="950"/>
      <c r="BZ85" s="950"/>
      <c r="CA85" s="950"/>
      <c r="CB85" s="950"/>
      <c r="CC85" s="950"/>
      <c r="CD85" s="950"/>
      <c r="CE85" s="950"/>
      <c r="CF85" s="950"/>
      <c r="CG85" s="951"/>
      <c r="CH85" s="946"/>
      <c r="CI85" s="947"/>
      <c r="CJ85" s="947"/>
      <c r="CK85" s="947"/>
      <c r="CL85" s="948"/>
      <c r="CM85" s="946"/>
      <c r="CN85" s="947"/>
      <c r="CO85" s="947"/>
      <c r="CP85" s="947"/>
      <c r="CQ85" s="948"/>
      <c r="CR85" s="946"/>
      <c r="CS85" s="947"/>
      <c r="CT85" s="947"/>
      <c r="CU85" s="947"/>
      <c r="CV85" s="948"/>
      <c r="CW85" s="946"/>
      <c r="CX85" s="947"/>
      <c r="CY85" s="947"/>
      <c r="CZ85" s="947"/>
      <c r="DA85" s="948"/>
      <c r="DB85" s="946"/>
      <c r="DC85" s="947"/>
      <c r="DD85" s="947"/>
      <c r="DE85" s="947"/>
      <c r="DF85" s="948"/>
      <c r="DG85" s="946"/>
      <c r="DH85" s="947"/>
      <c r="DI85" s="947"/>
      <c r="DJ85" s="947"/>
      <c r="DK85" s="948"/>
      <c r="DL85" s="946"/>
      <c r="DM85" s="947"/>
      <c r="DN85" s="947"/>
      <c r="DO85" s="947"/>
      <c r="DP85" s="948"/>
      <c r="DQ85" s="946"/>
      <c r="DR85" s="947"/>
      <c r="DS85" s="947"/>
      <c r="DT85" s="947"/>
      <c r="DU85" s="948"/>
      <c r="DV85" s="943"/>
      <c r="DW85" s="944"/>
      <c r="DX85" s="944"/>
      <c r="DY85" s="944"/>
      <c r="DZ85" s="945"/>
      <c r="EA85" s="248"/>
    </row>
    <row r="86" spans="1:131" s="249" customFormat="1" ht="26.25" customHeight="1" x14ac:dyDescent="0.15">
      <c r="A86" s="263">
        <v>19</v>
      </c>
      <c r="B86" s="963"/>
      <c r="C86" s="960"/>
      <c r="D86" s="960"/>
      <c r="E86" s="960"/>
      <c r="F86" s="960"/>
      <c r="G86" s="960"/>
      <c r="H86" s="960"/>
      <c r="I86" s="960"/>
      <c r="J86" s="960"/>
      <c r="K86" s="960"/>
      <c r="L86" s="960"/>
      <c r="M86" s="960"/>
      <c r="N86" s="960"/>
      <c r="O86" s="960"/>
      <c r="P86" s="961"/>
      <c r="Q86" s="962"/>
      <c r="R86" s="917"/>
      <c r="S86" s="917"/>
      <c r="T86" s="917"/>
      <c r="U86" s="917"/>
      <c r="V86" s="917"/>
      <c r="W86" s="917"/>
      <c r="X86" s="917"/>
      <c r="Y86" s="917"/>
      <c r="Z86" s="917"/>
      <c r="AA86" s="917"/>
      <c r="AB86" s="917"/>
      <c r="AC86" s="917"/>
      <c r="AD86" s="917"/>
      <c r="AE86" s="917"/>
      <c r="AF86" s="917"/>
      <c r="AG86" s="917"/>
      <c r="AH86" s="917"/>
      <c r="AI86" s="917"/>
      <c r="AJ86" s="917"/>
      <c r="AK86" s="917"/>
      <c r="AL86" s="917"/>
      <c r="AM86" s="917"/>
      <c r="AN86" s="917"/>
      <c r="AO86" s="917"/>
      <c r="AP86" s="917"/>
      <c r="AQ86" s="917"/>
      <c r="AR86" s="917"/>
      <c r="AS86" s="917"/>
      <c r="AT86" s="917"/>
      <c r="AU86" s="917"/>
      <c r="AV86" s="917"/>
      <c r="AW86" s="917"/>
      <c r="AX86" s="917"/>
      <c r="AY86" s="917"/>
      <c r="AZ86" s="964"/>
      <c r="BA86" s="964"/>
      <c r="BB86" s="964"/>
      <c r="BC86" s="964"/>
      <c r="BD86" s="965"/>
      <c r="BE86" s="267"/>
      <c r="BF86" s="267"/>
      <c r="BG86" s="267"/>
      <c r="BH86" s="267"/>
      <c r="BI86" s="267"/>
      <c r="BJ86" s="267"/>
      <c r="BK86" s="267"/>
      <c r="BL86" s="267"/>
      <c r="BM86" s="267"/>
      <c r="BN86" s="267"/>
      <c r="BO86" s="267"/>
      <c r="BP86" s="267"/>
      <c r="BQ86" s="264">
        <v>80</v>
      </c>
      <c r="BR86" s="269"/>
      <c r="BS86" s="949"/>
      <c r="BT86" s="950"/>
      <c r="BU86" s="950"/>
      <c r="BV86" s="950"/>
      <c r="BW86" s="950"/>
      <c r="BX86" s="950"/>
      <c r="BY86" s="950"/>
      <c r="BZ86" s="950"/>
      <c r="CA86" s="950"/>
      <c r="CB86" s="950"/>
      <c r="CC86" s="950"/>
      <c r="CD86" s="950"/>
      <c r="CE86" s="950"/>
      <c r="CF86" s="950"/>
      <c r="CG86" s="951"/>
      <c r="CH86" s="946"/>
      <c r="CI86" s="947"/>
      <c r="CJ86" s="947"/>
      <c r="CK86" s="947"/>
      <c r="CL86" s="948"/>
      <c r="CM86" s="946"/>
      <c r="CN86" s="947"/>
      <c r="CO86" s="947"/>
      <c r="CP86" s="947"/>
      <c r="CQ86" s="948"/>
      <c r="CR86" s="946"/>
      <c r="CS86" s="947"/>
      <c r="CT86" s="947"/>
      <c r="CU86" s="947"/>
      <c r="CV86" s="948"/>
      <c r="CW86" s="946"/>
      <c r="CX86" s="947"/>
      <c r="CY86" s="947"/>
      <c r="CZ86" s="947"/>
      <c r="DA86" s="948"/>
      <c r="DB86" s="946"/>
      <c r="DC86" s="947"/>
      <c r="DD86" s="947"/>
      <c r="DE86" s="947"/>
      <c r="DF86" s="948"/>
      <c r="DG86" s="946"/>
      <c r="DH86" s="947"/>
      <c r="DI86" s="947"/>
      <c r="DJ86" s="947"/>
      <c r="DK86" s="948"/>
      <c r="DL86" s="946"/>
      <c r="DM86" s="947"/>
      <c r="DN86" s="947"/>
      <c r="DO86" s="947"/>
      <c r="DP86" s="948"/>
      <c r="DQ86" s="946"/>
      <c r="DR86" s="947"/>
      <c r="DS86" s="947"/>
      <c r="DT86" s="947"/>
      <c r="DU86" s="948"/>
      <c r="DV86" s="943"/>
      <c r="DW86" s="944"/>
      <c r="DX86" s="944"/>
      <c r="DY86" s="944"/>
      <c r="DZ86" s="945"/>
      <c r="EA86" s="248"/>
    </row>
    <row r="87" spans="1:131" s="249" customFormat="1" ht="26.25" customHeight="1" x14ac:dyDescent="0.15">
      <c r="A87" s="271">
        <v>20</v>
      </c>
      <c r="B87" s="969"/>
      <c r="C87" s="970"/>
      <c r="D87" s="970"/>
      <c r="E87" s="970"/>
      <c r="F87" s="970"/>
      <c r="G87" s="970"/>
      <c r="H87" s="970"/>
      <c r="I87" s="970"/>
      <c r="J87" s="970"/>
      <c r="K87" s="970"/>
      <c r="L87" s="970"/>
      <c r="M87" s="970"/>
      <c r="N87" s="970"/>
      <c r="O87" s="970"/>
      <c r="P87" s="971"/>
      <c r="Q87" s="972"/>
      <c r="R87" s="973"/>
      <c r="S87" s="973"/>
      <c r="T87" s="973"/>
      <c r="U87" s="973"/>
      <c r="V87" s="973"/>
      <c r="W87" s="973"/>
      <c r="X87" s="973"/>
      <c r="Y87" s="973"/>
      <c r="Z87" s="973"/>
      <c r="AA87" s="973"/>
      <c r="AB87" s="973"/>
      <c r="AC87" s="973"/>
      <c r="AD87" s="973"/>
      <c r="AE87" s="973"/>
      <c r="AF87" s="973"/>
      <c r="AG87" s="973"/>
      <c r="AH87" s="973"/>
      <c r="AI87" s="973"/>
      <c r="AJ87" s="973"/>
      <c r="AK87" s="973"/>
      <c r="AL87" s="973"/>
      <c r="AM87" s="973"/>
      <c r="AN87" s="973"/>
      <c r="AO87" s="973"/>
      <c r="AP87" s="973"/>
      <c r="AQ87" s="973"/>
      <c r="AR87" s="973"/>
      <c r="AS87" s="973"/>
      <c r="AT87" s="973"/>
      <c r="AU87" s="973"/>
      <c r="AV87" s="973"/>
      <c r="AW87" s="973"/>
      <c r="AX87" s="973"/>
      <c r="AY87" s="973"/>
      <c r="AZ87" s="974"/>
      <c r="BA87" s="974"/>
      <c r="BB87" s="974"/>
      <c r="BC87" s="974"/>
      <c r="BD87" s="975"/>
      <c r="BE87" s="267"/>
      <c r="BF87" s="267"/>
      <c r="BG87" s="267"/>
      <c r="BH87" s="267"/>
      <c r="BI87" s="267"/>
      <c r="BJ87" s="267"/>
      <c r="BK87" s="267"/>
      <c r="BL87" s="267"/>
      <c r="BM87" s="267"/>
      <c r="BN87" s="267"/>
      <c r="BO87" s="267"/>
      <c r="BP87" s="267"/>
      <c r="BQ87" s="264">
        <v>81</v>
      </c>
      <c r="BR87" s="269"/>
      <c r="BS87" s="949"/>
      <c r="BT87" s="950"/>
      <c r="BU87" s="950"/>
      <c r="BV87" s="950"/>
      <c r="BW87" s="950"/>
      <c r="BX87" s="950"/>
      <c r="BY87" s="950"/>
      <c r="BZ87" s="950"/>
      <c r="CA87" s="950"/>
      <c r="CB87" s="950"/>
      <c r="CC87" s="950"/>
      <c r="CD87" s="950"/>
      <c r="CE87" s="950"/>
      <c r="CF87" s="950"/>
      <c r="CG87" s="951"/>
      <c r="CH87" s="946"/>
      <c r="CI87" s="947"/>
      <c r="CJ87" s="947"/>
      <c r="CK87" s="947"/>
      <c r="CL87" s="948"/>
      <c r="CM87" s="946"/>
      <c r="CN87" s="947"/>
      <c r="CO87" s="947"/>
      <c r="CP87" s="947"/>
      <c r="CQ87" s="948"/>
      <c r="CR87" s="946"/>
      <c r="CS87" s="947"/>
      <c r="CT87" s="947"/>
      <c r="CU87" s="947"/>
      <c r="CV87" s="948"/>
      <c r="CW87" s="946"/>
      <c r="CX87" s="947"/>
      <c r="CY87" s="947"/>
      <c r="CZ87" s="947"/>
      <c r="DA87" s="948"/>
      <c r="DB87" s="946"/>
      <c r="DC87" s="947"/>
      <c r="DD87" s="947"/>
      <c r="DE87" s="947"/>
      <c r="DF87" s="948"/>
      <c r="DG87" s="946"/>
      <c r="DH87" s="947"/>
      <c r="DI87" s="947"/>
      <c r="DJ87" s="947"/>
      <c r="DK87" s="948"/>
      <c r="DL87" s="946"/>
      <c r="DM87" s="947"/>
      <c r="DN87" s="947"/>
      <c r="DO87" s="947"/>
      <c r="DP87" s="948"/>
      <c r="DQ87" s="946"/>
      <c r="DR87" s="947"/>
      <c r="DS87" s="947"/>
      <c r="DT87" s="947"/>
      <c r="DU87" s="948"/>
      <c r="DV87" s="943"/>
      <c r="DW87" s="944"/>
      <c r="DX87" s="944"/>
      <c r="DY87" s="944"/>
      <c r="DZ87" s="945"/>
      <c r="EA87" s="248"/>
    </row>
    <row r="88" spans="1:131" s="249" customFormat="1" ht="26.25" customHeight="1" thickBot="1" x14ac:dyDescent="0.2">
      <c r="A88" s="266" t="s">
        <v>386</v>
      </c>
      <c r="B88" s="876" t="s">
        <v>417</v>
      </c>
      <c r="C88" s="877"/>
      <c r="D88" s="877"/>
      <c r="E88" s="877"/>
      <c r="F88" s="877"/>
      <c r="G88" s="877"/>
      <c r="H88" s="877"/>
      <c r="I88" s="877"/>
      <c r="J88" s="877"/>
      <c r="K88" s="877"/>
      <c r="L88" s="877"/>
      <c r="M88" s="877"/>
      <c r="N88" s="877"/>
      <c r="O88" s="877"/>
      <c r="P88" s="878"/>
      <c r="Q88" s="924"/>
      <c r="R88" s="925"/>
      <c r="S88" s="925"/>
      <c r="T88" s="925"/>
      <c r="U88" s="925"/>
      <c r="V88" s="925"/>
      <c r="W88" s="925"/>
      <c r="X88" s="925"/>
      <c r="Y88" s="925"/>
      <c r="Z88" s="925"/>
      <c r="AA88" s="925"/>
      <c r="AB88" s="925"/>
      <c r="AC88" s="925"/>
      <c r="AD88" s="925"/>
      <c r="AE88" s="925"/>
      <c r="AF88" s="928"/>
      <c r="AG88" s="928"/>
      <c r="AH88" s="928"/>
      <c r="AI88" s="928"/>
      <c r="AJ88" s="928"/>
      <c r="AK88" s="925"/>
      <c r="AL88" s="925"/>
      <c r="AM88" s="925"/>
      <c r="AN88" s="925"/>
      <c r="AO88" s="925"/>
      <c r="AP88" s="928"/>
      <c r="AQ88" s="928"/>
      <c r="AR88" s="928"/>
      <c r="AS88" s="928"/>
      <c r="AT88" s="928"/>
      <c r="AU88" s="928"/>
      <c r="AV88" s="928"/>
      <c r="AW88" s="928"/>
      <c r="AX88" s="928"/>
      <c r="AY88" s="928"/>
      <c r="AZ88" s="933"/>
      <c r="BA88" s="933"/>
      <c r="BB88" s="933"/>
      <c r="BC88" s="933"/>
      <c r="BD88" s="934"/>
      <c r="BE88" s="267"/>
      <c r="BF88" s="267"/>
      <c r="BG88" s="267"/>
      <c r="BH88" s="267"/>
      <c r="BI88" s="267"/>
      <c r="BJ88" s="267"/>
      <c r="BK88" s="267"/>
      <c r="BL88" s="267"/>
      <c r="BM88" s="267"/>
      <c r="BN88" s="267"/>
      <c r="BO88" s="267"/>
      <c r="BP88" s="267"/>
      <c r="BQ88" s="264">
        <v>82</v>
      </c>
      <c r="BR88" s="269"/>
      <c r="BS88" s="949"/>
      <c r="BT88" s="950"/>
      <c r="BU88" s="950"/>
      <c r="BV88" s="950"/>
      <c r="BW88" s="950"/>
      <c r="BX88" s="950"/>
      <c r="BY88" s="950"/>
      <c r="BZ88" s="950"/>
      <c r="CA88" s="950"/>
      <c r="CB88" s="950"/>
      <c r="CC88" s="950"/>
      <c r="CD88" s="950"/>
      <c r="CE88" s="950"/>
      <c r="CF88" s="950"/>
      <c r="CG88" s="951"/>
      <c r="CH88" s="946"/>
      <c r="CI88" s="947"/>
      <c r="CJ88" s="947"/>
      <c r="CK88" s="947"/>
      <c r="CL88" s="948"/>
      <c r="CM88" s="946"/>
      <c r="CN88" s="947"/>
      <c r="CO88" s="947"/>
      <c r="CP88" s="947"/>
      <c r="CQ88" s="948"/>
      <c r="CR88" s="946"/>
      <c r="CS88" s="947"/>
      <c r="CT88" s="947"/>
      <c r="CU88" s="947"/>
      <c r="CV88" s="948"/>
      <c r="CW88" s="946"/>
      <c r="CX88" s="947"/>
      <c r="CY88" s="947"/>
      <c r="CZ88" s="947"/>
      <c r="DA88" s="948"/>
      <c r="DB88" s="946"/>
      <c r="DC88" s="947"/>
      <c r="DD88" s="947"/>
      <c r="DE88" s="947"/>
      <c r="DF88" s="948"/>
      <c r="DG88" s="946"/>
      <c r="DH88" s="947"/>
      <c r="DI88" s="947"/>
      <c r="DJ88" s="947"/>
      <c r="DK88" s="948"/>
      <c r="DL88" s="946"/>
      <c r="DM88" s="947"/>
      <c r="DN88" s="947"/>
      <c r="DO88" s="947"/>
      <c r="DP88" s="948"/>
      <c r="DQ88" s="946"/>
      <c r="DR88" s="947"/>
      <c r="DS88" s="947"/>
      <c r="DT88" s="947"/>
      <c r="DU88" s="948"/>
      <c r="DV88" s="943"/>
      <c r="DW88" s="944"/>
      <c r="DX88" s="944"/>
      <c r="DY88" s="944"/>
      <c r="DZ88" s="945"/>
      <c r="EA88" s="248"/>
    </row>
    <row r="89" spans="1:131" s="249" customFormat="1" ht="26.25" hidden="1" customHeight="1" x14ac:dyDescent="0.15">
      <c r="A89" s="272"/>
      <c r="B89" s="273"/>
      <c r="C89" s="273"/>
      <c r="D89" s="273"/>
      <c r="E89" s="273"/>
      <c r="F89" s="273"/>
      <c r="G89" s="273"/>
      <c r="H89" s="273"/>
      <c r="I89" s="273"/>
      <c r="J89" s="273"/>
      <c r="K89" s="273"/>
      <c r="L89" s="273"/>
      <c r="M89" s="273"/>
      <c r="N89" s="273"/>
      <c r="O89" s="273"/>
      <c r="P89" s="273"/>
      <c r="Q89" s="274"/>
      <c r="R89" s="274"/>
      <c r="S89" s="274"/>
      <c r="T89" s="274"/>
      <c r="U89" s="274"/>
      <c r="V89" s="274"/>
      <c r="W89" s="274"/>
      <c r="X89" s="274"/>
      <c r="Y89" s="274"/>
      <c r="Z89" s="274"/>
      <c r="AA89" s="274"/>
      <c r="AB89" s="274"/>
      <c r="AC89" s="274"/>
      <c r="AD89" s="274"/>
      <c r="AE89" s="274"/>
      <c r="AF89" s="274"/>
      <c r="AG89" s="274"/>
      <c r="AH89" s="274"/>
      <c r="AI89" s="274"/>
      <c r="AJ89" s="274"/>
      <c r="AK89" s="274"/>
      <c r="AL89" s="274"/>
      <c r="AM89" s="274"/>
      <c r="AN89" s="274"/>
      <c r="AO89" s="274"/>
      <c r="AP89" s="274"/>
      <c r="AQ89" s="274"/>
      <c r="AR89" s="274"/>
      <c r="AS89" s="274"/>
      <c r="AT89" s="274"/>
      <c r="AU89" s="274"/>
      <c r="AV89" s="274"/>
      <c r="AW89" s="274"/>
      <c r="AX89" s="274"/>
      <c r="AY89" s="274"/>
      <c r="AZ89" s="275"/>
      <c r="BA89" s="275"/>
      <c r="BB89" s="275"/>
      <c r="BC89" s="275"/>
      <c r="BD89" s="275"/>
      <c r="BE89" s="267"/>
      <c r="BF89" s="267"/>
      <c r="BG89" s="267"/>
      <c r="BH89" s="267"/>
      <c r="BI89" s="267"/>
      <c r="BJ89" s="267"/>
      <c r="BK89" s="267"/>
      <c r="BL89" s="267"/>
      <c r="BM89" s="267"/>
      <c r="BN89" s="267"/>
      <c r="BO89" s="267"/>
      <c r="BP89" s="267"/>
      <c r="BQ89" s="264">
        <v>83</v>
      </c>
      <c r="BR89" s="269"/>
      <c r="BS89" s="949"/>
      <c r="BT89" s="950"/>
      <c r="BU89" s="950"/>
      <c r="BV89" s="950"/>
      <c r="BW89" s="950"/>
      <c r="BX89" s="950"/>
      <c r="BY89" s="950"/>
      <c r="BZ89" s="950"/>
      <c r="CA89" s="950"/>
      <c r="CB89" s="950"/>
      <c r="CC89" s="950"/>
      <c r="CD89" s="950"/>
      <c r="CE89" s="950"/>
      <c r="CF89" s="950"/>
      <c r="CG89" s="951"/>
      <c r="CH89" s="946"/>
      <c r="CI89" s="947"/>
      <c r="CJ89" s="947"/>
      <c r="CK89" s="947"/>
      <c r="CL89" s="948"/>
      <c r="CM89" s="946"/>
      <c r="CN89" s="947"/>
      <c r="CO89" s="947"/>
      <c r="CP89" s="947"/>
      <c r="CQ89" s="948"/>
      <c r="CR89" s="946"/>
      <c r="CS89" s="947"/>
      <c r="CT89" s="947"/>
      <c r="CU89" s="947"/>
      <c r="CV89" s="948"/>
      <c r="CW89" s="946"/>
      <c r="CX89" s="947"/>
      <c r="CY89" s="947"/>
      <c r="CZ89" s="947"/>
      <c r="DA89" s="948"/>
      <c r="DB89" s="946"/>
      <c r="DC89" s="947"/>
      <c r="DD89" s="947"/>
      <c r="DE89" s="947"/>
      <c r="DF89" s="948"/>
      <c r="DG89" s="946"/>
      <c r="DH89" s="947"/>
      <c r="DI89" s="947"/>
      <c r="DJ89" s="947"/>
      <c r="DK89" s="948"/>
      <c r="DL89" s="946"/>
      <c r="DM89" s="947"/>
      <c r="DN89" s="947"/>
      <c r="DO89" s="947"/>
      <c r="DP89" s="948"/>
      <c r="DQ89" s="946"/>
      <c r="DR89" s="947"/>
      <c r="DS89" s="947"/>
      <c r="DT89" s="947"/>
      <c r="DU89" s="948"/>
      <c r="DV89" s="943"/>
      <c r="DW89" s="944"/>
      <c r="DX89" s="944"/>
      <c r="DY89" s="944"/>
      <c r="DZ89" s="945"/>
      <c r="EA89" s="248"/>
    </row>
    <row r="90" spans="1:131" s="249" customFormat="1" ht="26.25" hidden="1" customHeight="1" x14ac:dyDescent="0.15">
      <c r="A90" s="272"/>
      <c r="B90" s="273"/>
      <c r="C90" s="273"/>
      <c r="D90" s="273"/>
      <c r="E90" s="273"/>
      <c r="F90" s="273"/>
      <c r="G90" s="273"/>
      <c r="H90" s="273"/>
      <c r="I90" s="273"/>
      <c r="J90" s="273"/>
      <c r="K90" s="273"/>
      <c r="L90" s="273"/>
      <c r="M90" s="273"/>
      <c r="N90" s="273"/>
      <c r="O90" s="273"/>
      <c r="P90" s="273"/>
      <c r="Q90" s="274"/>
      <c r="R90" s="274"/>
      <c r="S90" s="274"/>
      <c r="T90" s="274"/>
      <c r="U90" s="274"/>
      <c r="V90" s="274"/>
      <c r="W90" s="274"/>
      <c r="X90" s="274"/>
      <c r="Y90" s="274"/>
      <c r="Z90" s="274"/>
      <c r="AA90" s="274"/>
      <c r="AB90" s="274"/>
      <c r="AC90" s="274"/>
      <c r="AD90" s="274"/>
      <c r="AE90" s="274"/>
      <c r="AF90" s="274"/>
      <c r="AG90" s="274"/>
      <c r="AH90" s="274"/>
      <c r="AI90" s="274"/>
      <c r="AJ90" s="274"/>
      <c r="AK90" s="274"/>
      <c r="AL90" s="274"/>
      <c r="AM90" s="274"/>
      <c r="AN90" s="274"/>
      <c r="AO90" s="274"/>
      <c r="AP90" s="274"/>
      <c r="AQ90" s="274"/>
      <c r="AR90" s="274"/>
      <c r="AS90" s="274"/>
      <c r="AT90" s="274"/>
      <c r="AU90" s="274"/>
      <c r="AV90" s="274"/>
      <c r="AW90" s="274"/>
      <c r="AX90" s="274"/>
      <c r="AY90" s="274"/>
      <c r="AZ90" s="275"/>
      <c r="BA90" s="275"/>
      <c r="BB90" s="275"/>
      <c r="BC90" s="275"/>
      <c r="BD90" s="275"/>
      <c r="BE90" s="267"/>
      <c r="BF90" s="267"/>
      <c r="BG90" s="267"/>
      <c r="BH90" s="267"/>
      <c r="BI90" s="267"/>
      <c r="BJ90" s="267"/>
      <c r="BK90" s="267"/>
      <c r="BL90" s="267"/>
      <c r="BM90" s="267"/>
      <c r="BN90" s="267"/>
      <c r="BO90" s="267"/>
      <c r="BP90" s="267"/>
      <c r="BQ90" s="264">
        <v>84</v>
      </c>
      <c r="BR90" s="269"/>
      <c r="BS90" s="949"/>
      <c r="BT90" s="950"/>
      <c r="BU90" s="950"/>
      <c r="BV90" s="950"/>
      <c r="BW90" s="950"/>
      <c r="BX90" s="950"/>
      <c r="BY90" s="950"/>
      <c r="BZ90" s="950"/>
      <c r="CA90" s="950"/>
      <c r="CB90" s="950"/>
      <c r="CC90" s="950"/>
      <c r="CD90" s="950"/>
      <c r="CE90" s="950"/>
      <c r="CF90" s="950"/>
      <c r="CG90" s="951"/>
      <c r="CH90" s="946"/>
      <c r="CI90" s="947"/>
      <c r="CJ90" s="947"/>
      <c r="CK90" s="947"/>
      <c r="CL90" s="948"/>
      <c r="CM90" s="946"/>
      <c r="CN90" s="947"/>
      <c r="CO90" s="947"/>
      <c r="CP90" s="947"/>
      <c r="CQ90" s="948"/>
      <c r="CR90" s="946"/>
      <c r="CS90" s="947"/>
      <c r="CT90" s="947"/>
      <c r="CU90" s="947"/>
      <c r="CV90" s="948"/>
      <c r="CW90" s="946"/>
      <c r="CX90" s="947"/>
      <c r="CY90" s="947"/>
      <c r="CZ90" s="947"/>
      <c r="DA90" s="948"/>
      <c r="DB90" s="946"/>
      <c r="DC90" s="947"/>
      <c r="DD90" s="947"/>
      <c r="DE90" s="947"/>
      <c r="DF90" s="948"/>
      <c r="DG90" s="946"/>
      <c r="DH90" s="947"/>
      <c r="DI90" s="947"/>
      <c r="DJ90" s="947"/>
      <c r="DK90" s="948"/>
      <c r="DL90" s="946"/>
      <c r="DM90" s="947"/>
      <c r="DN90" s="947"/>
      <c r="DO90" s="947"/>
      <c r="DP90" s="948"/>
      <c r="DQ90" s="946"/>
      <c r="DR90" s="947"/>
      <c r="DS90" s="947"/>
      <c r="DT90" s="947"/>
      <c r="DU90" s="948"/>
      <c r="DV90" s="943"/>
      <c r="DW90" s="944"/>
      <c r="DX90" s="944"/>
      <c r="DY90" s="944"/>
      <c r="DZ90" s="945"/>
      <c r="EA90" s="248"/>
    </row>
    <row r="91" spans="1:131" s="249" customFormat="1" ht="26.25" hidden="1" customHeight="1" x14ac:dyDescent="0.15">
      <c r="A91" s="272"/>
      <c r="B91" s="273"/>
      <c r="C91" s="273"/>
      <c r="D91" s="273"/>
      <c r="E91" s="273"/>
      <c r="F91" s="273"/>
      <c r="G91" s="273"/>
      <c r="H91" s="273"/>
      <c r="I91" s="273"/>
      <c r="J91" s="273"/>
      <c r="K91" s="273"/>
      <c r="L91" s="273"/>
      <c r="M91" s="273"/>
      <c r="N91" s="273"/>
      <c r="O91" s="273"/>
      <c r="P91" s="273"/>
      <c r="Q91" s="274"/>
      <c r="R91" s="274"/>
      <c r="S91" s="274"/>
      <c r="T91" s="274"/>
      <c r="U91" s="274"/>
      <c r="V91" s="274"/>
      <c r="W91" s="274"/>
      <c r="X91" s="274"/>
      <c r="Y91" s="274"/>
      <c r="Z91" s="274"/>
      <c r="AA91" s="274"/>
      <c r="AB91" s="274"/>
      <c r="AC91" s="274"/>
      <c r="AD91" s="274"/>
      <c r="AE91" s="274"/>
      <c r="AF91" s="274"/>
      <c r="AG91" s="274"/>
      <c r="AH91" s="274"/>
      <c r="AI91" s="274"/>
      <c r="AJ91" s="274"/>
      <c r="AK91" s="274"/>
      <c r="AL91" s="274"/>
      <c r="AM91" s="274"/>
      <c r="AN91" s="274"/>
      <c r="AO91" s="274"/>
      <c r="AP91" s="274"/>
      <c r="AQ91" s="274"/>
      <c r="AR91" s="274"/>
      <c r="AS91" s="274"/>
      <c r="AT91" s="274"/>
      <c r="AU91" s="274"/>
      <c r="AV91" s="274"/>
      <c r="AW91" s="274"/>
      <c r="AX91" s="274"/>
      <c r="AY91" s="274"/>
      <c r="AZ91" s="275"/>
      <c r="BA91" s="275"/>
      <c r="BB91" s="275"/>
      <c r="BC91" s="275"/>
      <c r="BD91" s="275"/>
      <c r="BE91" s="267"/>
      <c r="BF91" s="267"/>
      <c r="BG91" s="267"/>
      <c r="BH91" s="267"/>
      <c r="BI91" s="267"/>
      <c r="BJ91" s="267"/>
      <c r="BK91" s="267"/>
      <c r="BL91" s="267"/>
      <c r="BM91" s="267"/>
      <c r="BN91" s="267"/>
      <c r="BO91" s="267"/>
      <c r="BP91" s="267"/>
      <c r="BQ91" s="264">
        <v>85</v>
      </c>
      <c r="BR91" s="269"/>
      <c r="BS91" s="949"/>
      <c r="BT91" s="950"/>
      <c r="BU91" s="950"/>
      <c r="BV91" s="950"/>
      <c r="BW91" s="950"/>
      <c r="BX91" s="950"/>
      <c r="BY91" s="950"/>
      <c r="BZ91" s="950"/>
      <c r="CA91" s="950"/>
      <c r="CB91" s="950"/>
      <c r="CC91" s="950"/>
      <c r="CD91" s="950"/>
      <c r="CE91" s="950"/>
      <c r="CF91" s="950"/>
      <c r="CG91" s="951"/>
      <c r="CH91" s="946"/>
      <c r="CI91" s="947"/>
      <c r="CJ91" s="947"/>
      <c r="CK91" s="947"/>
      <c r="CL91" s="948"/>
      <c r="CM91" s="946"/>
      <c r="CN91" s="947"/>
      <c r="CO91" s="947"/>
      <c r="CP91" s="947"/>
      <c r="CQ91" s="948"/>
      <c r="CR91" s="946"/>
      <c r="CS91" s="947"/>
      <c r="CT91" s="947"/>
      <c r="CU91" s="947"/>
      <c r="CV91" s="948"/>
      <c r="CW91" s="946"/>
      <c r="CX91" s="947"/>
      <c r="CY91" s="947"/>
      <c r="CZ91" s="947"/>
      <c r="DA91" s="948"/>
      <c r="DB91" s="946"/>
      <c r="DC91" s="947"/>
      <c r="DD91" s="947"/>
      <c r="DE91" s="947"/>
      <c r="DF91" s="948"/>
      <c r="DG91" s="946"/>
      <c r="DH91" s="947"/>
      <c r="DI91" s="947"/>
      <c r="DJ91" s="947"/>
      <c r="DK91" s="948"/>
      <c r="DL91" s="946"/>
      <c r="DM91" s="947"/>
      <c r="DN91" s="947"/>
      <c r="DO91" s="947"/>
      <c r="DP91" s="948"/>
      <c r="DQ91" s="946"/>
      <c r="DR91" s="947"/>
      <c r="DS91" s="947"/>
      <c r="DT91" s="947"/>
      <c r="DU91" s="948"/>
      <c r="DV91" s="943"/>
      <c r="DW91" s="944"/>
      <c r="DX91" s="944"/>
      <c r="DY91" s="944"/>
      <c r="DZ91" s="945"/>
      <c r="EA91" s="248"/>
    </row>
    <row r="92" spans="1:131" s="249" customFormat="1" ht="26.25" hidden="1" customHeight="1" x14ac:dyDescent="0.15">
      <c r="A92" s="272"/>
      <c r="B92" s="273"/>
      <c r="C92" s="273"/>
      <c r="D92" s="273"/>
      <c r="E92" s="273"/>
      <c r="F92" s="273"/>
      <c r="G92" s="273"/>
      <c r="H92" s="273"/>
      <c r="I92" s="273"/>
      <c r="J92" s="273"/>
      <c r="K92" s="273"/>
      <c r="L92" s="273"/>
      <c r="M92" s="273"/>
      <c r="N92" s="273"/>
      <c r="O92" s="273"/>
      <c r="P92" s="273"/>
      <c r="Q92" s="274"/>
      <c r="R92" s="274"/>
      <c r="S92" s="274"/>
      <c r="T92" s="274"/>
      <c r="U92" s="274"/>
      <c r="V92" s="274"/>
      <c r="W92" s="274"/>
      <c r="X92" s="274"/>
      <c r="Y92" s="274"/>
      <c r="Z92" s="274"/>
      <c r="AA92" s="274"/>
      <c r="AB92" s="274"/>
      <c r="AC92" s="274"/>
      <c r="AD92" s="274"/>
      <c r="AE92" s="274"/>
      <c r="AF92" s="274"/>
      <c r="AG92" s="274"/>
      <c r="AH92" s="274"/>
      <c r="AI92" s="274"/>
      <c r="AJ92" s="274"/>
      <c r="AK92" s="274"/>
      <c r="AL92" s="274"/>
      <c r="AM92" s="274"/>
      <c r="AN92" s="274"/>
      <c r="AO92" s="274"/>
      <c r="AP92" s="274"/>
      <c r="AQ92" s="274"/>
      <c r="AR92" s="274"/>
      <c r="AS92" s="274"/>
      <c r="AT92" s="274"/>
      <c r="AU92" s="274"/>
      <c r="AV92" s="274"/>
      <c r="AW92" s="274"/>
      <c r="AX92" s="274"/>
      <c r="AY92" s="274"/>
      <c r="AZ92" s="275"/>
      <c r="BA92" s="275"/>
      <c r="BB92" s="275"/>
      <c r="BC92" s="275"/>
      <c r="BD92" s="275"/>
      <c r="BE92" s="267"/>
      <c r="BF92" s="267"/>
      <c r="BG92" s="267"/>
      <c r="BH92" s="267"/>
      <c r="BI92" s="267"/>
      <c r="BJ92" s="267"/>
      <c r="BK92" s="267"/>
      <c r="BL92" s="267"/>
      <c r="BM92" s="267"/>
      <c r="BN92" s="267"/>
      <c r="BO92" s="267"/>
      <c r="BP92" s="267"/>
      <c r="BQ92" s="264">
        <v>86</v>
      </c>
      <c r="BR92" s="269"/>
      <c r="BS92" s="949"/>
      <c r="BT92" s="950"/>
      <c r="BU92" s="950"/>
      <c r="BV92" s="950"/>
      <c r="BW92" s="950"/>
      <c r="BX92" s="950"/>
      <c r="BY92" s="950"/>
      <c r="BZ92" s="950"/>
      <c r="CA92" s="950"/>
      <c r="CB92" s="950"/>
      <c r="CC92" s="950"/>
      <c r="CD92" s="950"/>
      <c r="CE92" s="950"/>
      <c r="CF92" s="950"/>
      <c r="CG92" s="951"/>
      <c r="CH92" s="946"/>
      <c r="CI92" s="947"/>
      <c r="CJ92" s="947"/>
      <c r="CK92" s="947"/>
      <c r="CL92" s="948"/>
      <c r="CM92" s="946"/>
      <c r="CN92" s="947"/>
      <c r="CO92" s="947"/>
      <c r="CP92" s="947"/>
      <c r="CQ92" s="948"/>
      <c r="CR92" s="946"/>
      <c r="CS92" s="947"/>
      <c r="CT92" s="947"/>
      <c r="CU92" s="947"/>
      <c r="CV92" s="948"/>
      <c r="CW92" s="946"/>
      <c r="CX92" s="947"/>
      <c r="CY92" s="947"/>
      <c r="CZ92" s="947"/>
      <c r="DA92" s="948"/>
      <c r="DB92" s="946"/>
      <c r="DC92" s="947"/>
      <c r="DD92" s="947"/>
      <c r="DE92" s="947"/>
      <c r="DF92" s="948"/>
      <c r="DG92" s="946"/>
      <c r="DH92" s="947"/>
      <c r="DI92" s="947"/>
      <c r="DJ92" s="947"/>
      <c r="DK92" s="948"/>
      <c r="DL92" s="946"/>
      <c r="DM92" s="947"/>
      <c r="DN92" s="947"/>
      <c r="DO92" s="947"/>
      <c r="DP92" s="948"/>
      <c r="DQ92" s="946"/>
      <c r="DR92" s="947"/>
      <c r="DS92" s="947"/>
      <c r="DT92" s="947"/>
      <c r="DU92" s="948"/>
      <c r="DV92" s="943"/>
      <c r="DW92" s="944"/>
      <c r="DX92" s="944"/>
      <c r="DY92" s="944"/>
      <c r="DZ92" s="945"/>
      <c r="EA92" s="248"/>
    </row>
    <row r="93" spans="1:131" s="249" customFormat="1" ht="26.25" hidden="1" customHeight="1" x14ac:dyDescent="0.15">
      <c r="A93" s="272"/>
      <c r="B93" s="273"/>
      <c r="C93" s="273"/>
      <c r="D93" s="273"/>
      <c r="E93" s="273"/>
      <c r="F93" s="273"/>
      <c r="G93" s="273"/>
      <c r="H93" s="273"/>
      <c r="I93" s="273"/>
      <c r="J93" s="273"/>
      <c r="K93" s="273"/>
      <c r="L93" s="273"/>
      <c r="M93" s="273"/>
      <c r="N93" s="273"/>
      <c r="O93" s="273"/>
      <c r="P93" s="273"/>
      <c r="Q93" s="274"/>
      <c r="R93" s="274"/>
      <c r="S93" s="274"/>
      <c r="T93" s="274"/>
      <c r="U93" s="274"/>
      <c r="V93" s="274"/>
      <c r="W93" s="274"/>
      <c r="X93" s="274"/>
      <c r="Y93" s="274"/>
      <c r="Z93" s="274"/>
      <c r="AA93" s="274"/>
      <c r="AB93" s="274"/>
      <c r="AC93" s="274"/>
      <c r="AD93" s="274"/>
      <c r="AE93" s="274"/>
      <c r="AF93" s="274"/>
      <c r="AG93" s="274"/>
      <c r="AH93" s="274"/>
      <c r="AI93" s="274"/>
      <c r="AJ93" s="274"/>
      <c r="AK93" s="274"/>
      <c r="AL93" s="274"/>
      <c r="AM93" s="274"/>
      <c r="AN93" s="274"/>
      <c r="AO93" s="274"/>
      <c r="AP93" s="274"/>
      <c r="AQ93" s="274"/>
      <c r="AR93" s="274"/>
      <c r="AS93" s="274"/>
      <c r="AT93" s="274"/>
      <c r="AU93" s="274"/>
      <c r="AV93" s="274"/>
      <c r="AW93" s="274"/>
      <c r="AX93" s="274"/>
      <c r="AY93" s="274"/>
      <c r="AZ93" s="275"/>
      <c r="BA93" s="275"/>
      <c r="BB93" s="275"/>
      <c r="BC93" s="275"/>
      <c r="BD93" s="275"/>
      <c r="BE93" s="267"/>
      <c r="BF93" s="267"/>
      <c r="BG93" s="267"/>
      <c r="BH93" s="267"/>
      <c r="BI93" s="267"/>
      <c r="BJ93" s="267"/>
      <c r="BK93" s="267"/>
      <c r="BL93" s="267"/>
      <c r="BM93" s="267"/>
      <c r="BN93" s="267"/>
      <c r="BO93" s="267"/>
      <c r="BP93" s="267"/>
      <c r="BQ93" s="264">
        <v>87</v>
      </c>
      <c r="BR93" s="269"/>
      <c r="BS93" s="949"/>
      <c r="BT93" s="950"/>
      <c r="BU93" s="950"/>
      <c r="BV93" s="950"/>
      <c r="BW93" s="950"/>
      <c r="BX93" s="950"/>
      <c r="BY93" s="950"/>
      <c r="BZ93" s="950"/>
      <c r="CA93" s="950"/>
      <c r="CB93" s="950"/>
      <c r="CC93" s="950"/>
      <c r="CD93" s="950"/>
      <c r="CE93" s="950"/>
      <c r="CF93" s="950"/>
      <c r="CG93" s="951"/>
      <c r="CH93" s="946"/>
      <c r="CI93" s="947"/>
      <c r="CJ93" s="947"/>
      <c r="CK93" s="947"/>
      <c r="CL93" s="948"/>
      <c r="CM93" s="946"/>
      <c r="CN93" s="947"/>
      <c r="CO93" s="947"/>
      <c r="CP93" s="947"/>
      <c r="CQ93" s="948"/>
      <c r="CR93" s="946"/>
      <c r="CS93" s="947"/>
      <c r="CT93" s="947"/>
      <c r="CU93" s="947"/>
      <c r="CV93" s="948"/>
      <c r="CW93" s="946"/>
      <c r="CX93" s="947"/>
      <c r="CY93" s="947"/>
      <c r="CZ93" s="947"/>
      <c r="DA93" s="948"/>
      <c r="DB93" s="946"/>
      <c r="DC93" s="947"/>
      <c r="DD93" s="947"/>
      <c r="DE93" s="947"/>
      <c r="DF93" s="948"/>
      <c r="DG93" s="946"/>
      <c r="DH93" s="947"/>
      <c r="DI93" s="947"/>
      <c r="DJ93" s="947"/>
      <c r="DK93" s="948"/>
      <c r="DL93" s="946"/>
      <c r="DM93" s="947"/>
      <c r="DN93" s="947"/>
      <c r="DO93" s="947"/>
      <c r="DP93" s="948"/>
      <c r="DQ93" s="946"/>
      <c r="DR93" s="947"/>
      <c r="DS93" s="947"/>
      <c r="DT93" s="947"/>
      <c r="DU93" s="948"/>
      <c r="DV93" s="943"/>
      <c r="DW93" s="944"/>
      <c r="DX93" s="944"/>
      <c r="DY93" s="944"/>
      <c r="DZ93" s="945"/>
      <c r="EA93" s="248"/>
    </row>
    <row r="94" spans="1:131" s="249" customFormat="1" ht="26.25" hidden="1" customHeight="1" x14ac:dyDescent="0.15">
      <c r="A94" s="272"/>
      <c r="B94" s="273"/>
      <c r="C94" s="273"/>
      <c r="D94" s="273"/>
      <c r="E94" s="273"/>
      <c r="F94" s="273"/>
      <c r="G94" s="273"/>
      <c r="H94" s="273"/>
      <c r="I94" s="273"/>
      <c r="J94" s="273"/>
      <c r="K94" s="273"/>
      <c r="L94" s="273"/>
      <c r="M94" s="273"/>
      <c r="N94" s="273"/>
      <c r="O94" s="273"/>
      <c r="P94" s="273"/>
      <c r="Q94" s="274"/>
      <c r="R94" s="274"/>
      <c r="S94" s="274"/>
      <c r="T94" s="274"/>
      <c r="U94" s="274"/>
      <c r="V94" s="274"/>
      <c r="W94" s="274"/>
      <c r="X94" s="274"/>
      <c r="Y94" s="274"/>
      <c r="Z94" s="274"/>
      <c r="AA94" s="274"/>
      <c r="AB94" s="274"/>
      <c r="AC94" s="274"/>
      <c r="AD94" s="274"/>
      <c r="AE94" s="274"/>
      <c r="AF94" s="274"/>
      <c r="AG94" s="274"/>
      <c r="AH94" s="274"/>
      <c r="AI94" s="274"/>
      <c r="AJ94" s="274"/>
      <c r="AK94" s="274"/>
      <c r="AL94" s="274"/>
      <c r="AM94" s="274"/>
      <c r="AN94" s="274"/>
      <c r="AO94" s="274"/>
      <c r="AP94" s="274"/>
      <c r="AQ94" s="274"/>
      <c r="AR94" s="274"/>
      <c r="AS94" s="274"/>
      <c r="AT94" s="274"/>
      <c r="AU94" s="274"/>
      <c r="AV94" s="274"/>
      <c r="AW94" s="274"/>
      <c r="AX94" s="274"/>
      <c r="AY94" s="274"/>
      <c r="AZ94" s="275"/>
      <c r="BA94" s="275"/>
      <c r="BB94" s="275"/>
      <c r="BC94" s="275"/>
      <c r="BD94" s="275"/>
      <c r="BE94" s="267"/>
      <c r="BF94" s="267"/>
      <c r="BG94" s="267"/>
      <c r="BH94" s="267"/>
      <c r="BI94" s="267"/>
      <c r="BJ94" s="267"/>
      <c r="BK94" s="267"/>
      <c r="BL94" s="267"/>
      <c r="BM94" s="267"/>
      <c r="BN94" s="267"/>
      <c r="BO94" s="267"/>
      <c r="BP94" s="267"/>
      <c r="BQ94" s="264">
        <v>88</v>
      </c>
      <c r="BR94" s="269"/>
      <c r="BS94" s="949"/>
      <c r="BT94" s="950"/>
      <c r="BU94" s="950"/>
      <c r="BV94" s="950"/>
      <c r="BW94" s="950"/>
      <c r="BX94" s="950"/>
      <c r="BY94" s="950"/>
      <c r="BZ94" s="950"/>
      <c r="CA94" s="950"/>
      <c r="CB94" s="950"/>
      <c r="CC94" s="950"/>
      <c r="CD94" s="950"/>
      <c r="CE94" s="950"/>
      <c r="CF94" s="950"/>
      <c r="CG94" s="951"/>
      <c r="CH94" s="946"/>
      <c r="CI94" s="947"/>
      <c r="CJ94" s="947"/>
      <c r="CK94" s="947"/>
      <c r="CL94" s="948"/>
      <c r="CM94" s="946"/>
      <c r="CN94" s="947"/>
      <c r="CO94" s="947"/>
      <c r="CP94" s="947"/>
      <c r="CQ94" s="948"/>
      <c r="CR94" s="946"/>
      <c r="CS94" s="947"/>
      <c r="CT94" s="947"/>
      <c r="CU94" s="947"/>
      <c r="CV94" s="948"/>
      <c r="CW94" s="946"/>
      <c r="CX94" s="947"/>
      <c r="CY94" s="947"/>
      <c r="CZ94" s="947"/>
      <c r="DA94" s="948"/>
      <c r="DB94" s="946"/>
      <c r="DC94" s="947"/>
      <c r="DD94" s="947"/>
      <c r="DE94" s="947"/>
      <c r="DF94" s="948"/>
      <c r="DG94" s="946"/>
      <c r="DH94" s="947"/>
      <c r="DI94" s="947"/>
      <c r="DJ94" s="947"/>
      <c r="DK94" s="948"/>
      <c r="DL94" s="946"/>
      <c r="DM94" s="947"/>
      <c r="DN94" s="947"/>
      <c r="DO94" s="947"/>
      <c r="DP94" s="948"/>
      <c r="DQ94" s="946"/>
      <c r="DR94" s="947"/>
      <c r="DS94" s="947"/>
      <c r="DT94" s="947"/>
      <c r="DU94" s="948"/>
      <c r="DV94" s="943"/>
      <c r="DW94" s="944"/>
      <c r="DX94" s="944"/>
      <c r="DY94" s="944"/>
      <c r="DZ94" s="945"/>
      <c r="EA94" s="248"/>
    </row>
    <row r="95" spans="1:131" s="249" customFormat="1" ht="26.25" hidden="1" customHeight="1" x14ac:dyDescent="0.15">
      <c r="A95" s="272"/>
      <c r="B95" s="273"/>
      <c r="C95" s="273"/>
      <c r="D95" s="273"/>
      <c r="E95" s="273"/>
      <c r="F95" s="273"/>
      <c r="G95" s="273"/>
      <c r="H95" s="273"/>
      <c r="I95" s="273"/>
      <c r="J95" s="273"/>
      <c r="K95" s="273"/>
      <c r="L95" s="273"/>
      <c r="M95" s="273"/>
      <c r="N95" s="273"/>
      <c r="O95" s="273"/>
      <c r="P95" s="273"/>
      <c r="Q95" s="274"/>
      <c r="R95" s="274"/>
      <c r="S95" s="274"/>
      <c r="T95" s="274"/>
      <c r="U95" s="274"/>
      <c r="V95" s="274"/>
      <c r="W95" s="274"/>
      <c r="X95" s="274"/>
      <c r="Y95" s="274"/>
      <c r="Z95" s="274"/>
      <c r="AA95" s="274"/>
      <c r="AB95" s="274"/>
      <c r="AC95" s="274"/>
      <c r="AD95" s="274"/>
      <c r="AE95" s="274"/>
      <c r="AF95" s="274"/>
      <c r="AG95" s="274"/>
      <c r="AH95" s="274"/>
      <c r="AI95" s="274"/>
      <c r="AJ95" s="274"/>
      <c r="AK95" s="274"/>
      <c r="AL95" s="274"/>
      <c r="AM95" s="274"/>
      <c r="AN95" s="274"/>
      <c r="AO95" s="274"/>
      <c r="AP95" s="274"/>
      <c r="AQ95" s="274"/>
      <c r="AR95" s="274"/>
      <c r="AS95" s="274"/>
      <c r="AT95" s="274"/>
      <c r="AU95" s="274"/>
      <c r="AV95" s="274"/>
      <c r="AW95" s="274"/>
      <c r="AX95" s="274"/>
      <c r="AY95" s="274"/>
      <c r="AZ95" s="275"/>
      <c r="BA95" s="275"/>
      <c r="BB95" s="275"/>
      <c r="BC95" s="275"/>
      <c r="BD95" s="275"/>
      <c r="BE95" s="267"/>
      <c r="BF95" s="267"/>
      <c r="BG95" s="267"/>
      <c r="BH95" s="267"/>
      <c r="BI95" s="267"/>
      <c r="BJ95" s="267"/>
      <c r="BK95" s="267"/>
      <c r="BL95" s="267"/>
      <c r="BM95" s="267"/>
      <c r="BN95" s="267"/>
      <c r="BO95" s="267"/>
      <c r="BP95" s="267"/>
      <c r="BQ95" s="264">
        <v>89</v>
      </c>
      <c r="BR95" s="269"/>
      <c r="BS95" s="949"/>
      <c r="BT95" s="950"/>
      <c r="BU95" s="950"/>
      <c r="BV95" s="950"/>
      <c r="BW95" s="950"/>
      <c r="BX95" s="950"/>
      <c r="BY95" s="950"/>
      <c r="BZ95" s="950"/>
      <c r="CA95" s="950"/>
      <c r="CB95" s="950"/>
      <c r="CC95" s="950"/>
      <c r="CD95" s="950"/>
      <c r="CE95" s="950"/>
      <c r="CF95" s="950"/>
      <c r="CG95" s="951"/>
      <c r="CH95" s="946"/>
      <c r="CI95" s="947"/>
      <c r="CJ95" s="947"/>
      <c r="CK95" s="947"/>
      <c r="CL95" s="948"/>
      <c r="CM95" s="946"/>
      <c r="CN95" s="947"/>
      <c r="CO95" s="947"/>
      <c r="CP95" s="947"/>
      <c r="CQ95" s="948"/>
      <c r="CR95" s="946"/>
      <c r="CS95" s="947"/>
      <c r="CT95" s="947"/>
      <c r="CU95" s="947"/>
      <c r="CV95" s="948"/>
      <c r="CW95" s="946"/>
      <c r="CX95" s="947"/>
      <c r="CY95" s="947"/>
      <c r="CZ95" s="947"/>
      <c r="DA95" s="948"/>
      <c r="DB95" s="946"/>
      <c r="DC95" s="947"/>
      <c r="DD95" s="947"/>
      <c r="DE95" s="947"/>
      <c r="DF95" s="948"/>
      <c r="DG95" s="946"/>
      <c r="DH95" s="947"/>
      <c r="DI95" s="947"/>
      <c r="DJ95" s="947"/>
      <c r="DK95" s="948"/>
      <c r="DL95" s="946"/>
      <c r="DM95" s="947"/>
      <c r="DN95" s="947"/>
      <c r="DO95" s="947"/>
      <c r="DP95" s="948"/>
      <c r="DQ95" s="946"/>
      <c r="DR95" s="947"/>
      <c r="DS95" s="947"/>
      <c r="DT95" s="947"/>
      <c r="DU95" s="948"/>
      <c r="DV95" s="943"/>
      <c r="DW95" s="944"/>
      <c r="DX95" s="944"/>
      <c r="DY95" s="944"/>
      <c r="DZ95" s="945"/>
      <c r="EA95" s="248"/>
    </row>
    <row r="96" spans="1:131" s="249" customFormat="1" ht="26.25" hidden="1" customHeight="1" x14ac:dyDescent="0.15">
      <c r="A96" s="272"/>
      <c r="B96" s="273"/>
      <c r="C96" s="273"/>
      <c r="D96" s="273"/>
      <c r="E96" s="273"/>
      <c r="F96" s="273"/>
      <c r="G96" s="273"/>
      <c r="H96" s="273"/>
      <c r="I96" s="273"/>
      <c r="J96" s="273"/>
      <c r="K96" s="273"/>
      <c r="L96" s="273"/>
      <c r="M96" s="273"/>
      <c r="N96" s="273"/>
      <c r="O96" s="273"/>
      <c r="P96" s="273"/>
      <c r="Q96" s="274"/>
      <c r="R96" s="274"/>
      <c r="S96" s="274"/>
      <c r="T96" s="274"/>
      <c r="U96" s="274"/>
      <c r="V96" s="274"/>
      <c r="W96" s="274"/>
      <c r="X96" s="274"/>
      <c r="Y96" s="274"/>
      <c r="Z96" s="274"/>
      <c r="AA96" s="274"/>
      <c r="AB96" s="274"/>
      <c r="AC96" s="274"/>
      <c r="AD96" s="274"/>
      <c r="AE96" s="274"/>
      <c r="AF96" s="274"/>
      <c r="AG96" s="274"/>
      <c r="AH96" s="274"/>
      <c r="AI96" s="274"/>
      <c r="AJ96" s="274"/>
      <c r="AK96" s="274"/>
      <c r="AL96" s="274"/>
      <c r="AM96" s="274"/>
      <c r="AN96" s="274"/>
      <c r="AO96" s="274"/>
      <c r="AP96" s="274"/>
      <c r="AQ96" s="274"/>
      <c r="AR96" s="274"/>
      <c r="AS96" s="274"/>
      <c r="AT96" s="274"/>
      <c r="AU96" s="274"/>
      <c r="AV96" s="274"/>
      <c r="AW96" s="274"/>
      <c r="AX96" s="274"/>
      <c r="AY96" s="274"/>
      <c r="AZ96" s="275"/>
      <c r="BA96" s="275"/>
      <c r="BB96" s="275"/>
      <c r="BC96" s="275"/>
      <c r="BD96" s="275"/>
      <c r="BE96" s="267"/>
      <c r="BF96" s="267"/>
      <c r="BG96" s="267"/>
      <c r="BH96" s="267"/>
      <c r="BI96" s="267"/>
      <c r="BJ96" s="267"/>
      <c r="BK96" s="267"/>
      <c r="BL96" s="267"/>
      <c r="BM96" s="267"/>
      <c r="BN96" s="267"/>
      <c r="BO96" s="267"/>
      <c r="BP96" s="267"/>
      <c r="BQ96" s="264">
        <v>90</v>
      </c>
      <c r="BR96" s="269"/>
      <c r="BS96" s="949"/>
      <c r="BT96" s="950"/>
      <c r="BU96" s="950"/>
      <c r="BV96" s="950"/>
      <c r="BW96" s="950"/>
      <c r="BX96" s="950"/>
      <c r="BY96" s="950"/>
      <c r="BZ96" s="950"/>
      <c r="CA96" s="950"/>
      <c r="CB96" s="950"/>
      <c r="CC96" s="950"/>
      <c r="CD96" s="950"/>
      <c r="CE96" s="950"/>
      <c r="CF96" s="950"/>
      <c r="CG96" s="951"/>
      <c r="CH96" s="946"/>
      <c r="CI96" s="947"/>
      <c r="CJ96" s="947"/>
      <c r="CK96" s="947"/>
      <c r="CL96" s="948"/>
      <c r="CM96" s="946"/>
      <c r="CN96" s="947"/>
      <c r="CO96" s="947"/>
      <c r="CP96" s="947"/>
      <c r="CQ96" s="948"/>
      <c r="CR96" s="946"/>
      <c r="CS96" s="947"/>
      <c r="CT96" s="947"/>
      <c r="CU96" s="947"/>
      <c r="CV96" s="948"/>
      <c r="CW96" s="946"/>
      <c r="CX96" s="947"/>
      <c r="CY96" s="947"/>
      <c r="CZ96" s="947"/>
      <c r="DA96" s="948"/>
      <c r="DB96" s="946"/>
      <c r="DC96" s="947"/>
      <c r="DD96" s="947"/>
      <c r="DE96" s="947"/>
      <c r="DF96" s="948"/>
      <c r="DG96" s="946"/>
      <c r="DH96" s="947"/>
      <c r="DI96" s="947"/>
      <c r="DJ96" s="947"/>
      <c r="DK96" s="948"/>
      <c r="DL96" s="946"/>
      <c r="DM96" s="947"/>
      <c r="DN96" s="947"/>
      <c r="DO96" s="947"/>
      <c r="DP96" s="948"/>
      <c r="DQ96" s="946"/>
      <c r="DR96" s="947"/>
      <c r="DS96" s="947"/>
      <c r="DT96" s="947"/>
      <c r="DU96" s="948"/>
      <c r="DV96" s="943"/>
      <c r="DW96" s="944"/>
      <c r="DX96" s="944"/>
      <c r="DY96" s="944"/>
      <c r="DZ96" s="945"/>
      <c r="EA96" s="248"/>
    </row>
    <row r="97" spans="1:131" s="249" customFormat="1" ht="26.25" hidden="1" customHeight="1" x14ac:dyDescent="0.15">
      <c r="A97" s="272"/>
      <c r="B97" s="273"/>
      <c r="C97" s="273"/>
      <c r="D97" s="273"/>
      <c r="E97" s="273"/>
      <c r="F97" s="273"/>
      <c r="G97" s="273"/>
      <c r="H97" s="273"/>
      <c r="I97" s="273"/>
      <c r="J97" s="273"/>
      <c r="K97" s="273"/>
      <c r="L97" s="273"/>
      <c r="M97" s="273"/>
      <c r="N97" s="273"/>
      <c r="O97" s="273"/>
      <c r="P97" s="273"/>
      <c r="Q97" s="274"/>
      <c r="R97" s="274"/>
      <c r="S97" s="274"/>
      <c r="T97" s="274"/>
      <c r="U97" s="274"/>
      <c r="V97" s="274"/>
      <c r="W97" s="274"/>
      <c r="X97" s="274"/>
      <c r="Y97" s="274"/>
      <c r="Z97" s="274"/>
      <c r="AA97" s="274"/>
      <c r="AB97" s="274"/>
      <c r="AC97" s="274"/>
      <c r="AD97" s="274"/>
      <c r="AE97" s="274"/>
      <c r="AF97" s="274"/>
      <c r="AG97" s="274"/>
      <c r="AH97" s="274"/>
      <c r="AI97" s="274"/>
      <c r="AJ97" s="274"/>
      <c r="AK97" s="274"/>
      <c r="AL97" s="274"/>
      <c r="AM97" s="274"/>
      <c r="AN97" s="274"/>
      <c r="AO97" s="274"/>
      <c r="AP97" s="274"/>
      <c r="AQ97" s="274"/>
      <c r="AR97" s="274"/>
      <c r="AS97" s="274"/>
      <c r="AT97" s="274"/>
      <c r="AU97" s="274"/>
      <c r="AV97" s="274"/>
      <c r="AW97" s="274"/>
      <c r="AX97" s="274"/>
      <c r="AY97" s="274"/>
      <c r="AZ97" s="275"/>
      <c r="BA97" s="275"/>
      <c r="BB97" s="275"/>
      <c r="BC97" s="275"/>
      <c r="BD97" s="275"/>
      <c r="BE97" s="267"/>
      <c r="BF97" s="267"/>
      <c r="BG97" s="267"/>
      <c r="BH97" s="267"/>
      <c r="BI97" s="267"/>
      <c r="BJ97" s="267"/>
      <c r="BK97" s="267"/>
      <c r="BL97" s="267"/>
      <c r="BM97" s="267"/>
      <c r="BN97" s="267"/>
      <c r="BO97" s="267"/>
      <c r="BP97" s="267"/>
      <c r="BQ97" s="264">
        <v>91</v>
      </c>
      <c r="BR97" s="269"/>
      <c r="BS97" s="949"/>
      <c r="BT97" s="950"/>
      <c r="BU97" s="950"/>
      <c r="BV97" s="950"/>
      <c r="BW97" s="950"/>
      <c r="BX97" s="950"/>
      <c r="BY97" s="950"/>
      <c r="BZ97" s="950"/>
      <c r="CA97" s="950"/>
      <c r="CB97" s="950"/>
      <c r="CC97" s="950"/>
      <c r="CD97" s="950"/>
      <c r="CE97" s="950"/>
      <c r="CF97" s="950"/>
      <c r="CG97" s="951"/>
      <c r="CH97" s="946"/>
      <c r="CI97" s="947"/>
      <c r="CJ97" s="947"/>
      <c r="CK97" s="947"/>
      <c r="CL97" s="948"/>
      <c r="CM97" s="946"/>
      <c r="CN97" s="947"/>
      <c r="CO97" s="947"/>
      <c r="CP97" s="947"/>
      <c r="CQ97" s="948"/>
      <c r="CR97" s="946"/>
      <c r="CS97" s="947"/>
      <c r="CT97" s="947"/>
      <c r="CU97" s="947"/>
      <c r="CV97" s="948"/>
      <c r="CW97" s="946"/>
      <c r="CX97" s="947"/>
      <c r="CY97" s="947"/>
      <c r="CZ97" s="947"/>
      <c r="DA97" s="948"/>
      <c r="DB97" s="946"/>
      <c r="DC97" s="947"/>
      <c r="DD97" s="947"/>
      <c r="DE97" s="947"/>
      <c r="DF97" s="948"/>
      <c r="DG97" s="946"/>
      <c r="DH97" s="947"/>
      <c r="DI97" s="947"/>
      <c r="DJ97" s="947"/>
      <c r="DK97" s="948"/>
      <c r="DL97" s="946"/>
      <c r="DM97" s="947"/>
      <c r="DN97" s="947"/>
      <c r="DO97" s="947"/>
      <c r="DP97" s="948"/>
      <c r="DQ97" s="946"/>
      <c r="DR97" s="947"/>
      <c r="DS97" s="947"/>
      <c r="DT97" s="947"/>
      <c r="DU97" s="948"/>
      <c r="DV97" s="943"/>
      <c r="DW97" s="944"/>
      <c r="DX97" s="944"/>
      <c r="DY97" s="944"/>
      <c r="DZ97" s="945"/>
      <c r="EA97" s="248"/>
    </row>
    <row r="98" spans="1:131" s="249" customFormat="1" ht="26.25" hidden="1" customHeight="1" x14ac:dyDescent="0.15">
      <c r="A98" s="272"/>
      <c r="B98" s="273"/>
      <c r="C98" s="273"/>
      <c r="D98" s="273"/>
      <c r="E98" s="273"/>
      <c r="F98" s="273"/>
      <c r="G98" s="273"/>
      <c r="H98" s="273"/>
      <c r="I98" s="273"/>
      <c r="J98" s="273"/>
      <c r="K98" s="273"/>
      <c r="L98" s="273"/>
      <c r="M98" s="273"/>
      <c r="N98" s="273"/>
      <c r="O98" s="273"/>
      <c r="P98" s="273"/>
      <c r="Q98" s="274"/>
      <c r="R98" s="274"/>
      <c r="S98" s="274"/>
      <c r="T98" s="274"/>
      <c r="U98" s="274"/>
      <c r="V98" s="274"/>
      <c r="W98" s="274"/>
      <c r="X98" s="274"/>
      <c r="Y98" s="274"/>
      <c r="Z98" s="274"/>
      <c r="AA98" s="274"/>
      <c r="AB98" s="274"/>
      <c r="AC98" s="274"/>
      <c r="AD98" s="274"/>
      <c r="AE98" s="274"/>
      <c r="AF98" s="274"/>
      <c r="AG98" s="274"/>
      <c r="AH98" s="274"/>
      <c r="AI98" s="274"/>
      <c r="AJ98" s="274"/>
      <c r="AK98" s="274"/>
      <c r="AL98" s="274"/>
      <c r="AM98" s="274"/>
      <c r="AN98" s="274"/>
      <c r="AO98" s="274"/>
      <c r="AP98" s="274"/>
      <c r="AQ98" s="274"/>
      <c r="AR98" s="274"/>
      <c r="AS98" s="274"/>
      <c r="AT98" s="274"/>
      <c r="AU98" s="274"/>
      <c r="AV98" s="274"/>
      <c r="AW98" s="274"/>
      <c r="AX98" s="274"/>
      <c r="AY98" s="274"/>
      <c r="AZ98" s="275"/>
      <c r="BA98" s="275"/>
      <c r="BB98" s="275"/>
      <c r="BC98" s="275"/>
      <c r="BD98" s="275"/>
      <c r="BE98" s="267"/>
      <c r="BF98" s="267"/>
      <c r="BG98" s="267"/>
      <c r="BH98" s="267"/>
      <c r="BI98" s="267"/>
      <c r="BJ98" s="267"/>
      <c r="BK98" s="267"/>
      <c r="BL98" s="267"/>
      <c r="BM98" s="267"/>
      <c r="BN98" s="267"/>
      <c r="BO98" s="267"/>
      <c r="BP98" s="267"/>
      <c r="BQ98" s="264">
        <v>92</v>
      </c>
      <c r="BR98" s="269"/>
      <c r="BS98" s="949"/>
      <c r="BT98" s="950"/>
      <c r="BU98" s="950"/>
      <c r="BV98" s="950"/>
      <c r="BW98" s="950"/>
      <c r="BX98" s="950"/>
      <c r="BY98" s="950"/>
      <c r="BZ98" s="950"/>
      <c r="CA98" s="950"/>
      <c r="CB98" s="950"/>
      <c r="CC98" s="950"/>
      <c r="CD98" s="950"/>
      <c r="CE98" s="950"/>
      <c r="CF98" s="950"/>
      <c r="CG98" s="951"/>
      <c r="CH98" s="946"/>
      <c r="CI98" s="947"/>
      <c r="CJ98" s="947"/>
      <c r="CK98" s="947"/>
      <c r="CL98" s="948"/>
      <c r="CM98" s="946"/>
      <c r="CN98" s="947"/>
      <c r="CO98" s="947"/>
      <c r="CP98" s="947"/>
      <c r="CQ98" s="948"/>
      <c r="CR98" s="946"/>
      <c r="CS98" s="947"/>
      <c r="CT98" s="947"/>
      <c r="CU98" s="947"/>
      <c r="CV98" s="948"/>
      <c r="CW98" s="946"/>
      <c r="CX98" s="947"/>
      <c r="CY98" s="947"/>
      <c r="CZ98" s="947"/>
      <c r="DA98" s="948"/>
      <c r="DB98" s="946"/>
      <c r="DC98" s="947"/>
      <c r="DD98" s="947"/>
      <c r="DE98" s="947"/>
      <c r="DF98" s="948"/>
      <c r="DG98" s="946"/>
      <c r="DH98" s="947"/>
      <c r="DI98" s="947"/>
      <c r="DJ98" s="947"/>
      <c r="DK98" s="948"/>
      <c r="DL98" s="946"/>
      <c r="DM98" s="947"/>
      <c r="DN98" s="947"/>
      <c r="DO98" s="947"/>
      <c r="DP98" s="948"/>
      <c r="DQ98" s="946"/>
      <c r="DR98" s="947"/>
      <c r="DS98" s="947"/>
      <c r="DT98" s="947"/>
      <c r="DU98" s="948"/>
      <c r="DV98" s="943"/>
      <c r="DW98" s="944"/>
      <c r="DX98" s="944"/>
      <c r="DY98" s="944"/>
      <c r="DZ98" s="945"/>
      <c r="EA98" s="248"/>
    </row>
    <row r="99" spans="1:131" s="249" customFormat="1" ht="26.25" hidden="1" customHeight="1" x14ac:dyDescent="0.15">
      <c r="A99" s="272"/>
      <c r="B99" s="273"/>
      <c r="C99" s="273"/>
      <c r="D99" s="273"/>
      <c r="E99" s="273"/>
      <c r="F99" s="273"/>
      <c r="G99" s="273"/>
      <c r="H99" s="273"/>
      <c r="I99" s="273"/>
      <c r="J99" s="273"/>
      <c r="K99" s="273"/>
      <c r="L99" s="273"/>
      <c r="M99" s="273"/>
      <c r="N99" s="273"/>
      <c r="O99" s="273"/>
      <c r="P99" s="273"/>
      <c r="Q99" s="274"/>
      <c r="R99" s="274"/>
      <c r="S99" s="274"/>
      <c r="T99" s="274"/>
      <c r="U99" s="274"/>
      <c r="V99" s="274"/>
      <c r="W99" s="274"/>
      <c r="X99" s="274"/>
      <c r="Y99" s="274"/>
      <c r="Z99" s="274"/>
      <c r="AA99" s="274"/>
      <c r="AB99" s="274"/>
      <c r="AC99" s="274"/>
      <c r="AD99" s="274"/>
      <c r="AE99" s="274"/>
      <c r="AF99" s="274"/>
      <c r="AG99" s="274"/>
      <c r="AH99" s="274"/>
      <c r="AI99" s="274"/>
      <c r="AJ99" s="274"/>
      <c r="AK99" s="274"/>
      <c r="AL99" s="274"/>
      <c r="AM99" s="274"/>
      <c r="AN99" s="274"/>
      <c r="AO99" s="274"/>
      <c r="AP99" s="274"/>
      <c r="AQ99" s="274"/>
      <c r="AR99" s="274"/>
      <c r="AS99" s="274"/>
      <c r="AT99" s="274"/>
      <c r="AU99" s="274"/>
      <c r="AV99" s="274"/>
      <c r="AW99" s="274"/>
      <c r="AX99" s="274"/>
      <c r="AY99" s="274"/>
      <c r="AZ99" s="275"/>
      <c r="BA99" s="275"/>
      <c r="BB99" s="275"/>
      <c r="BC99" s="275"/>
      <c r="BD99" s="275"/>
      <c r="BE99" s="267"/>
      <c r="BF99" s="267"/>
      <c r="BG99" s="267"/>
      <c r="BH99" s="267"/>
      <c r="BI99" s="267"/>
      <c r="BJ99" s="267"/>
      <c r="BK99" s="267"/>
      <c r="BL99" s="267"/>
      <c r="BM99" s="267"/>
      <c r="BN99" s="267"/>
      <c r="BO99" s="267"/>
      <c r="BP99" s="267"/>
      <c r="BQ99" s="264">
        <v>93</v>
      </c>
      <c r="BR99" s="269"/>
      <c r="BS99" s="949"/>
      <c r="BT99" s="950"/>
      <c r="BU99" s="950"/>
      <c r="BV99" s="950"/>
      <c r="BW99" s="950"/>
      <c r="BX99" s="950"/>
      <c r="BY99" s="950"/>
      <c r="BZ99" s="950"/>
      <c r="CA99" s="950"/>
      <c r="CB99" s="950"/>
      <c r="CC99" s="950"/>
      <c r="CD99" s="950"/>
      <c r="CE99" s="950"/>
      <c r="CF99" s="950"/>
      <c r="CG99" s="951"/>
      <c r="CH99" s="946"/>
      <c r="CI99" s="947"/>
      <c r="CJ99" s="947"/>
      <c r="CK99" s="947"/>
      <c r="CL99" s="948"/>
      <c r="CM99" s="946"/>
      <c r="CN99" s="947"/>
      <c r="CO99" s="947"/>
      <c r="CP99" s="947"/>
      <c r="CQ99" s="948"/>
      <c r="CR99" s="946"/>
      <c r="CS99" s="947"/>
      <c r="CT99" s="947"/>
      <c r="CU99" s="947"/>
      <c r="CV99" s="948"/>
      <c r="CW99" s="946"/>
      <c r="CX99" s="947"/>
      <c r="CY99" s="947"/>
      <c r="CZ99" s="947"/>
      <c r="DA99" s="948"/>
      <c r="DB99" s="946"/>
      <c r="DC99" s="947"/>
      <c r="DD99" s="947"/>
      <c r="DE99" s="947"/>
      <c r="DF99" s="948"/>
      <c r="DG99" s="946"/>
      <c r="DH99" s="947"/>
      <c r="DI99" s="947"/>
      <c r="DJ99" s="947"/>
      <c r="DK99" s="948"/>
      <c r="DL99" s="946"/>
      <c r="DM99" s="947"/>
      <c r="DN99" s="947"/>
      <c r="DO99" s="947"/>
      <c r="DP99" s="948"/>
      <c r="DQ99" s="946"/>
      <c r="DR99" s="947"/>
      <c r="DS99" s="947"/>
      <c r="DT99" s="947"/>
      <c r="DU99" s="948"/>
      <c r="DV99" s="943"/>
      <c r="DW99" s="944"/>
      <c r="DX99" s="944"/>
      <c r="DY99" s="944"/>
      <c r="DZ99" s="945"/>
      <c r="EA99" s="248"/>
    </row>
    <row r="100" spans="1:131" s="249" customFormat="1" ht="26.25" hidden="1" customHeight="1" x14ac:dyDescent="0.15">
      <c r="A100" s="272"/>
      <c r="B100" s="273"/>
      <c r="C100" s="273"/>
      <c r="D100" s="273"/>
      <c r="E100" s="273"/>
      <c r="F100" s="273"/>
      <c r="G100" s="273"/>
      <c r="H100" s="273"/>
      <c r="I100" s="273"/>
      <c r="J100" s="273"/>
      <c r="K100" s="273"/>
      <c r="L100" s="273"/>
      <c r="M100" s="273"/>
      <c r="N100" s="273"/>
      <c r="O100" s="273"/>
      <c r="P100" s="273"/>
      <c r="Q100" s="274"/>
      <c r="R100" s="274"/>
      <c r="S100" s="274"/>
      <c r="T100" s="274"/>
      <c r="U100" s="274"/>
      <c r="V100" s="274"/>
      <c r="W100" s="274"/>
      <c r="X100" s="274"/>
      <c r="Y100" s="274"/>
      <c r="Z100" s="274"/>
      <c r="AA100" s="274"/>
      <c r="AB100" s="274"/>
      <c r="AC100" s="274"/>
      <c r="AD100" s="274"/>
      <c r="AE100" s="274"/>
      <c r="AF100" s="274"/>
      <c r="AG100" s="274"/>
      <c r="AH100" s="274"/>
      <c r="AI100" s="274"/>
      <c r="AJ100" s="274"/>
      <c r="AK100" s="274"/>
      <c r="AL100" s="274"/>
      <c r="AM100" s="274"/>
      <c r="AN100" s="274"/>
      <c r="AO100" s="274"/>
      <c r="AP100" s="274"/>
      <c r="AQ100" s="274"/>
      <c r="AR100" s="274"/>
      <c r="AS100" s="274"/>
      <c r="AT100" s="274"/>
      <c r="AU100" s="274"/>
      <c r="AV100" s="274"/>
      <c r="AW100" s="274"/>
      <c r="AX100" s="274"/>
      <c r="AY100" s="274"/>
      <c r="AZ100" s="275"/>
      <c r="BA100" s="275"/>
      <c r="BB100" s="275"/>
      <c r="BC100" s="275"/>
      <c r="BD100" s="275"/>
      <c r="BE100" s="267"/>
      <c r="BF100" s="267"/>
      <c r="BG100" s="267"/>
      <c r="BH100" s="267"/>
      <c r="BI100" s="267"/>
      <c r="BJ100" s="267"/>
      <c r="BK100" s="267"/>
      <c r="BL100" s="267"/>
      <c r="BM100" s="267"/>
      <c r="BN100" s="267"/>
      <c r="BO100" s="267"/>
      <c r="BP100" s="267"/>
      <c r="BQ100" s="264">
        <v>94</v>
      </c>
      <c r="BR100" s="269"/>
      <c r="BS100" s="949"/>
      <c r="BT100" s="950"/>
      <c r="BU100" s="950"/>
      <c r="BV100" s="950"/>
      <c r="BW100" s="950"/>
      <c r="BX100" s="950"/>
      <c r="BY100" s="950"/>
      <c r="BZ100" s="950"/>
      <c r="CA100" s="950"/>
      <c r="CB100" s="950"/>
      <c r="CC100" s="950"/>
      <c r="CD100" s="950"/>
      <c r="CE100" s="950"/>
      <c r="CF100" s="950"/>
      <c r="CG100" s="951"/>
      <c r="CH100" s="946"/>
      <c r="CI100" s="947"/>
      <c r="CJ100" s="947"/>
      <c r="CK100" s="947"/>
      <c r="CL100" s="948"/>
      <c r="CM100" s="946"/>
      <c r="CN100" s="947"/>
      <c r="CO100" s="947"/>
      <c r="CP100" s="947"/>
      <c r="CQ100" s="948"/>
      <c r="CR100" s="946"/>
      <c r="CS100" s="947"/>
      <c r="CT100" s="947"/>
      <c r="CU100" s="947"/>
      <c r="CV100" s="948"/>
      <c r="CW100" s="946"/>
      <c r="CX100" s="947"/>
      <c r="CY100" s="947"/>
      <c r="CZ100" s="947"/>
      <c r="DA100" s="948"/>
      <c r="DB100" s="946"/>
      <c r="DC100" s="947"/>
      <c r="DD100" s="947"/>
      <c r="DE100" s="947"/>
      <c r="DF100" s="948"/>
      <c r="DG100" s="946"/>
      <c r="DH100" s="947"/>
      <c r="DI100" s="947"/>
      <c r="DJ100" s="947"/>
      <c r="DK100" s="948"/>
      <c r="DL100" s="946"/>
      <c r="DM100" s="947"/>
      <c r="DN100" s="947"/>
      <c r="DO100" s="947"/>
      <c r="DP100" s="948"/>
      <c r="DQ100" s="946"/>
      <c r="DR100" s="947"/>
      <c r="DS100" s="947"/>
      <c r="DT100" s="947"/>
      <c r="DU100" s="948"/>
      <c r="DV100" s="943"/>
      <c r="DW100" s="944"/>
      <c r="DX100" s="944"/>
      <c r="DY100" s="944"/>
      <c r="DZ100" s="945"/>
      <c r="EA100" s="248"/>
    </row>
    <row r="101" spans="1:131" s="249" customFormat="1" ht="26.25" hidden="1" customHeight="1" x14ac:dyDescent="0.15">
      <c r="A101" s="272"/>
      <c r="B101" s="273"/>
      <c r="C101" s="273"/>
      <c r="D101" s="273"/>
      <c r="E101" s="273"/>
      <c r="F101" s="273"/>
      <c r="G101" s="273"/>
      <c r="H101" s="273"/>
      <c r="I101" s="273"/>
      <c r="J101" s="273"/>
      <c r="K101" s="273"/>
      <c r="L101" s="273"/>
      <c r="M101" s="273"/>
      <c r="N101" s="273"/>
      <c r="O101" s="273"/>
      <c r="P101" s="273"/>
      <c r="Q101" s="274"/>
      <c r="R101" s="274"/>
      <c r="S101" s="274"/>
      <c r="T101" s="274"/>
      <c r="U101" s="274"/>
      <c r="V101" s="274"/>
      <c r="W101" s="274"/>
      <c r="X101" s="274"/>
      <c r="Y101" s="274"/>
      <c r="Z101" s="274"/>
      <c r="AA101" s="274"/>
      <c r="AB101" s="274"/>
      <c r="AC101" s="274"/>
      <c r="AD101" s="274"/>
      <c r="AE101" s="274"/>
      <c r="AF101" s="274"/>
      <c r="AG101" s="274"/>
      <c r="AH101" s="274"/>
      <c r="AI101" s="274"/>
      <c r="AJ101" s="274"/>
      <c r="AK101" s="274"/>
      <c r="AL101" s="274"/>
      <c r="AM101" s="274"/>
      <c r="AN101" s="274"/>
      <c r="AO101" s="274"/>
      <c r="AP101" s="274"/>
      <c r="AQ101" s="274"/>
      <c r="AR101" s="274"/>
      <c r="AS101" s="274"/>
      <c r="AT101" s="274"/>
      <c r="AU101" s="274"/>
      <c r="AV101" s="274"/>
      <c r="AW101" s="274"/>
      <c r="AX101" s="274"/>
      <c r="AY101" s="274"/>
      <c r="AZ101" s="275"/>
      <c r="BA101" s="275"/>
      <c r="BB101" s="275"/>
      <c r="BC101" s="275"/>
      <c r="BD101" s="275"/>
      <c r="BE101" s="267"/>
      <c r="BF101" s="267"/>
      <c r="BG101" s="267"/>
      <c r="BH101" s="267"/>
      <c r="BI101" s="267"/>
      <c r="BJ101" s="267"/>
      <c r="BK101" s="267"/>
      <c r="BL101" s="267"/>
      <c r="BM101" s="267"/>
      <c r="BN101" s="267"/>
      <c r="BO101" s="267"/>
      <c r="BP101" s="267"/>
      <c r="BQ101" s="264">
        <v>95</v>
      </c>
      <c r="BR101" s="269"/>
      <c r="BS101" s="949"/>
      <c r="BT101" s="950"/>
      <c r="BU101" s="950"/>
      <c r="BV101" s="950"/>
      <c r="BW101" s="950"/>
      <c r="BX101" s="950"/>
      <c r="BY101" s="950"/>
      <c r="BZ101" s="950"/>
      <c r="CA101" s="950"/>
      <c r="CB101" s="950"/>
      <c r="CC101" s="950"/>
      <c r="CD101" s="950"/>
      <c r="CE101" s="950"/>
      <c r="CF101" s="950"/>
      <c r="CG101" s="951"/>
      <c r="CH101" s="946"/>
      <c r="CI101" s="947"/>
      <c r="CJ101" s="947"/>
      <c r="CK101" s="947"/>
      <c r="CL101" s="948"/>
      <c r="CM101" s="946"/>
      <c r="CN101" s="947"/>
      <c r="CO101" s="947"/>
      <c r="CP101" s="947"/>
      <c r="CQ101" s="948"/>
      <c r="CR101" s="946"/>
      <c r="CS101" s="947"/>
      <c r="CT101" s="947"/>
      <c r="CU101" s="947"/>
      <c r="CV101" s="948"/>
      <c r="CW101" s="946"/>
      <c r="CX101" s="947"/>
      <c r="CY101" s="947"/>
      <c r="CZ101" s="947"/>
      <c r="DA101" s="948"/>
      <c r="DB101" s="946"/>
      <c r="DC101" s="947"/>
      <c r="DD101" s="947"/>
      <c r="DE101" s="947"/>
      <c r="DF101" s="948"/>
      <c r="DG101" s="946"/>
      <c r="DH101" s="947"/>
      <c r="DI101" s="947"/>
      <c r="DJ101" s="947"/>
      <c r="DK101" s="948"/>
      <c r="DL101" s="946"/>
      <c r="DM101" s="947"/>
      <c r="DN101" s="947"/>
      <c r="DO101" s="947"/>
      <c r="DP101" s="948"/>
      <c r="DQ101" s="946"/>
      <c r="DR101" s="947"/>
      <c r="DS101" s="947"/>
      <c r="DT101" s="947"/>
      <c r="DU101" s="948"/>
      <c r="DV101" s="943"/>
      <c r="DW101" s="944"/>
      <c r="DX101" s="944"/>
      <c r="DY101" s="944"/>
      <c r="DZ101" s="945"/>
      <c r="EA101" s="248"/>
    </row>
    <row r="102" spans="1:131" s="249" customFormat="1" ht="26.25" customHeight="1" thickBot="1" x14ac:dyDescent="0.2">
      <c r="A102" s="272"/>
      <c r="B102" s="273"/>
      <c r="C102" s="273"/>
      <c r="D102" s="273"/>
      <c r="E102" s="273"/>
      <c r="F102" s="273"/>
      <c r="G102" s="273"/>
      <c r="H102" s="273"/>
      <c r="I102" s="273"/>
      <c r="J102" s="273"/>
      <c r="K102" s="273"/>
      <c r="L102" s="273"/>
      <c r="M102" s="273"/>
      <c r="N102" s="273"/>
      <c r="O102" s="273"/>
      <c r="P102" s="273"/>
      <c r="Q102" s="274"/>
      <c r="R102" s="274"/>
      <c r="S102" s="274"/>
      <c r="T102" s="274"/>
      <c r="U102" s="274"/>
      <c r="V102" s="274"/>
      <c r="W102" s="274"/>
      <c r="X102" s="274"/>
      <c r="Y102" s="274"/>
      <c r="Z102" s="274"/>
      <c r="AA102" s="274"/>
      <c r="AB102" s="274"/>
      <c r="AC102" s="274"/>
      <c r="AD102" s="274"/>
      <c r="AE102" s="274"/>
      <c r="AF102" s="274"/>
      <c r="AG102" s="274"/>
      <c r="AH102" s="274"/>
      <c r="AI102" s="274"/>
      <c r="AJ102" s="274"/>
      <c r="AK102" s="274"/>
      <c r="AL102" s="274"/>
      <c r="AM102" s="274"/>
      <c r="AN102" s="274"/>
      <c r="AO102" s="274"/>
      <c r="AP102" s="274"/>
      <c r="AQ102" s="274"/>
      <c r="AR102" s="274"/>
      <c r="AS102" s="274"/>
      <c r="AT102" s="274"/>
      <c r="AU102" s="274"/>
      <c r="AV102" s="274"/>
      <c r="AW102" s="274"/>
      <c r="AX102" s="274"/>
      <c r="AY102" s="274"/>
      <c r="AZ102" s="275"/>
      <c r="BA102" s="275"/>
      <c r="BB102" s="275"/>
      <c r="BC102" s="275"/>
      <c r="BD102" s="275"/>
      <c r="BE102" s="267"/>
      <c r="BF102" s="267"/>
      <c r="BG102" s="267"/>
      <c r="BH102" s="267"/>
      <c r="BI102" s="267"/>
      <c r="BJ102" s="267"/>
      <c r="BK102" s="267"/>
      <c r="BL102" s="267"/>
      <c r="BM102" s="267"/>
      <c r="BN102" s="267"/>
      <c r="BO102" s="267"/>
      <c r="BP102" s="267"/>
      <c r="BQ102" s="266" t="s">
        <v>386</v>
      </c>
      <c r="BR102" s="876" t="s">
        <v>418</v>
      </c>
      <c r="BS102" s="877"/>
      <c r="BT102" s="877"/>
      <c r="BU102" s="877"/>
      <c r="BV102" s="877"/>
      <c r="BW102" s="877"/>
      <c r="BX102" s="877"/>
      <c r="BY102" s="877"/>
      <c r="BZ102" s="877"/>
      <c r="CA102" s="877"/>
      <c r="CB102" s="877"/>
      <c r="CC102" s="877"/>
      <c r="CD102" s="877"/>
      <c r="CE102" s="877"/>
      <c r="CF102" s="877"/>
      <c r="CG102" s="878"/>
      <c r="CH102" s="976"/>
      <c r="CI102" s="977"/>
      <c r="CJ102" s="977"/>
      <c r="CK102" s="977"/>
      <c r="CL102" s="978"/>
      <c r="CM102" s="976"/>
      <c r="CN102" s="977"/>
      <c r="CO102" s="977"/>
      <c r="CP102" s="977"/>
      <c r="CQ102" s="978"/>
      <c r="CR102" s="979"/>
      <c r="CS102" s="936"/>
      <c r="CT102" s="936"/>
      <c r="CU102" s="936"/>
      <c r="CV102" s="980"/>
      <c r="CW102" s="979"/>
      <c r="CX102" s="936"/>
      <c r="CY102" s="936"/>
      <c r="CZ102" s="936"/>
      <c r="DA102" s="980"/>
      <c r="DB102" s="979"/>
      <c r="DC102" s="936"/>
      <c r="DD102" s="936"/>
      <c r="DE102" s="936"/>
      <c r="DF102" s="980"/>
      <c r="DG102" s="979"/>
      <c r="DH102" s="936"/>
      <c r="DI102" s="936"/>
      <c r="DJ102" s="936"/>
      <c r="DK102" s="980"/>
      <c r="DL102" s="979"/>
      <c r="DM102" s="936"/>
      <c r="DN102" s="936"/>
      <c r="DO102" s="936"/>
      <c r="DP102" s="980"/>
      <c r="DQ102" s="979"/>
      <c r="DR102" s="936"/>
      <c r="DS102" s="936"/>
      <c r="DT102" s="936"/>
      <c r="DU102" s="980"/>
      <c r="DV102" s="1003"/>
      <c r="DW102" s="1004"/>
      <c r="DX102" s="1004"/>
      <c r="DY102" s="1004"/>
      <c r="DZ102" s="1005"/>
      <c r="EA102" s="248"/>
    </row>
    <row r="103" spans="1:131" s="249" customFormat="1" ht="26.25" customHeight="1" x14ac:dyDescent="0.15">
      <c r="A103" s="272"/>
      <c r="B103" s="273"/>
      <c r="C103" s="273"/>
      <c r="D103" s="273"/>
      <c r="E103" s="273"/>
      <c r="F103" s="273"/>
      <c r="G103" s="273"/>
      <c r="H103" s="273"/>
      <c r="I103" s="273"/>
      <c r="J103" s="273"/>
      <c r="K103" s="273"/>
      <c r="L103" s="273"/>
      <c r="M103" s="273"/>
      <c r="N103" s="273"/>
      <c r="O103" s="273"/>
      <c r="P103" s="273"/>
      <c r="Q103" s="274"/>
      <c r="R103" s="274"/>
      <c r="S103" s="274"/>
      <c r="T103" s="274"/>
      <c r="U103" s="274"/>
      <c r="V103" s="274"/>
      <c r="W103" s="274"/>
      <c r="X103" s="274"/>
      <c r="Y103" s="274"/>
      <c r="Z103" s="274"/>
      <c r="AA103" s="274"/>
      <c r="AB103" s="274"/>
      <c r="AC103" s="274"/>
      <c r="AD103" s="274"/>
      <c r="AE103" s="274"/>
      <c r="AF103" s="274"/>
      <c r="AG103" s="274"/>
      <c r="AH103" s="274"/>
      <c r="AI103" s="274"/>
      <c r="AJ103" s="274"/>
      <c r="AK103" s="274"/>
      <c r="AL103" s="274"/>
      <c r="AM103" s="274"/>
      <c r="AN103" s="274"/>
      <c r="AO103" s="274"/>
      <c r="AP103" s="274"/>
      <c r="AQ103" s="274"/>
      <c r="AR103" s="274"/>
      <c r="AS103" s="274"/>
      <c r="AT103" s="274"/>
      <c r="AU103" s="274"/>
      <c r="AV103" s="274"/>
      <c r="AW103" s="274"/>
      <c r="AX103" s="274"/>
      <c r="AY103" s="274"/>
      <c r="AZ103" s="275"/>
      <c r="BA103" s="275"/>
      <c r="BB103" s="275"/>
      <c r="BC103" s="275"/>
      <c r="BD103" s="275"/>
      <c r="BE103" s="267"/>
      <c r="BF103" s="267"/>
      <c r="BG103" s="267"/>
      <c r="BH103" s="267"/>
      <c r="BI103" s="267"/>
      <c r="BJ103" s="267"/>
      <c r="BK103" s="267"/>
      <c r="BL103" s="267"/>
      <c r="BM103" s="267"/>
      <c r="BN103" s="267"/>
      <c r="BO103" s="267"/>
      <c r="BP103" s="267"/>
      <c r="BQ103" s="1006" t="s">
        <v>419</v>
      </c>
      <c r="BR103" s="1006"/>
      <c r="BS103" s="1006"/>
      <c r="BT103" s="1006"/>
      <c r="BU103" s="1006"/>
      <c r="BV103" s="1006"/>
      <c r="BW103" s="1006"/>
      <c r="BX103" s="1006"/>
      <c r="BY103" s="1006"/>
      <c r="BZ103" s="1006"/>
      <c r="CA103" s="1006"/>
      <c r="CB103" s="1006"/>
      <c r="CC103" s="1006"/>
      <c r="CD103" s="1006"/>
      <c r="CE103" s="1006"/>
      <c r="CF103" s="1006"/>
      <c r="CG103" s="1006"/>
      <c r="CH103" s="1006"/>
      <c r="CI103" s="1006"/>
      <c r="CJ103" s="1006"/>
      <c r="CK103" s="1006"/>
      <c r="CL103" s="1006"/>
      <c r="CM103" s="1006"/>
      <c r="CN103" s="1006"/>
      <c r="CO103" s="1006"/>
      <c r="CP103" s="1006"/>
      <c r="CQ103" s="1006"/>
      <c r="CR103" s="1006"/>
      <c r="CS103" s="1006"/>
      <c r="CT103" s="1006"/>
      <c r="CU103" s="1006"/>
      <c r="CV103" s="1006"/>
      <c r="CW103" s="1006"/>
      <c r="CX103" s="1006"/>
      <c r="CY103" s="1006"/>
      <c r="CZ103" s="1006"/>
      <c r="DA103" s="1006"/>
      <c r="DB103" s="1006"/>
      <c r="DC103" s="1006"/>
      <c r="DD103" s="1006"/>
      <c r="DE103" s="1006"/>
      <c r="DF103" s="1006"/>
      <c r="DG103" s="1006"/>
      <c r="DH103" s="1006"/>
      <c r="DI103" s="1006"/>
      <c r="DJ103" s="1006"/>
      <c r="DK103" s="1006"/>
      <c r="DL103" s="1006"/>
      <c r="DM103" s="1006"/>
      <c r="DN103" s="1006"/>
      <c r="DO103" s="1006"/>
      <c r="DP103" s="1006"/>
      <c r="DQ103" s="1006"/>
      <c r="DR103" s="1006"/>
      <c r="DS103" s="1006"/>
      <c r="DT103" s="1006"/>
      <c r="DU103" s="1006"/>
      <c r="DV103" s="1006"/>
      <c r="DW103" s="1006"/>
      <c r="DX103" s="1006"/>
      <c r="DY103" s="1006"/>
      <c r="DZ103" s="1006"/>
      <c r="EA103" s="248"/>
    </row>
    <row r="104" spans="1:131" s="249" customFormat="1" ht="26.25" customHeight="1" x14ac:dyDescent="0.15">
      <c r="A104" s="272"/>
      <c r="B104" s="273"/>
      <c r="C104" s="273"/>
      <c r="D104" s="273"/>
      <c r="E104" s="273"/>
      <c r="F104" s="273"/>
      <c r="G104" s="273"/>
      <c r="H104" s="273"/>
      <c r="I104" s="273"/>
      <c r="J104" s="273"/>
      <c r="K104" s="273"/>
      <c r="L104" s="273"/>
      <c r="M104" s="273"/>
      <c r="N104" s="273"/>
      <c r="O104" s="273"/>
      <c r="P104" s="273"/>
      <c r="Q104" s="274"/>
      <c r="R104" s="274"/>
      <c r="S104" s="274"/>
      <c r="T104" s="274"/>
      <c r="U104" s="274"/>
      <c r="V104" s="274"/>
      <c r="W104" s="274"/>
      <c r="X104" s="274"/>
      <c r="Y104" s="274"/>
      <c r="Z104" s="274"/>
      <c r="AA104" s="274"/>
      <c r="AB104" s="274"/>
      <c r="AC104" s="274"/>
      <c r="AD104" s="274"/>
      <c r="AE104" s="274"/>
      <c r="AF104" s="274"/>
      <c r="AG104" s="274"/>
      <c r="AH104" s="274"/>
      <c r="AI104" s="274"/>
      <c r="AJ104" s="274"/>
      <c r="AK104" s="274"/>
      <c r="AL104" s="274"/>
      <c r="AM104" s="274"/>
      <c r="AN104" s="274"/>
      <c r="AO104" s="274"/>
      <c r="AP104" s="274"/>
      <c r="AQ104" s="274"/>
      <c r="AR104" s="274"/>
      <c r="AS104" s="274"/>
      <c r="AT104" s="274"/>
      <c r="AU104" s="274"/>
      <c r="AV104" s="274"/>
      <c r="AW104" s="274"/>
      <c r="AX104" s="274"/>
      <c r="AY104" s="274"/>
      <c r="AZ104" s="275"/>
      <c r="BA104" s="275"/>
      <c r="BB104" s="275"/>
      <c r="BC104" s="275"/>
      <c r="BD104" s="275"/>
      <c r="BE104" s="267"/>
      <c r="BF104" s="267"/>
      <c r="BG104" s="267"/>
      <c r="BH104" s="267"/>
      <c r="BI104" s="267"/>
      <c r="BJ104" s="267"/>
      <c r="BK104" s="267"/>
      <c r="BL104" s="267"/>
      <c r="BM104" s="267"/>
      <c r="BN104" s="267"/>
      <c r="BO104" s="267"/>
      <c r="BP104" s="267"/>
      <c r="BQ104" s="1007" t="s">
        <v>420</v>
      </c>
      <c r="BR104" s="1007"/>
      <c r="BS104" s="1007"/>
      <c r="BT104" s="1007"/>
      <c r="BU104" s="1007"/>
      <c r="BV104" s="1007"/>
      <c r="BW104" s="1007"/>
      <c r="BX104" s="1007"/>
      <c r="BY104" s="1007"/>
      <c r="BZ104" s="1007"/>
      <c r="CA104" s="1007"/>
      <c r="CB104" s="1007"/>
      <c r="CC104" s="1007"/>
      <c r="CD104" s="1007"/>
      <c r="CE104" s="1007"/>
      <c r="CF104" s="1007"/>
      <c r="CG104" s="1007"/>
      <c r="CH104" s="1007"/>
      <c r="CI104" s="1007"/>
      <c r="CJ104" s="1007"/>
      <c r="CK104" s="1007"/>
      <c r="CL104" s="1007"/>
      <c r="CM104" s="1007"/>
      <c r="CN104" s="1007"/>
      <c r="CO104" s="1007"/>
      <c r="CP104" s="1007"/>
      <c r="CQ104" s="1007"/>
      <c r="CR104" s="1007"/>
      <c r="CS104" s="1007"/>
      <c r="CT104" s="1007"/>
      <c r="CU104" s="1007"/>
      <c r="CV104" s="1007"/>
      <c r="CW104" s="1007"/>
      <c r="CX104" s="1007"/>
      <c r="CY104" s="1007"/>
      <c r="CZ104" s="1007"/>
      <c r="DA104" s="1007"/>
      <c r="DB104" s="1007"/>
      <c r="DC104" s="1007"/>
      <c r="DD104" s="1007"/>
      <c r="DE104" s="1007"/>
      <c r="DF104" s="1007"/>
      <c r="DG104" s="1007"/>
      <c r="DH104" s="1007"/>
      <c r="DI104" s="1007"/>
      <c r="DJ104" s="1007"/>
      <c r="DK104" s="1007"/>
      <c r="DL104" s="1007"/>
      <c r="DM104" s="1007"/>
      <c r="DN104" s="1007"/>
      <c r="DO104" s="1007"/>
      <c r="DP104" s="1007"/>
      <c r="DQ104" s="1007"/>
      <c r="DR104" s="1007"/>
      <c r="DS104" s="1007"/>
      <c r="DT104" s="1007"/>
      <c r="DU104" s="1007"/>
      <c r="DV104" s="1007"/>
      <c r="DW104" s="1007"/>
      <c r="DX104" s="1007"/>
      <c r="DY104" s="1007"/>
      <c r="DZ104" s="1007"/>
      <c r="EA104" s="248"/>
    </row>
    <row r="105" spans="1:131" s="249" customFormat="1" ht="11.25" customHeight="1" x14ac:dyDescent="0.15">
      <c r="A105" s="267"/>
      <c r="B105" s="267"/>
      <c r="C105" s="267"/>
      <c r="D105" s="267"/>
      <c r="E105" s="267"/>
      <c r="F105" s="267"/>
      <c r="G105" s="267"/>
      <c r="H105" s="267"/>
      <c r="I105" s="267"/>
      <c r="J105" s="267"/>
      <c r="K105" s="267"/>
      <c r="L105" s="267"/>
      <c r="M105" s="267"/>
      <c r="N105" s="267"/>
      <c r="O105" s="267"/>
      <c r="P105" s="267"/>
      <c r="Q105" s="267"/>
      <c r="R105" s="267"/>
      <c r="S105" s="267"/>
      <c r="T105" s="267"/>
      <c r="U105" s="267"/>
      <c r="V105" s="267"/>
      <c r="W105" s="267"/>
      <c r="X105" s="267"/>
      <c r="Y105" s="267"/>
      <c r="Z105" s="267"/>
      <c r="AA105" s="267"/>
      <c r="AB105" s="267"/>
      <c r="AC105" s="267"/>
      <c r="AD105" s="267"/>
      <c r="AE105" s="267"/>
      <c r="AF105" s="267"/>
      <c r="AG105" s="267"/>
      <c r="AH105" s="267"/>
      <c r="AI105" s="267"/>
      <c r="AJ105" s="267"/>
      <c r="AK105" s="267"/>
      <c r="AL105" s="267"/>
      <c r="AM105" s="267"/>
      <c r="AN105" s="267"/>
      <c r="AO105" s="267"/>
      <c r="AP105" s="267"/>
      <c r="AQ105" s="267"/>
      <c r="AR105" s="267"/>
      <c r="AS105" s="267"/>
      <c r="AT105" s="267"/>
      <c r="AU105" s="267"/>
      <c r="AV105" s="267"/>
      <c r="AW105" s="267"/>
      <c r="AX105" s="267"/>
      <c r="AY105" s="267"/>
      <c r="AZ105" s="267"/>
      <c r="BA105" s="267"/>
      <c r="BB105" s="267"/>
      <c r="BC105" s="267"/>
      <c r="BD105" s="267"/>
      <c r="BE105" s="267"/>
      <c r="BF105" s="267"/>
      <c r="BG105" s="267"/>
      <c r="BH105" s="267"/>
      <c r="BI105" s="267"/>
      <c r="BJ105" s="267"/>
      <c r="BK105" s="267"/>
      <c r="BL105" s="267"/>
      <c r="BM105" s="267"/>
      <c r="BN105" s="267"/>
      <c r="BO105" s="267"/>
      <c r="BP105" s="267"/>
      <c r="BQ105" s="270"/>
      <c r="BR105" s="270"/>
      <c r="BS105" s="270"/>
      <c r="BT105" s="270"/>
      <c r="BU105" s="270"/>
      <c r="BV105" s="270"/>
      <c r="BW105" s="270"/>
      <c r="BX105" s="270"/>
      <c r="BY105" s="270"/>
      <c r="BZ105" s="270"/>
      <c r="CA105" s="270"/>
      <c r="CB105" s="270"/>
      <c r="CC105" s="270"/>
      <c r="CD105" s="270"/>
      <c r="CE105" s="270"/>
      <c r="CF105" s="270"/>
      <c r="CG105" s="270"/>
      <c r="CH105" s="270"/>
      <c r="CI105" s="270"/>
      <c r="CJ105" s="270"/>
      <c r="CK105" s="270"/>
      <c r="CL105" s="270"/>
      <c r="CM105" s="270"/>
      <c r="CN105" s="270"/>
      <c r="CO105" s="270"/>
      <c r="CP105" s="270"/>
      <c r="CQ105" s="270"/>
      <c r="CR105" s="270"/>
      <c r="CS105" s="270"/>
      <c r="CT105" s="270"/>
      <c r="CU105" s="270"/>
      <c r="CV105" s="270"/>
      <c r="CW105" s="270"/>
      <c r="CX105" s="270"/>
      <c r="CY105" s="270"/>
      <c r="CZ105" s="270"/>
      <c r="DA105" s="270"/>
      <c r="DB105" s="270"/>
      <c r="DC105" s="270"/>
      <c r="DD105" s="270"/>
      <c r="DE105" s="270"/>
      <c r="DF105" s="270"/>
      <c r="DG105" s="270"/>
      <c r="DH105" s="270"/>
      <c r="DI105" s="270"/>
      <c r="DJ105" s="270"/>
      <c r="DK105" s="270"/>
      <c r="DL105" s="270"/>
      <c r="DM105" s="270"/>
      <c r="DN105" s="270"/>
      <c r="DO105" s="270"/>
      <c r="DP105" s="270"/>
      <c r="DQ105" s="270"/>
      <c r="DR105" s="270"/>
      <c r="DS105" s="270"/>
      <c r="DT105" s="270"/>
      <c r="DU105" s="270"/>
      <c r="DV105" s="270"/>
      <c r="DW105" s="270"/>
      <c r="DX105" s="270"/>
      <c r="DY105" s="270"/>
      <c r="DZ105" s="270"/>
      <c r="EA105" s="248"/>
    </row>
    <row r="106" spans="1:131" s="249" customFormat="1" ht="11.25" customHeight="1" x14ac:dyDescent="0.15">
      <c r="A106" s="276"/>
      <c r="B106" s="276"/>
      <c r="C106" s="276"/>
      <c r="D106" s="276"/>
      <c r="E106" s="276"/>
      <c r="F106" s="276"/>
      <c r="G106" s="276"/>
      <c r="H106" s="276"/>
      <c r="I106" s="276"/>
      <c r="J106" s="276"/>
      <c r="K106" s="276"/>
      <c r="L106" s="276"/>
      <c r="M106" s="276"/>
      <c r="N106" s="276"/>
      <c r="O106" s="276"/>
      <c r="P106" s="276"/>
      <c r="Q106" s="276"/>
      <c r="R106" s="276"/>
      <c r="S106" s="276"/>
      <c r="T106" s="276"/>
      <c r="U106" s="276"/>
      <c r="V106" s="276"/>
      <c r="W106" s="276"/>
      <c r="X106" s="276"/>
      <c r="Y106" s="276"/>
      <c r="Z106" s="276"/>
      <c r="AA106" s="276"/>
      <c r="AB106" s="276"/>
      <c r="AC106" s="276"/>
      <c r="AD106" s="276"/>
      <c r="AE106" s="276"/>
      <c r="AF106" s="276"/>
      <c r="AG106" s="276"/>
      <c r="AH106" s="276"/>
      <c r="AI106" s="276"/>
      <c r="AJ106" s="276"/>
      <c r="AK106" s="276"/>
      <c r="AL106" s="276"/>
      <c r="AM106" s="276"/>
      <c r="AN106" s="276"/>
      <c r="AO106" s="276"/>
      <c r="AP106" s="276"/>
      <c r="AQ106" s="276"/>
      <c r="AR106" s="276"/>
      <c r="AS106" s="276"/>
      <c r="AT106" s="276"/>
      <c r="AU106" s="276"/>
      <c r="AV106" s="276"/>
      <c r="AW106" s="276"/>
      <c r="AX106" s="276"/>
      <c r="AY106" s="276"/>
      <c r="AZ106" s="276"/>
      <c r="BA106" s="276"/>
      <c r="BB106" s="276"/>
      <c r="BC106" s="276"/>
      <c r="BD106" s="276"/>
      <c r="BE106" s="276"/>
      <c r="BF106" s="276"/>
      <c r="BG106" s="276"/>
      <c r="BH106" s="276"/>
      <c r="BI106" s="276"/>
      <c r="BJ106" s="276"/>
      <c r="BK106" s="276"/>
      <c r="BL106" s="276"/>
      <c r="BM106" s="276"/>
      <c r="BN106" s="276"/>
      <c r="BO106" s="276"/>
      <c r="BP106" s="276"/>
      <c r="BQ106" s="270"/>
      <c r="BR106" s="270"/>
      <c r="BS106" s="270"/>
      <c r="BT106" s="270"/>
      <c r="BU106" s="270"/>
      <c r="BV106" s="270"/>
      <c r="BW106" s="270"/>
      <c r="BX106" s="270"/>
      <c r="BY106" s="270"/>
      <c r="BZ106" s="270"/>
      <c r="CA106" s="270"/>
      <c r="CB106" s="270"/>
      <c r="CC106" s="270"/>
      <c r="CD106" s="270"/>
      <c r="CE106" s="270"/>
      <c r="CF106" s="270"/>
      <c r="CG106" s="270"/>
      <c r="CH106" s="270"/>
      <c r="CI106" s="270"/>
      <c r="CJ106" s="270"/>
      <c r="CK106" s="270"/>
      <c r="CL106" s="270"/>
      <c r="CM106" s="270"/>
      <c r="CN106" s="270"/>
      <c r="CO106" s="270"/>
      <c r="CP106" s="270"/>
      <c r="CQ106" s="270"/>
      <c r="CR106" s="270"/>
      <c r="CS106" s="270"/>
      <c r="CT106" s="270"/>
      <c r="CU106" s="270"/>
      <c r="CV106" s="270"/>
      <c r="CW106" s="270"/>
      <c r="CX106" s="270"/>
      <c r="CY106" s="270"/>
      <c r="CZ106" s="270"/>
      <c r="DA106" s="270"/>
      <c r="DB106" s="270"/>
      <c r="DC106" s="270"/>
      <c r="DD106" s="270"/>
      <c r="DE106" s="270"/>
      <c r="DF106" s="270"/>
      <c r="DG106" s="270"/>
      <c r="DH106" s="270"/>
      <c r="DI106" s="270"/>
      <c r="DJ106" s="270"/>
      <c r="DK106" s="270"/>
      <c r="DL106" s="270"/>
      <c r="DM106" s="270"/>
      <c r="DN106" s="270"/>
      <c r="DO106" s="270"/>
      <c r="DP106" s="270"/>
      <c r="DQ106" s="270"/>
      <c r="DR106" s="270"/>
      <c r="DS106" s="270"/>
      <c r="DT106" s="270"/>
      <c r="DU106" s="270"/>
      <c r="DV106" s="270"/>
      <c r="DW106" s="270"/>
      <c r="DX106" s="270"/>
      <c r="DY106" s="270"/>
      <c r="DZ106" s="270"/>
      <c r="EA106" s="248"/>
    </row>
    <row r="107" spans="1:131" s="248" customFormat="1" ht="26.25" customHeight="1" thickBot="1" x14ac:dyDescent="0.2">
      <c r="A107" s="277" t="s">
        <v>421</v>
      </c>
      <c r="B107" s="278"/>
      <c r="C107" s="278"/>
      <c r="D107" s="278"/>
      <c r="E107" s="278"/>
      <c r="F107" s="278"/>
      <c r="G107" s="278"/>
      <c r="H107" s="278"/>
      <c r="I107" s="278"/>
      <c r="J107" s="278"/>
      <c r="K107" s="278"/>
      <c r="L107" s="278"/>
      <c r="M107" s="278"/>
      <c r="N107" s="278"/>
      <c r="O107" s="278"/>
      <c r="P107" s="278"/>
      <c r="Q107" s="278"/>
      <c r="R107" s="278"/>
      <c r="S107" s="278"/>
      <c r="T107" s="278"/>
      <c r="U107" s="278"/>
      <c r="V107" s="278"/>
      <c r="W107" s="278"/>
      <c r="X107" s="278"/>
      <c r="Y107" s="278"/>
      <c r="Z107" s="278"/>
      <c r="AA107" s="278"/>
      <c r="AB107" s="278"/>
      <c r="AC107" s="278"/>
      <c r="AD107" s="278"/>
      <c r="AE107" s="278"/>
      <c r="AF107" s="278"/>
      <c r="AG107" s="278"/>
      <c r="AH107" s="278"/>
      <c r="AI107" s="278"/>
      <c r="AJ107" s="278"/>
      <c r="AK107" s="278"/>
      <c r="AL107" s="278"/>
      <c r="AM107" s="278"/>
      <c r="AN107" s="278"/>
      <c r="AO107" s="278"/>
      <c r="AP107" s="278"/>
      <c r="AQ107" s="278"/>
      <c r="AR107" s="278"/>
      <c r="AS107" s="278"/>
      <c r="AT107" s="278"/>
      <c r="AU107" s="277" t="s">
        <v>422</v>
      </c>
      <c r="AV107" s="278"/>
      <c r="AW107" s="278"/>
      <c r="AX107" s="278"/>
      <c r="AY107" s="278"/>
      <c r="AZ107" s="278"/>
      <c r="BA107" s="278"/>
      <c r="BB107" s="278"/>
      <c r="BC107" s="278"/>
      <c r="BD107" s="278"/>
      <c r="BE107" s="278"/>
      <c r="BF107" s="278"/>
      <c r="BG107" s="278"/>
      <c r="BH107" s="278"/>
      <c r="BI107" s="278"/>
      <c r="BJ107" s="278"/>
      <c r="BK107" s="278"/>
      <c r="BL107" s="278"/>
      <c r="BM107" s="278"/>
      <c r="BN107" s="278"/>
      <c r="BO107" s="278"/>
      <c r="BP107" s="278"/>
      <c r="BQ107" s="278"/>
      <c r="BR107" s="278"/>
      <c r="BS107" s="278"/>
      <c r="BT107" s="278"/>
      <c r="BU107" s="278"/>
      <c r="BV107" s="278"/>
      <c r="BW107" s="278"/>
      <c r="BX107" s="278"/>
      <c r="BY107" s="278"/>
      <c r="BZ107" s="278"/>
      <c r="CA107" s="278"/>
      <c r="CB107" s="278"/>
      <c r="CC107" s="278"/>
      <c r="CD107" s="278"/>
      <c r="CE107" s="278"/>
      <c r="CF107" s="278"/>
      <c r="CG107" s="278"/>
      <c r="CH107" s="278"/>
      <c r="CI107" s="278"/>
      <c r="CJ107" s="278"/>
      <c r="CK107" s="278"/>
      <c r="CL107" s="278"/>
      <c r="CM107" s="278"/>
      <c r="CN107" s="278"/>
      <c r="CO107" s="278"/>
      <c r="CP107" s="278"/>
      <c r="CQ107" s="278"/>
      <c r="CR107" s="278"/>
      <c r="CS107" s="278"/>
      <c r="CT107" s="278"/>
      <c r="CU107" s="278"/>
      <c r="CV107" s="278"/>
      <c r="CW107" s="278"/>
      <c r="CX107" s="278"/>
      <c r="CY107" s="278"/>
      <c r="CZ107" s="278"/>
      <c r="DA107" s="278"/>
      <c r="DB107" s="278"/>
      <c r="DC107" s="278"/>
      <c r="DD107" s="278"/>
      <c r="DE107" s="278"/>
      <c r="DF107" s="278"/>
      <c r="DG107" s="278"/>
      <c r="DH107" s="278"/>
      <c r="DI107" s="278"/>
      <c r="DJ107" s="278"/>
      <c r="DK107" s="278"/>
      <c r="DL107" s="278"/>
      <c r="DM107" s="278"/>
      <c r="DN107" s="278"/>
      <c r="DO107" s="278"/>
      <c r="DP107" s="278"/>
      <c r="DQ107" s="278"/>
      <c r="DR107" s="278"/>
      <c r="DS107" s="278"/>
      <c r="DT107" s="278"/>
      <c r="DU107" s="278"/>
      <c r="DV107" s="278"/>
      <c r="DW107" s="278"/>
      <c r="DX107" s="278"/>
      <c r="DY107" s="278"/>
      <c r="DZ107" s="278"/>
    </row>
    <row r="108" spans="1:131" s="248" customFormat="1" ht="26.25" customHeight="1" x14ac:dyDescent="0.15">
      <c r="A108" s="1008" t="s">
        <v>423</v>
      </c>
      <c r="B108" s="1009"/>
      <c r="C108" s="1009"/>
      <c r="D108" s="1009"/>
      <c r="E108" s="1009"/>
      <c r="F108" s="1009"/>
      <c r="G108" s="1009"/>
      <c r="H108" s="1009"/>
      <c r="I108" s="1009"/>
      <c r="J108" s="1009"/>
      <c r="K108" s="1009"/>
      <c r="L108" s="1009"/>
      <c r="M108" s="1009"/>
      <c r="N108" s="1009"/>
      <c r="O108" s="1009"/>
      <c r="P108" s="1009"/>
      <c r="Q108" s="1009"/>
      <c r="R108" s="1009"/>
      <c r="S108" s="1009"/>
      <c r="T108" s="1009"/>
      <c r="U108" s="1009"/>
      <c r="V108" s="1009"/>
      <c r="W108" s="1009"/>
      <c r="X108" s="1009"/>
      <c r="Y108" s="1009"/>
      <c r="Z108" s="1009"/>
      <c r="AA108" s="1009"/>
      <c r="AB108" s="1009"/>
      <c r="AC108" s="1009"/>
      <c r="AD108" s="1009"/>
      <c r="AE108" s="1009"/>
      <c r="AF108" s="1009"/>
      <c r="AG108" s="1009"/>
      <c r="AH108" s="1009"/>
      <c r="AI108" s="1009"/>
      <c r="AJ108" s="1009"/>
      <c r="AK108" s="1009"/>
      <c r="AL108" s="1009"/>
      <c r="AM108" s="1009"/>
      <c r="AN108" s="1009"/>
      <c r="AO108" s="1009"/>
      <c r="AP108" s="1009"/>
      <c r="AQ108" s="1009"/>
      <c r="AR108" s="1009"/>
      <c r="AS108" s="1009"/>
      <c r="AT108" s="1010"/>
      <c r="AU108" s="1008" t="s">
        <v>424</v>
      </c>
      <c r="AV108" s="1009"/>
      <c r="AW108" s="1009"/>
      <c r="AX108" s="1009"/>
      <c r="AY108" s="1009"/>
      <c r="AZ108" s="1009"/>
      <c r="BA108" s="1009"/>
      <c r="BB108" s="1009"/>
      <c r="BC108" s="1009"/>
      <c r="BD108" s="1009"/>
      <c r="BE108" s="1009"/>
      <c r="BF108" s="1009"/>
      <c r="BG108" s="1009"/>
      <c r="BH108" s="1009"/>
      <c r="BI108" s="1009"/>
      <c r="BJ108" s="1009"/>
      <c r="BK108" s="1009"/>
      <c r="BL108" s="1009"/>
      <c r="BM108" s="1009"/>
      <c r="BN108" s="1009"/>
      <c r="BO108" s="1009"/>
      <c r="BP108" s="1009"/>
      <c r="BQ108" s="1009"/>
      <c r="BR108" s="1009"/>
      <c r="BS108" s="1009"/>
      <c r="BT108" s="1009"/>
      <c r="BU108" s="1009"/>
      <c r="BV108" s="1009"/>
      <c r="BW108" s="1009"/>
      <c r="BX108" s="1009"/>
      <c r="BY108" s="1009"/>
      <c r="BZ108" s="1009"/>
      <c r="CA108" s="1009"/>
      <c r="CB108" s="1009"/>
      <c r="CC108" s="1009"/>
      <c r="CD108" s="1009"/>
      <c r="CE108" s="1009"/>
      <c r="CF108" s="1009"/>
      <c r="CG108" s="1009"/>
      <c r="CH108" s="1009"/>
      <c r="CI108" s="1009"/>
      <c r="CJ108" s="1009"/>
      <c r="CK108" s="1009"/>
      <c r="CL108" s="1009"/>
      <c r="CM108" s="1009"/>
      <c r="CN108" s="1009"/>
      <c r="CO108" s="1009"/>
      <c r="CP108" s="1009"/>
      <c r="CQ108" s="1009"/>
      <c r="CR108" s="1009"/>
      <c r="CS108" s="1009"/>
      <c r="CT108" s="1009"/>
      <c r="CU108" s="1009"/>
      <c r="CV108" s="1009"/>
      <c r="CW108" s="1009"/>
      <c r="CX108" s="1009"/>
      <c r="CY108" s="1009"/>
      <c r="CZ108" s="1009"/>
      <c r="DA108" s="1009"/>
      <c r="DB108" s="1009"/>
      <c r="DC108" s="1009"/>
      <c r="DD108" s="1009"/>
      <c r="DE108" s="1009"/>
      <c r="DF108" s="1009"/>
      <c r="DG108" s="1009"/>
      <c r="DH108" s="1009"/>
      <c r="DI108" s="1009"/>
      <c r="DJ108" s="1009"/>
      <c r="DK108" s="1009"/>
      <c r="DL108" s="1009"/>
      <c r="DM108" s="1009"/>
      <c r="DN108" s="1009"/>
      <c r="DO108" s="1009"/>
      <c r="DP108" s="1009"/>
      <c r="DQ108" s="1009"/>
      <c r="DR108" s="1009"/>
      <c r="DS108" s="1009"/>
      <c r="DT108" s="1009"/>
      <c r="DU108" s="1009"/>
      <c r="DV108" s="1009"/>
      <c r="DW108" s="1009"/>
      <c r="DX108" s="1009"/>
      <c r="DY108" s="1009"/>
      <c r="DZ108" s="1010"/>
    </row>
    <row r="109" spans="1:131" s="248" customFormat="1" ht="26.25" customHeight="1" x14ac:dyDescent="0.15">
      <c r="A109" s="1001" t="s">
        <v>425</v>
      </c>
      <c r="B109" s="982"/>
      <c r="C109" s="982"/>
      <c r="D109" s="982"/>
      <c r="E109" s="982"/>
      <c r="F109" s="982"/>
      <c r="G109" s="982"/>
      <c r="H109" s="982"/>
      <c r="I109" s="982"/>
      <c r="J109" s="982"/>
      <c r="K109" s="982"/>
      <c r="L109" s="982"/>
      <c r="M109" s="982"/>
      <c r="N109" s="982"/>
      <c r="O109" s="982"/>
      <c r="P109" s="982"/>
      <c r="Q109" s="982"/>
      <c r="R109" s="982"/>
      <c r="S109" s="982"/>
      <c r="T109" s="982"/>
      <c r="U109" s="982"/>
      <c r="V109" s="982"/>
      <c r="W109" s="982"/>
      <c r="X109" s="982"/>
      <c r="Y109" s="982"/>
      <c r="Z109" s="983"/>
      <c r="AA109" s="981" t="s">
        <v>426</v>
      </c>
      <c r="AB109" s="982"/>
      <c r="AC109" s="982"/>
      <c r="AD109" s="982"/>
      <c r="AE109" s="983"/>
      <c r="AF109" s="981" t="s">
        <v>427</v>
      </c>
      <c r="AG109" s="982"/>
      <c r="AH109" s="982"/>
      <c r="AI109" s="982"/>
      <c r="AJ109" s="983"/>
      <c r="AK109" s="981" t="s">
        <v>301</v>
      </c>
      <c r="AL109" s="982"/>
      <c r="AM109" s="982"/>
      <c r="AN109" s="982"/>
      <c r="AO109" s="983"/>
      <c r="AP109" s="981" t="s">
        <v>428</v>
      </c>
      <c r="AQ109" s="982"/>
      <c r="AR109" s="982"/>
      <c r="AS109" s="982"/>
      <c r="AT109" s="984"/>
      <c r="AU109" s="1001" t="s">
        <v>425</v>
      </c>
      <c r="AV109" s="982"/>
      <c r="AW109" s="982"/>
      <c r="AX109" s="982"/>
      <c r="AY109" s="982"/>
      <c r="AZ109" s="982"/>
      <c r="BA109" s="982"/>
      <c r="BB109" s="982"/>
      <c r="BC109" s="982"/>
      <c r="BD109" s="982"/>
      <c r="BE109" s="982"/>
      <c r="BF109" s="982"/>
      <c r="BG109" s="982"/>
      <c r="BH109" s="982"/>
      <c r="BI109" s="982"/>
      <c r="BJ109" s="982"/>
      <c r="BK109" s="982"/>
      <c r="BL109" s="982"/>
      <c r="BM109" s="982"/>
      <c r="BN109" s="982"/>
      <c r="BO109" s="982"/>
      <c r="BP109" s="983"/>
      <c r="BQ109" s="981" t="s">
        <v>426</v>
      </c>
      <c r="BR109" s="982"/>
      <c r="BS109" s="982"/>
      <c r="BT109" s="982"/>
      <c r="BU109" s="983"/>
      <c r="BV109" s="981" t="s">
        <v>427</v>
      </c>
      <c r="BW109" s="982"/>
      <c r="BX109" s="982"/>
      <c r="BY109" s="982"/>
      <c r="BZ109" s="983"/>
      <c r="CA109" s="981" t="s">
        <v>301</v>
      </c>
      <c r="CB109" s="982"/>
      <c r="CC109" s="982"/>
      <c r="CD109" s="982"/>
      <c r="CE109" s="983"/>
      <c r="CF109" s="1002" t="s">
        <v>428</v>
      </c>
      <c r="CG109" s="1002"/>
      <c r="CH109" s="1002"/>
      <c r="CI109" s="1002"/>
      <c r="CJ109" s="1002"/>
      <c r="CK109" s="981" t="s">
        <v>429</v>
      </c>
      <c r="CL109" s="982"/>
      <c r="CM109" s="982"/>
      <c r="CN109" s="982"/>
      <c r="CO109" s="982"/>
      <c r="CP109" s="982"/>
      <c r="CQ109" s="982"/>
      <c r="CR109" s="982"/>
      <c r="CS109" s="982"/>
      <c r="CT109" s="982"/>
      <c r="CU109" s="982"/>
      <c r="CV109" s="982"/>
      <c r="CW109" s="982"/>
      <c r="CX109" s="982"/>
      <c r="CY109" s="982"/>
      <c r="CZ109" s="982"/>
      <c r="DA109" s="982"/>
      <c r="DB109" s="982"/>
      <c r="DC109" s="982"/>
      <c r="DD109" s="982"/>
      <c r="DE109" s="982"/>
      <c r="DF109" s="983"/>
      <c r="DG109" s="981" t="s">
        <v>426</v>
      </c>
      <c r="DH109" s="982"/>
      <c r="DI109" s="982"/>
      <c r="DJ109" s="982"/>
      <c r="DK109" s="983"/>
      <c r="DL109" s="981" t="s">
        <v>427</v>
      </c>
      <c r="DM109" s="982"/>
      <c r="DN109" s="982"/>
      <c r="DO109" s="982"/>
      <c r="DP109" s="983"/>
      <c r="DQ109" s="981" t="s">
        <v>301</v>
      </c>
      <c r="DR109" s="982"/>
      <c r="DS109" s="982"/>
      <c r="DT109" s="982"/>
      <c r="DU109" s="983"/>
      <c r="DV109" s="981" t="s">
        <v>428</v>
      </c>
      <c r="DW109" s="982"/>
      <c r="DX109" s="982"/>
      <c r="DY109" s="982"/>
      <c r="DZ109" s="984"/>
    </row>
    <row r="110" spans="1:131" s="248" customFormat="1" ht="26.25" customHeight="1" x14ac:dyDescent="0.15">
      <c r="A110" s="985" t="s">
        <v>430</v>
      </c>
      <c r="B110" s="986"/>
      <c r="C110" s="986"/>
      <c r="D110" s="986"/>
      <c r="E110" s="986"/>
      <c r="F110" s="986"/>
      <c r="G110" s="986"/>
      <c r="H110" s="986"/>
      <c r="I110" s="986"/>
      <c r="J110" s="986"/>
      <c r="K110" s="986"/>
      <c r="L110" s="986"/>
      <c r="M110" s="986"/>
      <c r="N110" s="986"/>
      <c r="O110" s="986"/>
      <c r="P110" s="986"/>
      <c r="Q110" s="986"/>
      <c r="R110" s="986"/>
      <c r="S110" s="986"/>
      <c r="T110" s="986"/>
      <c r="U110" s="986"/>
      <c r="V110" s="986"/>
      <c r="W110" s="986"/>
      <c r="X110" s="986"/>
      <c r="Y110" s="986"/>
      <c r="Z110" s="987"/>
      <c r="AA110" s="988">
        <v>327358</v>
      </c>
      <c r="AB110" s="989"/>
      <c r="AC110" s="989"/>
      <c r="AD110" s="989"/>
      <c r="AE110" s="990"/>
      <c r="AF110" s="991">
        <v>293596</v>
      </c>
      <c r="AG110" s="989"/>
      <c r="AH110" s="989"/>
      <c r="AI110" s="989"/>
      <c r="AJ110" s="990"/>
      <c r="AK110" s="991">
        <v>267144</v>
      </c>
      <c r="AL110" s="989"/>
      <c r="AM110" s="989"/>
      <c r="AN110" s="989"/>
      <c r="AO110" s="990"/>
      <c r="AP110" s="992">
        <v>9.1</v>
      </c>
      <c r="AQ110" s="993"/>
      <c r="AR110" s="993"/>
      <c r="AS110" s="993"/>
      <c r="AT110" s="994"/>
      <c r="AU110" s="995" t="s">
        <v>72</v>
      </c>
      <c r="AV110" s="996"/>
      <c r="AW110" s="996"/>
      <c r="AX110" s="996"/>
      <c r="AY110" s="996"/>
      <c r="AZ110" s="1037" t="s">
        <v>431</v>
      </c>
      <c r="BA110" s="986"/>
      <c r="BB110" s="986"/>
      <c r="BC110" s="986"/>
      <c r="BD110" s="986"/>
      <c r="BE110" s="986"/>
      <c r="BF110" s="986"/>
      <c r="BG110" s="986"/>
      <c r="BH110" s="986"/>
      <c r="BI110" s="986"/>
      <c r="BJ110" s="986"/>
      <c r="BK110" s="986"/>
      <c r="BL110" s="986"/>
      <c r="BM110" s="986"/>
      <c r="BN110" s="986"/>
      <c r="BO110" s="986"/>
      <c r="BP110" s="987"/>
      <c r="BQ110" s="1023">
        <v>6241972</v>
      </c>
      <c r="BR110" s="1024"/>
      <c r="BS110" s="1024"/>
      <c r="BT110" s="1024"/>
      <c r="BU110" s="1024"/>
      <c r="BV110" s="1024">
        <v>6000409</v>
      </c>
      <c r="BW110" s="1024"/>
      <c r="BX110" s="1024"/>
      <c r="BY110" s="1024"/>
      <c r="BZ110" s="1024"/>
      <c r="CA110" s="1024">
        <v>5818677</v>
      </c>
      <c r="CB110" s="1024"/>
      <c r="CC110" s="1024"/>
      <c r="CD110" s="1024"/>
      <c r="CE110" s="1024"/>
      <c r="CF110" s="1038">
        <v>198.8</v>
      </c>
      <c r="CG110" s="1039"/>
      <c r="CH110" s="1039"/>
      <c r="CI110" s="1039"/>
      <c r="CJ110" s="1039"/>
      <c r="CK110" s="1040" t="s">
        <v>432</v>
      </c>
      <c r="CL110" s="1041"/>
      <c r="CM110" s="1020" t="s">
        <v>433</v>
      </c>
      <c r="CN110" s="1021"/>
      <c r="CO110" s="1021"/>
      <c r="CP110" s="1021"/>
      <c r="CQ110" s="1021"/>
      <c r="CR110" s="1021"/>
      <c r="CS110" s="1021"/>
      <c r="CT110" s="1021"/>
      <c r="CU110" s="1021"/>
      <c r="CV110" s="1021"/>
      <c r="CW110" s="1021"/>
      <c r="CX110" s="1021"/>
      <c r="CY110" s="1021"/>
      <c r="CZ110" s="1021"/>
      <c r="DA110" s="1021"/>
      <c r="DB110" s="1021"/>
      <c r="DC110" s="1021"/>
      <c r="DD110" s="1021"/>
      <c r="DE110" s="1021"/>
      <c r="DF110" s="1022"/>
      <c r="DG110" s="1023" t="s">
        <v>127</v>
      </c>
      <c r="DH110" s="1024"/>
      <c r="DI110" s="1024"/>
      <c r="DJ110" s="1024"/>
      <c r="DK110" s="1024"/>
      <c r="DL110" s="1024" t="s">
        <v>434</v>
      </c>
      <c r="DM110" s="1024"/>
      <c r="DN110" s="1024"/>
      <c r="DO110" s="1024"/>
      <c r="DP110" s="1024"/>
      <c r="DQ110" s="1024" t="s">
        <v>435</v>
      </c>
      <c r="DR110" s="1024"/>
      <c r="DS110" s="1024"/>
      <c r="DT110" s="1024"/>
      <c r="DU110" s="1024"/>
      <c r="DV110" s="1025" t="s">
        <v>435</v>
      </c>
      <c r="DW110" s="1025"/>
      <c r="DX110" s="1025"/>
      <c r="DY110" s="1025"/>
      <c r="DZ110" s="1026"/>
    </row>
    <row r="111" spans="1:131" s="248" customFormat="1" ht="26.25" customHeight="1" x14ac:dyDescent="0.15">
      <c r="A111" s="1027" t="s">
        <v>436</v>
      </c>
      <c r="B111" s="1028"/>
      <c r="C111" s="1028"/>
      <c r="D111" s="1028"/>
      <c r="E111" s="1028"/>
      <c r="F111" s="1028"/>
      <c r="G111" s="1028"/>
      <c r="H111" s="1028"/>
      <c r="I111" s="1028"/>
      <c r="J111" s="1028"/>
      <c r="K111" s="1028"/>
      <c r="L111" s="1028"/>
      <c r="M111" s="1028"/>
      <c r="N111" s="1028"/>
      <c r="O111" s="1028"/>
      <c r="P111" s="1028"/>
      <c r="Q111" s="1028"/>
      <c r="R111" s="1028"/>
      <c r="S111" s="1028"/>
      <c r="T111" s="1028"/>
      <c r="U111" s="1028"/>
      <c r="V111" s="1028"/>
      <c r="W111" s="1028"/>
      <c r="X111" s="1028"/>
      <c r="Y111" s="1028"/>
      <c r="Z111" s="1029"/>
      <c r="AA111" s="1030" t="s">
        <v>435</v>
      </c>
      <c r="AB111" s="1031"/>
      <c r="AC111" s="1031"/>
      <c r="AD111" s="1031"/>
      <c r="AE111" s="1032"/>
      <c r="AF111" s="1033" t="s">
        <v>434</v>
      </c>
      <c r="AG111" s="1031"/>
      <c r="AH111" s="1031"/>
      <c r="AI111" s="1031"/>
      <c r="AJ111" s="1032"/>
      <c r="AK111" s="1033" t="s">
        <v>127</v>
      </c>
      <c r="AL111" s="1031"/>
      <c r="AM111" s="1031"/>
      <c r="AN111" s="1031"/>
      <c r="AO111" s="1032"/>
      <c r="AP111" s="1034" t="s">
        <v>435</v>
      </c>
      <c r="AQ111" s="1035"/>
      <c r="AR111" s="1035"/>
      <c r="AS111" s="1035"/>
      <c r="AT111" s="1036"/>
      <c r="AU111" s="997"/>
      <c r="AV111" s="998"/>
      <c r="AW111" s="998"/>
      <c r="AX111" s="998"/>
      <c r="AY111" s="998"/>
      <c r="AZ111" s="1046" t="s">
        <v>437</v>
      </c>
      <c r="BA111" s="1047"/>
      <c r="BB111" s="1047"/>
      <c r="BC111" s="1047"/>
      <c r="BD111" s="1047"/>
      <c r="BE111" s="1047"/>
      <c r="BF111" s="1047"/>
      <c r="BG111" s="1047"/>
      <c r="BH111" s="1047"/>
      <c r="BI111" s="1047"/>
      <c r="BJ111" s="1047"/>
      <c r="BK111" s="1047"/>
      <c r="BL111" s="1047"/>
      <c r="BM111" s="1047"/>
      <c r="BN111" s="1047"/>
      <c r="BO111" s="1047"/>
      <c r="BP111" s="1048"/>
      <c r="BQ111" s="1016">
        <v>5018</v>
      </c>
      <c r="BR111" s="1017"/>
      <c r="BS111" s="1017"/>
      <c r="BT111" s="1017"/>
      <c r="BU111" s="1017"/>
      <c r="BV111" s="1017">
        <v>3341</v>
      </c>
      <c r="BW111" s="1017"/>
      <c r="BX111" s="1017"/>
      <c r="BY111" s="1017"/>
      <c r="BZ111" s="1017"/>
      <c r="CA111" s="1017">
        <v>806</v>
      </c>
      <c r="CB111" s="1017"/>
      <c r="CC111" s="1017"/>
      <c r="CD111" s="1017"/>
      <c r="CE111" s="1017"/>
      <c r="CF111" s="1011">
        <v>0</v>
      </c>
      <c r="CG111" s="1012"/>
      <c r="CH111" s="1012"/>
      <c r="CI111" s="1012"/>
      <c r="CJ111" s="1012"/>
      <c r="CK111" s="1042"/>
      <c r="CL111" s="1043"/>
      <c r="CM111" s="1013" t="s">
        <v>438</v>
      </c>
      <c r="CN111" s="1014"/>
      <c r="CO111" s="1014"/>
      <c r="CP111" s="1014"/>
      <c r="CQ111" s="1014"/>
      <c r="CR111" s="1014"/>
      <c r="CS111" s="1014"/>
      <c r="CT111" s="1014"/>
      <c r="CU111" s="1014"/>
      <c r="CV111" s="1014"/>
      <c r="CW111" s="1014"/>
      <c r="CX111" s="1014"/>
      <c r="CY111" s="1014"/>
      <c r="CZ111" s="1014"/>
      <c r="DA111" s="1014"/>
      <c r="DB111" s="1014"/>
      <c r="DC111" s="1014"/>
      <c r="DD111" s="1014"/>
      <c r="DE111" s="1014"/>
      <c r="DF111" s="1015"/>
      <c r="DG111" s="1016" t="s">
        <v>435</v>
      </c>
      <c r="DH111" s="1017"/>
      <c r="DI111" s="1017"/>
      <c r="DJ111" s="1017"/>
      <c r="DK111" s="1017"/>
      <c r="DL111" s="1017" t="s">
        <v>435</v>
      </c>
      <c r="DM111" s="1017"/>
      <c r="DN111" s="1017"/>
      <c r="DO111" s="1017"/>
      <c r="DP111" s="1017"/>
      <c r="DQ111" s="1017" t="s">
        <v>435</v>
      </c>
      <c r="DR111" s="1017"/>
      <c r="DS111" s="1017"/>
      <c r="DT111" s="1017"/>
      <c r="DU111" s="1017"/>
      <c r="DV111" s="1018" t="s">
        <v>439</v>
      </c>
      <c r="DW111" s="1018"/>
      <c r="DX111" s="1018"/>
      <c r="DY111" s="1018"/>
      <c r="DZ111" s="1019"/>
    </row>
    <row r="112" spans="1:131" s="248" customFormat="1" ht="26.25" customHeight="1" x14ac:dyDescent="0.15">
      <c r="A112" s="1049" t="s">
        <v>440</v>
      </c>
      <c r="B112" s="1050"/>
      <c r="C112" s="1047" t="s">
        <v>441</v>
      </c>
      <c r="D112" s="1047"/>
      <c r="E112" s="1047"/>
      <c r="F112" s="1047"/>
      <c r="G112" s="1047"/>
      <c r="H112" s="1047"/>
      <c r="I112" s="1047"/>
      <c r="J112" s="1047"/>
      <c r="K112" s="1047"/>
      <c r="L112" s="1047"/>
      <c r="M112" s="1047"/>
      <c r="N112" s="1047"/>
      <c r="O112" s="1047"/>
      <c r="P112" s="1047"/>
      <c r="Q112" s="1047"/>
      <c r="R112" s="1047"/>
      <c r="S112" s="1047"/>
      <c r="T112" s="1047"/>
      <c r="U112" s="1047"/>
      <c r="V112" s="1047"/>
      <c r="W112" s="1047"/>
      <c r="X112" s="1047"/>
      <c r="Y112" s="1047"/>
      <c r="Z112" s="1048"/>
      <c r="AA112" s="1055" t="s">
        <v>434</v>
      </c>
      <c r="AB112" s="1056"/>
      <c r="AC112" s="1056"/>
      <c r="AD112" s="1056"/>
      <c r="AE112" s="1057"/>
      <c r="AF112" s="1058" t="s">
        <v>442</v>
      </c>
      <c r="AG112" s="1056"/>
      <c r="AH112" s="1056"/>
      <c r="AI112" s="1056"/>
      <c r="AJ112" s="1057"/>
      <c r="AK112" s="1058" t="s">
        <v>435</v>
      </c>
      <c r="AL112" s="1056"/>
      <c r="AM112" s="1056"/>
      <c r="AN112" s="1056"/>
      <c r="AO112" s="1057"/>
      <c r="AP112" s="1059" t="s">
        <v>434</v>
      </c>
      <c r="AQ112" s="1060"/>
      <c r="AR112" s="1060"/>
      <c r="AS112" s="1060"/>
      <c r="AT112" s="1061"/>
      <c r="AU112" s="997"/>
      <c r="AV112" s="998"/>
      <c r="AW112" s="998"/>
      <c r="AX112" s="998"/>
      <c r="AY112" s="998"/>
      <c r="AZ112" s="1046" t="s">
        <v>443</v>
      </c>
      <c r="BA112" s="1047"/>
      <c r="BB112" s="1047"/>
      <c r="BC112" s="1047"/>
      <c r="BD112" s="1047"/>
      <c r="BE112" s="1047"/>
      <c r="BF112" s="1047"/>
      <c r="BG112" s="1047"/>
      <c r="BH112" s="1047"/>
      <c r="BI112" s="1047"/>
      <c r="BJ112" s="1047"/>
      <c r="BK112" s="1047"/>
      <c r="BL112" s="1047"/>
      <c r="BM112" s="1047"/>
      <c r="BN112" s="1047"/>
      <c r="BO112" s="1047"/>
      <c r="BP112" s="1048"/>
      <c r="BQ112" s="1016">
        <v>1148637</v>
      </c>
      <c r="BR112" s="1017"/>
      <c r="BS112" s="1017"/>
      <c r="BT112" s="1017"/>
      <c r="BU112" s="1017"/>
      <c r="BV112" s="1017">
        <v>985427</v>
      </c>
      <c r="BW112" s="1017"/>
      <c r="BX112" s="1017"/>
      <c r="BY112" s="1017"/>
      <c r="BZ112" s="1017"/>
      <c r="CA112" s="1017">
        <v>921913</v>
      </c>
      <c r="CB112" s="1017"/>
      <c r="CC112" s="1017"/>
      <c r="CD112" s="1017"/>
      <c r="CE112" s="1017"/>
      <c r="CF112" s="1011">
        <v>31.5</v>
      </c>
      <c r="CG112" s="1012"/>
      <c r="CH112" s="1012"/>
      <c r="CI112" s="1012"/>
      <c r="CJ112" s="1012"/>
      <c r="CK112" s="1042"/>
      <c r="CL112" s="1043"/>
      <c r="CM112" s="1013" t="s">
        <v>444</v>
      </c>
      <c r="CN112" s="1014"/>
      <c r="CO112" s="1014"/>
      <c r="CP112" s="1014"/>
      <c r="CQ112" s="1014"/>
      <c r="CR112" s="1014"/>
      <c r="CS112" s="1014"/>
      <c r="CT112" s="1014"/>
      <c r="CU112" s="1014"/>
      <c r="CV112" s="1014"/>
      <c r="CW112" s="1014"/>
      <c r="CX112" s="1014"/>
      <c r="CY112" s="1014"/>
      <c r="CZ112" s="1014"/>
      <c r="DA112" s="1014"/>
      <c r="DB112" s="1014"/>
      <c r="DC112" s="1014"/>
      <c r="DD112" s="1014"/>
      <c r="DE112" s="1014"/>
      <c r="DF112" s="1015"/>
      <c r="DG112" s="1016" t="s">
        <v>127</v>
      </c>
      <c r="DH112" s="1017"/>
      <c r="DI112" s="1017"/>
      <c r="DJ112" s="1017"/>
      <c r="DK112" s="1017"/>
      <c r="DL112" s="1017" t="s">
        <v>435</v>
      </c>
      <c r="DM112" s="1017"/>
      <c r="DN112" s="1017"/>
      <c r="DO112" s="1017"/>
      <c r="DP112" s="1017"/>
      <c r="DQ112" s="1017" t="s">
        <v>442</v>
      </c>
      <c r="DR112" s="1017"/>
      <c r="DS112" s="1017"/>
      <c r="DT112" s="1017"/>
      <c r="DU112" s="1017"/>
      <c r="DV112" s="1018" t="s">
        <v>127</v>
      </c>
      <c r="DW112" s="1018"/>
      <c r="DX112" s="1018"/>
      <c r="DY112" s="1018"/>
      <c r="DZ112" s="1019"/>
    </row>
    <row r="113" spans="1:130" s="248" customFormat="1" ht="26.25" customHeight="1" x14ac:dyDescent="0.15">
      <c r="A113" s="1051"/>
      <c r="B113" s="1052"/>
      <c r="C113" s="1047" t="s">
        <v>445</v>
      </c>
      <c r="D113" s="1047"/>
      <c r="E113" s="1047"/>
      <c r="F113" s="1047"/>
      <c r="G113" s="1047"/>
      <c r="H113" s="1047"/>
      <c r="I113" s="1047"/>
      <c r="J113" s="1047"/>
      <c r="K113" s="1047"/>
      <c r="L113" s="1047"/>
      <c r="M113" s="1047"/>
      <c r="N113" s="1047"/>
      <c r="O113" s="1047"/>
      <c r="P113" s="1047"/>
      <c r="Q113" s="1047"/>
      <c r="R113" s="1047"/>
      <c r="S113" s="1047"/>
      <c r="T113" s="1047"/>
      <c r="U113" s="1047"/>
      <c r="V113" s="1047"/>
      <c r="W113" s="1047"/>
      <c r="X113" s="1047"/>
      <c r="Y113" s="1047"/>
      <c r="Z113" s="1048"/>
      <c r="AA113" s="1030">
        <v>65637</v>
      </c>
      <c r="AB113" s="1031"/>
      <c r="AC113" s="1031"/>
      <c r="AD113" s="1031"/>
      <c r="AE113" s="1032"/>
      <c r="AF113" s="1033">
        <v>71248</v>
      </c>
      <c r="AG113" s="1031"/>
      <c r="AH113" s="1031"/>
      <c r="AI113" s="1031"/>
      <c r="AJ113" s="1032"/>
      <c r="AK113" s="1033">
        <v>75278</v>
      </c>
      <c r="AL113" s="1031"/>
      <c r="AM113" s="1031"/>
      <c r="AN113" s="1031"/>
      <c r="AO113" s="1032"/>
      <c r="AP113" s="1034">
        <v>2.6</v>
      </c>
      <c r="AQ113" s="1035"/>
      <c r="AR113" s="1035"/>
      <c r="AS113" s="1035"/>
      <c r="AT113" s="1036"/>
      <c r="AU113" s="997"/>
      <c r="AV113" s="998"/>
      <c r="AW113" s="998"/>
      <c r="AX113" s="998"/>
      <c r="AY113" s="998"/>
      <c r="AZ113" s="1046" t="s">
        <v>446</v>
      </c>
      <c r="BA113" s="1047"/>
      <c r="BB113" s="1047"/>
      <c r="BC113" s="1047"/>
      <c r="BD113" s="1047"/>
      <c r="BE113" s="1047"/>
      <c r="BF113" s="1047"/>
      <c r="BG113" s="1047"/>
      <c r="BH113" s="1047"/>
      <c r="BI113" s="1047"/>
      <c r="BJ113" s="1047"/>
      <c r="BK113" s="1047"/>
      <c r="BL113" s="1047"/>
      <c r="BM113" s="1047"/>
      <c r="BN113" s="1047"/>
      <c r="BO113" s="1047"/>
      <c r="BP113" s="1048"/>
      <c r="BQ113" s="1016">
        <v>2893784</v>
      </c>
      <c r="BR113" s="1017"/>
      <c r="BS113" s="1017"/>
      <c r="BT113" s="1017"/>
      <c r="BU113" s="1017"/>
      <c r="BV113" s="1017">
        <v>2755393</v>
      </c>
      <c r="BW113" s="1017"/>
      <c r="BX113" s="1017"/>
      <c r="BY113" s="1017"/>
      <c r="BZ113" s="1017"/>
      <c r="CA113" s="1017">
        <v>2710751</v>
      </c>
      <c r="CB113" s="1017"/>
      <c r="CC113" s="1017"/>
      <c r="CD113" s="1017"/>
      <c r="CE113" s="1017"/>
      <c r="CF113" s="1011">
        <v>92.6</v>
      </c>
      <c r="CG113" s="1012"/>
      <c r="CH113" s="1012"/>
      <c r="CI113" s="1012"/>
      <c r="CJ113" s="1012"/>
      <c r="CK113" s="1042"/>
      <c r="CL113" s="1043"/>
      <c r="CM113" s="1013" t="s">
        <v>447</v>
      </c>
      <c r="CN113" s="1014"/>
      <c r="CO113" s="1014"/>
      <c r="CP113" s="1014"/>
      <c r="CQ113" s="1014"/>
      <c r="CR113" s="1014"/>
      <c r="CS113" s="1014"/>
      <c r="CT113" s="1014"/>
      <c r="CU113" s="1014"/>
      <c r="CV113" s="1014"/>
      <c r="CW113" s="1014"/>
      <c r="CX113" s="1014"/>
      <c r="CY113" s="1014"/>
      <c r="CZ113" s="1014"/>
      <c r="DA113" s="1014"/>
      <c r="DB113" s="1014"/>
      <c r="DC113" s="1014"/>
      <c r="DD113" s="1014"/>
      <c r="DE113" s="1014"/>
      <c r="DF113" s="1015"/>
      <c r="DG113" s="1055" t="s">
        <v>434</v>
      </c>
      <c r="DH113" s="1056"/>
      <c r="DI113" s="1056"/>
      <c r="DJ113" s="1056"/>
      <c r="DK113" s="1057"/>
      <c r="DL113" s="1058" t="s">
        <v>435</v>
      </c>
      <c r="DM113" s="1056"/>
      <c r="DN113" s="1056"/>
      <c r="DO113" s="1056"/>
      <c r="DP113" s="1057"/>
      <c r="DQ113" s="1058" t="s">
        <v>442</v>
      </c>
      <c r="DR113" s="1056"/>
      <c r="DS113" s="1056"/>
      <c r="DT113" s="1056"/>
      <c r="DU113" s="1057"/>
      <c r="DV113" s="1059" t="s">
        <v>442</v>
      </c>
      <c r="DW113" s="1060"/>
      <c r="DX113" s="1060"/>
      <c r="DY113" s="1060"/>
      <c r="DZ113" s="1061"/>
    </row>
    <row r="114" spans="1:130" s="248" customFormat="1" ht="26.25" customHeight="1" x14ac:dyDescent="0.15">
      <c r="A114" s="1051"/>
      <c r="B114" s="1052"/>
      <c r="C114" s="1047" t="s">
        <v>448</v>
      </c>
      <c r="D114" s="1047"/>
      <c r="E114" s="1047"/>
      <c r="F114" s="1047"/>
      <c r="G114" s="1047"/>
      <c r="H114" s="1047"/>
      <c r="I114" s="1047"/>
      <c r="J114" s="1047"/>
      <c r="K114" s="1047"/>
      <c r="L114" s="1047"/>
      <c r="M114" s="1047"/>
      <c r="N114" s="1047"/>
      <c r="O114" s="1047"/>
      <c r="P114" s="1047"/>
      <c r="Q114" s="1047"/>
      <c r="R114" s="1047"/>
      <c r="S114" s="1047"/>
      <c r="T114" s="1047"/>
      <c r="U114" s="1047"/>
      <c r="V114" s="1047"/>
      <c r="W114" s="1047"/>
      <c r="X114" s="1047"/>
      <c r="Y114" s="1047"/>
      <c r="Z114" s="1048"/>
      <c r="AA114" s="1055">
        <v>345315</v>
      </c>
      <c r="AB114" s="1056"/>
      <c r="AC114" s="1056"/>
      <c r="AD114" s="1056"/>
      <c r="AE114" s="1057"/>
      <c r="AF114" s="1058">
        <v>348123</v>
      </c>
      <c r="AG114" s="1056"/>
      <c r="AH114" s="1056"/>
      <c r="AI114" s="1056"/>
      <c r="AJ114" s="1057"/>
      <c r="AK114" s="1058">
        <v>335671</v>
      </c>
      <c r="AL114" s="1056"/>
      <c r="AM114" s="1056"/>
      <c r="AN114" s="1056"/>
      <c r="AO114" s="1057"/>
      <c r="AP114" s="1059">
        <v>11.5</v>
      </c>
      <c r="AQ114" s="1060"/>
      <c r="AR114" s="1060"/>
      <c r="AS114" s="1060"/>
      <c r="AT114" s="1061"/>
      <c r="AU114" s="997"/>
      <c r="AV114" s="998"/>
      <c r="AW114" s="998"/>
      <c r="AX114" s="998"/>
      <c r="AY114" s="998"/>
      <c r="AZ114" s="1046" t="s">
        <v>449</v>
      </c>
      <c r="BA114" s="1047"/>
      <c r="BB114" s="1047"/>
      <c r="BC114" s="1047"/>
      <c r="BD114" s="1047"/>
      <c r="BE114" s="1047"/>
      <c r="BF114" s="1047"/>
      <c r="BG114" s="1047"/>
      <c r="BH114" s="1047"/>
      <c r="BI114" s="1047"/>
      <c r="BJ114" s="1047"/>
      <c r="BK114" s="1047"/>
      <c r="BL114" s="1047"/>
      <c r="BM114" s="1047"/>
      <c r="BN114" s="1047"/>
      <c r="BO114" s="1047"/>
      <c r="BP114" s="1048"/>
      <c r="BQ114" s="1016">
        <v>429246</v>
      </c>
      <c r="BR114" s="1017"/>
      <c r="BS114" s="1017"/>
      <c r="BT114" s="1017"/>
      <c r="BU114" s="1017"/>
      <c r="BV114" s="1017">
        <v>345306</v>
      </c>
      <c r="BW114" s="1017"/>
      <c r="BX114" s="1017"/>
      <c r="BY114" s="1017"/>
      <c r="BZ114" s="1017"/>
      <c r="CA114" s="1017">
        <v>389876</v>
      </c>
      <c r="CB114" s="1017"/>
      <c r="CC114" s="1017"/>
      <c r="CD114" s="1017"/>
      <c r="CE114" s="1017"/>
      <c r="CF114" s="1011">
        <v>13.3</v>
      </c>
      <c r="CG114" s="1012"/>
      <c r="CH114" s="1012"/>
      <c r="CI114" s="1012"/>
      <c r="CJ114" s="1012"/>
      <c r="CK114" s="1042"/>
      <c r="CL114" s="1043"/>
      <c r="CM114" s="1013" t="s">
        <v>450</v>
      </c>
      <c r="CN114" s="1014"/>
      <c r="CO114" s="1014"/>
      <c r="CP114" s="1014"/>
      <c r="CQ114" s="1014"/>
      <c r="CR114" s="1014"/>
      <c r="CS114" s="1014"/>
      <c r="CT114" s="1014"/>
      <c r="CU114" s="1014"/>
      <c r="CV114" s="1014"/>
      <c r="CW114" s="1014"/>
      <c r="CX114" s="1014"/>
      <c r="CY114" s="1014"/>
      <c r="CZ114" s="1014"/>
      <c r="DA114" s="1014"/>
      <c r="DB114" s="1014"/>
      <c r="DC114" s="1014"/>
      <c r="DD114" s="1014"/>
      <c r="DE114" s="1014"/>
      <c r="DF114" s="1015"/>
      <c r="DG114" s="1055" t="s">
        <v>442</v>
      </c>
      <c r="DH114" s="1056"/>
      <c r="DI114" s="1056"/>
      <c r="DJ114" s="1056"/>
      <c r="DK114" s="1057"/>
      <c r="DL114" s="1058" t="s">
        <v>434</v>
      </c>
      <c r="DM114" s="1056"/>
      <c r="DN114" s="1056"/>
      <c r="DO114" s="1056"/>
      <c r="DP114" s="1057"/>
      <c r="DQ114" s="1058" t="s">
        <v>434</v>
      </c>
      <c r="DR114" s="1056"/>
      <c r="DS114" s="1056"/>
      <c r="DT114" s="1056"/>
      <c r="DU114" s="1057"/>
      <c r="DV114" s="1059" t="s">
        <v>435</v>
      </c>
      <c r="DW114" s="1060"/>
      <c r="DX114" s="1060"/>
      <c r="DY114" s="1060"/>
      <c r="DZ114" s="1061"/>
    </row>
    <row r="115" spans="1:130" s="248" customFormat="1" ht="26.25" customHeight="1" x14ac:dyDescent="0.15">
      <c r="A115" s="1051"/>
      <c r="B115" s="1052"/>
      <c r="C115" s="1047" t="s">
        <v>451</v>
      </c>
      <c r="D115" s="1047"/>
      <c r="E115" s="1047"/>
      <c r="F115" s="1047"/>
      <c r="G115" s="1047"/>
      <c r="H115" s="1047"/>
      <c r="I115" s="1047"/>
      <c r="J115" s="1047"/>
      <c r="K115" s="1047"/>
      <c r="L115" s="1047"/>
      <c r="M115" s="1047"/>
      <c r="N115" s="1047"/>
      <c r="O115" s="1047"/>
      <c r="P115" s="1047"/>
      <c r="Q115" s="1047"/>
      <c r="R115" s="1047"/>
      <c r="S115" s="1047"/>
      <c r="T115" s="1047"/>
      <c r="U115" s="1047"/>
      <c r="V115" s="1047"/>
      <c r="W115" s="1047"/>
      <c r="X115" s="1047"/>
      <c r="Y115" s="1047"/>
      <c r="Z115" s="1048"/>
      <c r="AA115" s="1030">
        <v>8646</v>
      </c>
      <c r="AB115" s="1031"/>
      <c r="AC115" s="1031"/>
      <c r="AD115" s="1031"/>
      <c r="AE115" s="1032"/>
      <c r="AF115" s="1033">
        <v>1686</v>
      </c>
      <c r="AG115" s="1031"/>
      <c r="AH115" s="1031"/>
      <c r="AI115" s="1031"/>
      <c r="AJ115" s="1032"/>
      <c r="AK115" s="1033">
        <v>808</v>
      </c>
      <c r="AL115" s="1031"/>
      <c r="AM115" s="1031"/>
      <c r="AN115" s="1031"/>
      <c r="AO115" s="1032"/>
      <c r="AP115" s="1034">
        <v>0</v>
      </c>
      <c r="AQ115" s="1035"/>
      <c r="AR115" s="1035"/>
      <c r="AS115" s="1035"/>
      <c r="AT115" s="1036"/>
      <c r="AU115" s="997"/>
      <c r="AV115" s="998"/>
      <c r="AW115" s="998"/>
      <c r="AX115" s="998"/>
      <c r="AY115" s="998"/>
      <c r="AZ115" s="1046" t="s">
        <v>452</v>
      </c>
      <c r="BA115" s="1047"/>
      <c r="BB115" s="1047"/>
      <c r="BC115" s="1047"/>
      <c r="BD115" s="1047"/>
      <c r="BE115" s="1047"/>
      <c r="BF115" s="1047"/>
      <c r="BG115" s="1047"/>
      <c r="BH115" s="1047"/>
      <c r="BI115" s="1047"/>
      <c r="BJ115" s="1047"/>
      <c r="BK115" s="1047"/>
      <c r="BL115" s="1047"/>
      <c r="BM115" s="1047"/>
      <c r="BN115" s="1047"/>
      <c r="BO115" s="1047"/>
      <c r="BP115" s="1048"/>
      <c r="BQ115" s="1016" t="s">
        <v>435</v>
      </c>
      <c r="BR115" s="1017"/>
      <c r="BS115" s="1017"/>
      <c r="BT115" s="1017"/>
      <c r="BU115" s="1017"/>
      <c r="BV115" s="1017" t="s">
        <v>435</v>
      </c>
      <c r="BW115" s="1017"/>
      <c r="BX115" s="1017"/>
      <c r="BY115" s="1017"/>
      <c r="BZ115" s="1017"/>
      <c r="CA115" s="1017" t="s">
        <v>434</v>
      </c>
      <c r="CB115" s="1017"/>
      <c r="CC115" s="1017"/>
      <c r="CD115" s="1017"/>
      <c r="CE115" s="1017"/>
      <c r="CF115" s="1011" t="s">
        <v>434</v>
      </c>
      <c r="CG115" s="1012"/>
      <c r="CH115" s="1012"/>
      <c r="CI115" s="1012"/>
      <c r="CJ115" s="1012"/>
      <c r="CK115" s="1042"/>
      <c r="CL115" s="1043"/>
      <c r="CM115" s="1046" t="s">
        <v>453</v>
      </c>
      <c r="CN115" s="1067"/>
      <c r="CO115" s="1067"/>
      <c r="CP115" s="1067"/>
      <c r="CQ115" s="1067"/>
      <c r="CR115" s="1067"/>
      <c r="CS115" s="1067"/>
      <c r="CT115" s="1067"/>
      <c r="CU115" s="1067"/>
      <c r="CV115" s="1067"/>
      <c r="CW115" s="1067"/>
      <c r="CX115" s="1067"/>
      <c r="CY115" s="1067"/>
      <c r="CZ115" s="1067"/>
      <c r="DA115" s="1067"/>
      <c r="DB115" s="1067"/>
      <c r="DC115" s="1067"/>
      <c r="DD115" s="1067"/>
      <c r="DE115" s="1067"/>
      <c r="DF115" s="1048"/>
      <c r="DG115" s="1055" t="s">
        <v>435</v>
      </c>
      <c r="DH115" s="1056"/>
      <c r="DI115" s="1056"/>
      <c r="DJ115" s="1056"/>
      <c r="DK115" s="1057"/>
      <c r="DL115" s="1058" t="s">
        <v>435</v>
      </c>
      <c r="DM115" s="1056"/>
      <c r="DN115" s="1056"/>
      <c r="DO115" s="1056"/>
      <c r="DP115" s="1057"/>
      <c r="DQ115" s="1058" t="s">
        <v>434</v>
      </c>
      <c r="DR115" s="1056"/>
      <c r="DS115" s="1056"/>
      <c r="DT115" s="1056"/>
      <c r="DU115" s="1057"/>
      <c r="DV115" s="1059" t="s">
        <v>435</v>
      </c>
      <c r="DW115" s="1060"/>
      <c r="DX115" s="1060"/>
      <c r="DY115" s="1060"/>
      <c r="DZ115" s="1061"/>
    </row>
    <row r="116" spans="1:130" s="248" customFormat="1" ht="26.25" customHeight="1" x14ac:dyDescent="0.15">
      <c r="A116" s="1053"/>
      <c r="B116" s="1054"/>
      <c r="C116" s="1062" t="s">
        <v>454</v>
      </c>
      <c r="D116" s="1062"/>
      <c r="E116" s="1062"/>
      <c r="F116" s="1062"/>
      <c r="G116" s="1062"/>
      <c r="H116" s="1062"/>
      <c r="I116" s="1062"/>
      <c r="J116" s="1062"/>
      <c r="K116" s="1062"/>
      <c r="L116" s="1062"/>
      <c r="M116" s="1062"/>
      <c r="N116" s="1062"/>
      <c r="O116" s="1062"/>
      <c r="P116" s="1062"/>
      <c r="Q116" s="1062"/>
      <c r="R116" s="1062"/>
      <c r="S116" s="1062"/>
      <c r="T116" s="1062"/>
      <c r="U116" s="1062"/>
      <c r="V116" s="1062"/>
      <c r="W116" s="1062"/>
      <c r="X116" s="1062"/>
      <c r="Y116" s="1062"/>
      <c r="Z116" s="1063"/>
      <c r="AA116" s="1055" t="s">
        <v>434</v>
      </c>
      <c r="AB116" s="1056"/>
      <c r="AC116" s="1056"/>
      <c r="AD116" s="1056"/>
      <c r="AE116" s="1057"/>
      <c r="AF116" s="1058" t="s">
        <v>435</v>
      </c>
      <c r="AG116" s="1056"/>
      <c r="AH116" s="1056"/>
      <c r="AI116" s="1056"/>
      <c r="AJ116" s="1057"/>
      <c r="AK116" s="1058" t="s">
        <v>435</v>
      </c>
      <c r="AL116" s="1056"/>
      <c r="AM116" s="1056"/>
      <c r="AN116" s="1056"/>
      <c r="AO116" s="1057"/>
      <c r="AP116" s="1059" t="s">
        <v>434</v>
      </c>
      <c r="AQ116" s="1060"/>
      <c r="AR116" s="1060"/>
      <c r="AS116" s="1060"/>
      <c r="AT116" s="1061"/>
      <c r="AU116" s="997"/>
      <c r="AV116" s="998"/>
      <c r="AW116" s="998"/>
      <c r="AX116" s="998"/>
      <c r="AY116" s="998"/>
      <c r="AZ116" s="1064" t="s">
        <v>455</v>
      </c>
      <c r="BA116" s="1065"/>
      <c r="BB116" s="1065"/>
      <c r="BC116" s="1065"/>
      <c r="BD116" s="1065"/>
      <c r="BE116" s="1065"/>
      <c r="BF116" s="1065"/>
      <c r="BG116" s="1065"/>
      <c r="BH116" s="1065"/>
      <c r="BI116" s="1065"/>
      <c r="BJ116" s="1065"/>
      <c r="BK116" s="1065"/>
      <c r="BL116" s="1065"/>
      <c r="BM116" s="1065"/>
      <c r="BN116" s="1065"/>
      <c r="BO116" s="1065"/>
      <c r="BP116" s="1066"/>
      <c r="BQ116" s="1016" t="s">
        <v>435</v>
      </c>
      <c r="BR116" s="1017"/>
      <c r="BS116" s="1017"/>
      <c r="BT116" s="1017"/>
      <c r="BU116" s="1017"/>
      <c r="BV116" s="1017" t="s">
        <v>435</v>
      </c>
      <c r="BW116" s="1017"/>
      <c r="BX116" s="1017"/>
      <c r="BY116" s="1017"/>
      <c r="BZ116" s="1017"/>
      <c r="CA116" s="1017" t="s">
        <v>435</v>
      </c>
      <c r="CB116" s="1017"/>
      <c r="CC116" s="1017"/>
      <c r="CD116" s="1017"/>
      <c r="CE116" s="1017"/>
      <c r="CF116" s="1011" t="s">
        <v>435</v>
      </c>
      <c r="CG116" s="1012"/>
      <c r="CH116" s="1012"/>
      <c r="CI116" s="1012"/>
      <c r="CJ116" s="1012"/>
      <c r="CK116" s="1042"/>
      <c r="CL116" s="1043"/>
      <c r="CM116" s="1013" t="s">
        <v>456</v>
      </c>
      <c r="CN116" s="1014"/>
      <c r="CO116" s="1014"/>
      <c r="CP116" s="1014"/>
      <c r="CQ116" s="1014"/>
      <c r="CR116" s="1014"/>
      <c r="CS116" s="1014"/>
      <c r="CT116" s="1014"/>
      <c r="CU116" s="1014"/>
      <c r="CV116" s="1014"/>
      <c r="CW116" s="1014"/>
      <c r="CX116" s="1014"/>
      <c r="CY116" s="1014"/>
      <c r="CZ116" s="1014"/>
      <c r="DA116" s="1014"/>
      <c r="DB116" s="1014"/>
      <c r="DC116" s="1014"/>
      <c r="DD116" s="1014"/>
      <c r="DE116" s="1014"/>
      <c r="DF116" s="1015"/>
      <c r="DG116" s="1055" t="s">
        <v>435</v>
      </c>
      <c r="DH116" s="1056"/>
      <c r="DI116" s="1056"/>
      <c r="DJ116" s="1056"/>
      <c r="DK116" s="1057"/>
      <c r="DL116" s="1058" t="s">
        <v>442</v>
      </c>
      <c r="DM116" s="1056"/>
      <c r="DN116" s="1056"/>
      <c r="DO116" s="1056"/>
      <c r="DP116" s="1057"/>
      <c r="DQ116" s="1058" t="s">
        <v>442</v>
      </c>
      <c r="DR116" s="1056"/>
      <c r="DS116" s="1056"/>
      <c r="DT116" s="1056"/>
      <c r="DU116" s="1057"/>
      <c r="DV116" s="1059" t="s">
        <v>435</v>
      </c>
      <c r="DW116" s="1060"/>
      <c r="DX116" s="1060"/>
      <c r="DY116" s="1060"/>
      <c r="DZ116" s="1061"/>
    </row>
    <row r="117" spans="1:130" s="248" customFormat="1" ht="26.25" customHeight="1" x14ac:dyDescent="0.15">
      <c r="A117" s="1001" t="s">
        <v>182</v>
      </c>
      <c r="B117" s="982"/>
      <c r="C117" s="982"/>
      <c r="D117" s="982"/>
      <c r="E117" s="982"/>
      <c r="F117" s="982"/>
      <c r="G117" s="982"/>
      <c r="H117" s="982"/>
      <c r="I117" s="982"/>
      <c r="J117" s="982"/>
      <c r="K117" s="982"/>
      <c r="L117" s="982"/>
      <c r="M117" s="982"/>
      <c r="N117" s="982"/>
      <c r="O117" s="982"/>
      <c r="P117" s="982"/>
      <c r="Q117" s="982"/>
      <c r="R117" s="982"/>
      <c r="S117" s="982"/>
      <c r="T117" s="982"/>
      <c r="U117" s="982"/>
      <c r="V117" s="982"/>
      <c r="W117" s="982"/>
      <c r="X117" s="982"/>
      <c r="Y117" s="1072" t="s">
        <v>457</v>
      </c>
      <c r="Z117" s="983"/>
      <c r="AA117" s="1073">
        <v>746956</v>
      </c>
      <c r="AB117" s="1074"/>
      <c r="AC117" s="1074"/>
      <c r="AD117" s="1074"/>
      <c r="AE117" s="1075"/>
      <c r="AF117" s="1076">
        <v>714653</v>
      </c>
      <c r="AG117" s="1074"/>
      <c r="AH117" s="1074"/>
      <c r="AI117" s="1074"/>
      <c r="AJ117" s="1075"/>
      <c r="AK117" s="1076">
        <v>678901</v>
      </c>
      <c r="AL117" s="1074"/>
      <c r="AM117" s="1074"/>
      <c r="AN117" s="1074"/>
      <c r="AO117" s="1075"/>
      <c r="AP117" s="1077"/>
      <c r="AQ117" s="1078"/>
      <c r="AR117" s="1078"/>
      <c r="AS117" s="1078"/>
      <c r="AT117" s="1079"/>
      <c r="AU117" s="997"/>
      <c r="AV117" s="998"/>
      <c r="AW117" s="998"/>
      <c r="AX117" s="998"/>
      <c r="AY117" s="998"/>
      <c r="AZ117" s="1064" t="s">
        <v>458</v>
      </c>
      <c r="BA117" s="1065"/>
      <c r="BB117" s="1065"/>
      <c r="BC117" s="1065"/>
      <c r="BD117" s="1065"/>
      <c r="BE117" s="1065"/>
      <c r="BF117" s="1065"/>
      <c r="BG117" s="1065"/>
      <c r="BH117" s="1065"/>
      <c r="BI117" s="1065"/>
      <c r="BJ117" s="1065"/>
      <c r="BK117" s="1065"/>
      <c r="BL117" s="1065"/>
      <c r="BM117" s="1065"/>
      <c r="BN117" s="1065"/>
      <c r="BO117" s="1065"/>
      <c r="BP117" s="1066"/>
      <c r="BQ117" s="1016" t="s">
        <v>435</v>
      </c>
      <c r="BR117" s="1017"/>
      <c r="BS117" s="1017"/>
      <c r="BT117" s="1017"/>
      <c r="BU117" s="1017"/>
      <c r="BV117" s="1017" t="s">
        <v>439</v>
      </c>
      <c r="BW117" s="1017"/>
      <c r="BX117" s="1017"/>
      <c r="BY117" s="1017"/>
      <c r="BZ117" s="1017"/>
      <c r="CA117" s="1017" t="s">
        <v>435</v>
      </c>
      <c r="CB117" s="1017"/>
      <c r="CC117" s="1017"/>
      <c r="CD117" s="1017"/>
      <c r="CE117" s="1017"/>
      <c r="CF117" s="1011" t="s">
        <v>442</v>
      </c>
      <c r="CG117" s="1012"/>
      <c r="CH117" s="1012"/>
      <c r="CI117" s="1012"/>
      <c r="CJ117" s="1012"/>
      <c r="CK117" s="1042"/>
      <c r="CL117" s="1043"/>
      <c r="CM117" s="1013" t="s">
        <v>459</v>
      </c>
      <c r="CN117" s="1014"/>
      <c r="CO117" s="1014"/>
      <c r="CP117" s="1014"/>
      <c r="CQ117" s="1014"/>
      <c r="CR117" s="1014"/>
      <c r="CS117" s="1014"/>
      <c r="CT117" s="1014"/>
      <c r="CU117" s="1014"/>
      <c r="CV117" s="1014"/>
      <c r="CW117" s="1014"/>
      <c r="CX117" s="1014"/>
      <c r="CY117" s="1014"/>
      <c r="CZ117" s="1014"/>
      <c r="DA117" s="1014"/>
      <c r="DB117" s="1014"/>
      <c r="DC117" s="1014"/>
      <c r="DD117" s="1014"/>
      <c r="DE117" s="1014"/>
      <c r="DF117" s="1015"/>
      <c r="DG117" s="1055" t="s">
        <v>435</v>
      </c>
      <c r="DH117" s="1056"/>
      <c r="DI117" s="1056"/>
      <c r="DJ117" s="1056"/>
      <c r="DK117" s="1057"/>
      <c r="DL117" s="1058" t="s">
        <v>442</v>
      </c>
      <c r="DM117" s="1056"/>
      <c r="DN117" s="1056"/>
      <c r="DO117" s="1056"/>
      <c r="DP117" s="1057"/>
      <c r="DQ117" s="1058" t="s">
        <v>435</v>
      </c>
      <c r="DR117" s="1056"/>
      <c r="DS117" s="1056"/>
      <c r="DT117" s="1056"/>
      <c r="DU117" s="1057"/>
      <c r="DV117" s="1059" t="s">
        <v>435</v>
      </c>
      <c r="DW117" s="1060"/>
      <c r="DX117" s="1060"/>
      <c r="DY117" s="1060"/>
      <c r="DZ117" s="1061"/>
    </row>
    <row r="118" spans="1:130" s="248" customFormat="1" ht="26.25" customHeight="1" x14ac:dyDescent="0.15">
      <c r="A118" s="1001" t="s">
        <v>429</v>
      </c>
      <c r="B118" s="982"/>
      <c r="C118" s="982"/>
      <c r="D118" s="982"/>
      <c r="E118" s="982"/>
      <c r="F118" s="982"/>
      <c r="G118" s="982"/>
      <c r="H118" s="982"/>
      <c r="I118" s="982"/>
      <c r="J118" s="982"/>
      <c r="K118" s="982"/>
      <c r="L118" s="982"/>
      <c r="M118" s="982"/>
      <c r="N118" s="982"/>
      <c r="O118" s="982"/>
      <c r="P118" s="982"/>
      <c r="Q118" s="982"/>
      <c r="R118" s="982"/>
      <c r="S118" s="982"/>
      <c r="T118" s="982"/>
      <c r="U118" s="982"/>
      <c r="V118" s="982"/>
      <c r="W118" s="982"/>
      <c r="X118" s="982"/>
      <c r="Y118" s="982"/>
      <c r="Z118" s="983"/>
      <c r="AA118" s="981" t="s">
        <v>426</v>
      </c>
      <c r="AB118" s="982"/>
      <c r="AC118" s="982"/>
      <c r="AD118" s="982"/>
      <c r="AE118" s="983"/>
      <c r="AF118" s="981" t="s">
        <v>427</v>
      </c>
      <c r="AG118" s="982"/>
      <c r="AH118" s="982"/>
      <c r="AI118" s="982"/>
      <c r="AJ118" s="983"/>
      <c r="AK118" s="981" t="s">
        <v>301</v>
      </c>
      <c r="AL118" s="982"/>
      <c r="AM118" s="982"/>
      <c r="AN118" s="982"/>
      <c r="AO118" s="983"/>
      <c r="AP118" s="1068" t="s">
        <v>428</v>
      </c>
      <c r="AQ118" s="1069"/>
      <c r="AR118" s="1069"/>
      <c r="AS118" s="1069"/>
      <c r="AT118" s="1070"/>
      <c r="AU118" s="997"/>
      <c r="AV118" s="998"/>
      <c r="AW118" s="998"/>
      <c r="AX118" s="998"/>
      <c r="AY118" s="998"/>
      <c r="AZ118" s="1071" t="s">
        <v>460</v>
      </c>
      <c r="BA118" s="1062"/>
      <c r="BB118" s="1062"/>
      <c r="BC118" s="1062"/>
      <c r="BD118" s="1062"/>
      <c r="BE118" s="1062"/>
      <c r="BF118" s="1062"/>
      <c r="BG118" s="1062"/>
      <c r="BH118" s="1062"/>
      <c r="BI118" s="1062"/>
      <c r="BJ118" s="1062"/>
      <c r="BK118" s="1062"/>
      <c r="BL118" s="1062"/>
      <c r="BM118" s="1062"/>
      <c r="BN118" s="1062"/>
      <c r="BO118" s="1062"/>
      <c r="BP118" s="1063"/>
      <c r="BQ118" s="1094" t="s">
        <v>434</v>
      </c>
      <c r="BR118" s="1095"/>
      <c r="BS118" s="1095"/>
      <c r="BT118" s="1095"/>
      <c r="BU118" s="1095"/>
      <c r="BV118" s="1095" t="s">
        <v>434</v>
      </c>
      <c r="BW118" s="1095"/>
      <c r="BX118" s="1095"/>
      <c r="BY118" s="1095"/>
      <c r="BZ118" s="1095"/>
      <c r="CA118" s="1095" t="s">
        <v>439</v>
      </c>
      <c r="CB118" s="1095"/>
      <c r="CC118" s="1095"/>
      <c r="CD118" s="1095"/>
      <c r="CE118" s="1095"/>
      <c r="CF118" s="1011" t="s">
        <v>434</v>
      </c>
      <c r="CG118" s="1012"/>
      <c r="CH118" s="1012"/>
      <c r="CI118" s="1012"/>
      <c r="CJ118" s="1012"/>
      <c r="CK118" s="1042"/>
      <c r="CL118" s="1043"/>
      <c r="CM118" s="1013" t="s">
        <v>461</v>
      </c>
      <c r="CN118" s="1014"/>
      <c r="CO118" s="1014"/>
      <c r="CP118" s="1014"/>
      <c r="CQ118" s="1014"/>
      <c r="CR118" s="1014"/>
      <c r="CS118" s="1014"/>
      <c r="CT118" s="1014"/>
      <c r="CU118" s="1014"/>
      <c r="CV118" s="1014"/>
      <c r="CW118" s="1014"/>
      <c r="CX118" s="1014"/>
      <c r="CY118" s="1014"/>
      <c r="CZ118" s="1014"/>
      <c r="DA118" s="1014"/>
      <c r="DB118" s="1014"/>
      <c r="DC118" s="1014"/>
      <c r="DD118" s="1014"/>
      <c r="DE118" s="1014"/>
      <c r="DF118" s="1015"/>
      <c r="DG118" s="1055" t="s">
        <v>434</v>
      </c>
      <c r="DH118" s="1056"/>
      <c r="DI118" s="1056"/>
      <c r="DJ118" s="1056"/>
      <c r="DK118" s="1057"/>
      <c r="DL118" s="1058" t="s">
        <v>435</v>
      </c>
      <c r="DM118" s="1056"/>
      <c r="DN118" s="1056"/>
      <c r="DO118" s="1056"/>
      <c r="DP118" s="1057"/>
      <c r="DQ118" s="1058" t="s">
        <v>434</v>
      </c>
      <c r="DR118" s="1056"/>
      <c r="DS118" s="1056"/>
      <c r="DT118" s="1056"/>
      <c r="DU118" s="1057"/>
      <c r="DV118" s="1059" t="s">
        <v>439</v>
      </c>
      <c r="DW118" s="1060"/>
      <c r="DX118" s="1060"/>
      <c r="DY118" s="1060"/>
      <c r="DZ118" s="1061"/>
    </row>
    <row r="119" spans="1:130" s="248" customFormat="1" ht="26.25" customHeight="1" x14ac:dyDescent="0.15">
      <c r="A119" s="1155" t="s">
        <v>432</v>
      </c>
      <c r="B119" s="1041"/>
      <c r="C119" s="1020" t="s">
        <v>433</v>
      </c>
      <c r="D119" s="1021"/>
      <c r="E119" s="1021"/>
      <c r="F119" s="1021"/>
      <c r="G119" s="1021"/>
      <c r="H119" s="1021"/>
      <c r="I119" s="1021"/>
      <c r="J119" s="1021"/>
      <c r="K119" s="1021"/>
      <c r="L119" s="1021"/>
      <c r="M119" s="1021"/>
      <c r="N119" s="1021"/>
      <c r="O119" s="1021"/>
      <c r="P119" s="1021"/>
      <c r="Q119" s="1021"/>
      <c r="R119" s="1021"/>
      <c r="S119" s="1021"/>
      <c r="T119" s="1021"/>
      <c r="U119" s="1021"/>
      <c r="V119" s="1021"/>
      <c r="W119" s="1021"/>
      <c r="X119" s="1021"/>
      <c r="Y119" s="1021"/>
      <c r="Z119" s="1022"/>
      <c r="AA119" s="988" t="s">
        <v>434</v>
      </c>
      <c r="AB119" s="989"/>
      <c r="AC119" s="989"/>
      <c r="AD119" s="989"/>
      <c r="AE119" s="990"/>
      <c r="AF119" s="991" t="s">
        <v>434</v>
      </c>
      <c r="AG119" s="989"/>
      <c r="AH119" s="989"/>
      <c r="AI119" s="989"/>
      <c r="AJ119" s="990"/>
      <c r="AK119" s="991" t="s">
        <v>434</v>
      </c>
      <c r="AL119" s="989"/>
      <c r="AM119" s="989"/>
      <c r="AN119" s="989"/>
      <c r="AO119" s="990"/>
      <c r="AP119" s="992" t="s">
        <v>434</v>
      </c>
      <c r="AQ119" s="993"/>
      <c r="AR119" s="993"/>
      <c r="AS119" s="993"/>
      <c r="AT119" s="994"/>
      <c r="AU119" s="999"/>
      <c r="AV119" s="1000"/>
      <c r="AW119" s="1000"/>
      <c r="AX119" s="1000"/>
      <c r="AY119" s="1000"/>
      <c r="AZ119" s="279" t="s">
        <v>182</v>
      </c>
      <c r="BA119" s="279"/>
      <c r="BB119" s="279"/>
      <c r="BC119" s="279"/>
      <c r="BD119" s="279"/>
      <c r="BE119" s="279"/>
      <c r="BF119" s="279"/>
      <c r="BG119" s="279"/>
      <c r="BH119" s="279"/>
      <c r="BI119" s="279"/>
      <c r="BJ119" s="279"/>
      <c r="BK119" s="279"/>
      <c r="BL119" s="279"/>
      <c r="BM119" s="279"/>
      <c r="BN119" s="279"/>
      <c r="BO119" s="1072" t="s">
        <v>462</v>
      </c>
      <c r="BP119" s="1103"/>
      <c r="BQ119" s="1094">
        <v>10718657</v>
      </c>
      <c r="BR119" s="1095"/>
      <c r="BS119" s="1095"/>
      <c r="BT119" s="1095"/>
      <c r="BU119" s="1095"/>
      <c r="BV119" s="1095">
        <v>10089876</v>
      </c>
      <c r="BW119" s="1095"/>
      <c r="BX119" s="1095"/>
      <c r="BY119" s="1095"/>
      <c r="BZ119" s="1095"/>
      <c r="CA119" s="1095">
        <v>9842023</v>
      </c>
      <c r="CB119" s="1095"/>
      <c r="CC119" s="1095"/>
      <c r="CD119" s="1095"/>
      <c r="CE119" s="1095"/>
      <c r="CF119" s="1096"/>
      <c r="CG119" s="1097"/>
      <c r="CH119" s="1097"/>
      <c r="CI119" s="1097"/>
      <c r="CJ119" s="1098"/>
      <c r="CK119" s="1044"/>
      <c r="CL119" s="1045"/>
      <c r="CM119" s="1099" t="s">
        <v>463</v>
      </c>
      <c r="CN119" s="1100"/>
      <c r="CO119" s="1100"/>
      <c r="CP119" s="1100"/>
      <c r="CQ119" s="1100"/>
      <c r="CR119" s="1100"/>
      <c r="CS119" s="1100"/>
      <c r="CT119" s="1100"/>
      <c r="CU119" s="1100"/>
      <c r="CV119" s="1100"/>
      <c r="CW119" s="1100"/>
      <c r="CX119" s="1100"/>
      <c r="CY119" s="1100"/>
      <c r="CZ119" s="1100"/>
      <c r="DA119" s="1100"/>
      <c r="DB119" s="1100"/>
      <c r="DC119" s="1100"/>
      <c r="DD119" s="1100"/>
      <c r="DE119" s="1100"/>
      <c r="DF119" s="1101"/>
      <c r="DG119" s="1102">
        <v>5018</v>
      </c>
      <c r="DH119" s="1081"/>
      <c r="DI119" s="1081"/>
      <c r="DJ119" s="1081"/>
      <c r="DK119" s="1082"/>
      <c r="DL119" s="1080">
        <v>3341</v>
      </c>
      <c r="DM119" s="1081"/>
      <c r="DN119" s="1081"/>
      <c r="DO119" s="1081"/>
      <c r="DP119" s="1082"/>
      <c r="DQ119" s="1080">
        <v>806</v>
      </c>
      <c r="DR119" s="1081"/>
      <c r="DS119" s="1081"/>
      <c r="DT119" s="1081"/>
      <c r="DU119" s="1082"/>
      <c r="DV119" s="1083">
        <v>0</v>
      </c>
      <c r="DW119" s="1084"/>
      <c r="DX119" s="1084"/>
      <c r="DY119" s="1084"/>
      <c r="DZ119" s="1085"/>
    </row>
    <row r="120" spans="1:130" s="248" customFormat="1" ht="26.25" customHeight="1" x14ac:dyDescent="0.15">
      <c r="A120" s="1156"/>
      <c r="B120" s="1043"/>
      <c r="C120" s="1013" t="s">
        <v>438</v>
      </c>
      <c r="D120" s="1014"/>
      <c r="E120" s="1014"/>
      <c r="F120" s="1014"/>
      <c r="G120" s="1014"/>
      <c r="H120" s="1014"/>
      <c r="I120" s="1014"/>
      <c r="J120" s="1014"/>
      <c r="K120" s="1014"/>
      <c r="L120" s="1014"/>
      <c r="M120" s="1014"/>
      <c r="N120" s="1014"/>
      <c r="O120" s="1014"/>
      <c r="P120" s="1014"/>
      <c r="Q120" s="1014"/>
      <c r="R120" s="1014"/>
      <c r="S120" s="1014"/>
      <c r="T120" s="1014"/>
      <c r="U120" s="1014"/>
      <c r="V120" s="1014"/>
      <c r="W120" s="1014"/>
      <c r="X120" s="1014"/>
      <c r="Y120" s="1014"/>
      <c r="Z120" s="1015"/>
      <c r="AA120" s="1055" t="s">
        <v>127</v>
      </c>
      <c r="AB120" s="1056"/>
      <c r="AC120" s="1056"/>
      <c r="AD120" s="1056"/>
      <c r="AE120" s="1057"/>
      <c r="AF120" s="1058" t="s">
        <v>127</v>
      </c>
      <c r="AG120" s="1056"/>
      <c r="AH120" s="1056"/>
      <c r="AI120" s="1056"/>
      <c r="AJ120" s="1057"/>
      <c r="AK120" s="1058" t="s">
        <v>127</v>
      </c>
      <c r="AL120" s="1056"/>
      <c r="AM120" s="1056"/>
      <c r="AN120" s="1056"/>
      <c r="AO120" s="1057"/>
      <c r="AP120" s="1059" t="s">
        <v>127</v>
      </c>
      <c r="AQ120" s="1060"/>
      <c r="AR120" s="1060"/>
      <c r="AS120" s="1060"/>
      <c r="AT120" s="1061"/>
      <c r="AU120" s="1086" t="s">
        <v>464</v>
      </c>
      <c r="AV120" s="1087"/>
      <c r="AW120" s="1087"/>
      <c r="AX120" s="1087"/>
      <c r="AY120" s="1088"/>
      <c r="AZ120" s="1037" t="s">
        <v>465</v>
      </c>
      <c r="BA120" s="986"/>
      <c r="BB120" s="986"/>
      <c r="BC120" s="986"/>
      <c r="BD120" s="986"/>
      <c r="BE120" s="986"/>
      <c r="BF120" s="986"/>
      <c r="BG120" s="986"/>
      <c r="BH120" s="986"/>
      <c r="BI120" s="986"/>
      <c r="BJ120" s="986"/>
      <c r="BK120" s="986"/>
      <c r="BL120" s="986"/>
      <c r="BM120" s="986"/>
      <c r="BN120" s="986"/>
      <c r="BO120" s="986"/>
      <c r="BP120" s="987"/>
      <c r="BQ120" s="1023">
        <v>1429455</v>
      </c>
      <c r="BR120" s="1024"/>
      <c r="BS120" s="1024"/>
      <c r="BT120" s="1024"/>
      <c r="BU120" s="1024"/>
      <c r="BV120" s="1024">
        <v>1631144</v>
      </c>
      <c r="BW120" s="1024"/>
      <c r="BX120" s="1024"/>
      <c r="BY120" s="1024"/>
      <c r="BZ120" s="1024"/>
      <c r="CA120" s="1024">
        <v>1872744</v>
      </c>
      <c r="CB120" s="1024"/>
      <c r="CC120" s="1024"/>
      <c r="CD120" s="1024"/>
      <c r="CE120" s="1024"/>
      <c r="CF120" s="1038">
        <v>64</v>
      </c>
      <c r="CG120" s="1039"/>
      <c r="CH120" s="1039"/>
      <c r="CI120" s="1039"/>
      <c r="CJ120" s="1039"/>
      <c r="CK120" s="1104" t="s">
        <v>466</v>
      </c>
      <c r="CL120" s="1105"/>
      <c r="CM120" s="1105"/>
      <c r="CN120" s="1105"/>
      <c r="CO120" s="1106"/>
      <c r="CP120" s="1112" t="s">
        <v>403</v>
      </c>
      <c r="CQ120" s="1113"/>
      <c r="CR120" s="1113"/>
      <c r="CS120" s="1113"/>
      <c r="CT120" s="1113"/>
      <c r="CU120" s="1113"/>
      <c r="CV120" s="1113"/>
      <c r="CW120" s="1113"/>
      <c r="CX120" s="1113"/>
      <c r="CY120" s="1113"/>
      <c r="CZ120" s="1113"/>
      <c r="DA120" s="1113"/>
      <c r="DB120" s="1113"/>
      <c r="DC120" s="1113"/>
      <c r="DD120" s="1113"/>
      <c r="DE120" s="1113"/>
      <c r="DF120" s="1114"/>
      <c r="DG120" s="1023">
        <v>1148637</v>
      </c>
      <c r="DH120" s="1024"/>
      <c r="DI120" s="1024"/>
      <c r="DJ120" s="1024"/>
      <c r="DK120" s="1024"/>
      <c r="DL120" s="1024">
        <v>985427</v>
      </c>
      <c r="DM120" s="1024"/>
      <c r="DN120" s="1024"/>
      <c r="DO120" s="1024"/>
      <c r="DP120" s="1024"/>
      <c r="DQ120" s="1024">
        <v>921913</v>
      </c>
      <c r="DR120" s="1024"/>
      <c r="DS120" s="1024"/>
      <c r="DT120" s="1024"/>
      <c r="DU120" s="1024"/>
      <c r="DV120" s="1025">
        <v>31.5</v>
      </c>
      <c r="DW120" s="1025"/>
      <c r="DX120" s="1025"/>
      <c r="DY120" s="1025"/>
      <c r="DZ120" s="1026"/>
    </row>
    <row r="121" spans="1:130" s="248" customFormat="1" ht="26.25" customHeight="1" x14ac:dyDescent="0.15">
      <c r="A121" s="1156"/>
      <c r="B121" s="1043"/>
      <c r="C121" s="1064" t="s">
        <v>467</v>
      </c>
      <c r="D121" s="1065"/>
      <c r="E121" s="1065"/>
      <c r="F121" s="1065"/>
      <c r="G121" s="1065"/>
      <c r="H121" s="1065"/>
      <c r="I121" s="1065"/>
      <c r="J121" s="1065"/>
      <c r="K121" s="1065"/>
      <c r="L121" s="1065"/>
      <c r="M121" s="1065"/>
      <c r="N121" s="1065"/>
      <c r="O121" s="1065"/>
      <c r="P121" s="1065"/>
      <c r="Q121" s="1065"/>
      <c r="R121" s="1065"/>
      <c r="S121" s="1065"/>
      <c r="T121" s="1065"/>
      <c r="U121" s="1065"/>
      <c r="V121" s="1065"/>
      <c r="W121" s="1065"/>
      <c r="X121" s="1065"/>
      <c r="Y121" s="1065"/>
      <c r="Z121" s="1066"/>
      <c r="AA121" s="1055" t="s">
        <v>127</v>
      </c>
      <c r="AB121" s="1056"/>
      <c r="AC121" s="1056"/>
      <c r="AD121" s="1056"/>
      <c r="AE121" s="1057"/>
      <c r="AF121" s="1058" t="s">
        <v>439</v>
      </c>
      <c r="AG121" s="1056"/>
      <c r="AH121" s="1056"/>
      <c r="AI121" s="1056"/>
      <c r="AJ121" s="1057"/>
      <c r="AK121" s="1058" t="s">
        <v>127</v>
      </c>
      <c r="AL121" s="1056"/>
      <c r="AM121" s="1056"/>
      <c r="AN121" s="1056"/>
      <c r="AO121" s="1057"/>
      <c r="AP121" s="1059" t="s">
        <v>127</v>
      </c>
      <c r="AQ121" s="1060"/>
      <c r="AR121" s="1060"/>
      <c r="AS121" s="1060"/>
      <c r="AT121" s="1061"/>
      <c r="AU121" s="1089"/>
      <c r="AV121" s="1090"/>
      <c r="AW121" s="1090"/>
      <c r="AX121" s="1090"/>
      <c r="AY121" s="1091"/>
      <c r="AZ121" s="1046" t="s">
        <v>468</v>
      </c>
      <c r="BA121" s="1047"/>
      <c r="BB121" s="1047"/>
      <c r="BC121" s="1047"/>
      <c r="BD121" s="1047"/>
      <c r="BE121" s="1047"/>
      <c r="BF121" s="1047"/>
      <c r="BG121" s="1047"/>
      <c r="BH121" s="1047"/>
      <c r="BI121" s="1047"/>
      <c r="BJ121" s="1047"/>
      <c r="BK121" s="1047"/>
      <c r="BL121" s="1047"/>
      <c r="BM121" s="1047"/>
      <c r="BN121" s="1047"/>
      <c r="BO121" s="1047"/>
      <c r="BP121" s="1048"/>
      <c r="BQ121" s="1016">
        <v>170765</v>
      </c>
      <c r="BR121" s="1017"/>
      <c r="BS121" s="1017"/>
      <c r="BT121" s="1017"/>
      <c r="BU121" s="1017"/>
      <c r="BV121" s="1017">
        <v>159703</v>
      </c>
      <c r="BW121" s="1017"/>
      <c r="BX121" s="1017"/>
      <c r="BY121" s="1017"/>
      <c r="BZ121" s="1017"/>
      <c r="CA121" s="1017">
        <v>148749</v>
      </c>
      <c r="CB121" s="1017"/>
      <c r="CC121" s="1017"/>
      <c r="CD121" s="1017"/>
      <c r="CE121" s="1017"/>
      <c r="CF121" s="1011">
        <v>5.0999999999999996</v>
      </c>
      <c r="CG121" s="1012"/>
      <c r="CH121" s="1012"/>
      <c r="CI121" s="1012"/>
      <c r="CJ121" s="1012"/>
      <c r="CK121" s="1107"/>
      <c r="CL121" s="1108"/>
      <c r="CM121" s="1108"/>
      <c r="CN121" s="1108"/>
      <c r="CO121" s="1109"/>
      <c r="CP121" s="1117" t="s">
        <v>469</v>
      </c>
      <c r="CQ121" s="1118"/>
      <c r="CR121" s="1118"/>
      <c r="CS121" s="1118"/>
      <c r="CT121" s="1118"/>
      <c r="CU121" s="1118"/>
      <c r="CV121" s="1118"/>
      <c r="CW121" s="1118"/>
      <c r="CX121" s="1118"/>
      <c r="CY121" s="1118"/>
      <c r="CZ121" s="1118"/>
      <c r="DA121" s="1118"/>
      <c r="DB121" s="1118"/>
      <c r="DC121" s="1118"/>
      <c r="DD121" s="1118"/>
      <c r="DE121" s="1118"/>
      <c r="DF121" s="1119"/>
      <c r="DG121" s="1016" t="s">
        <v>127</v>
      </c>
      <c r="DH121" s="1017"/>
      <c r="DI121" s="1017"/>
      <c r="DJ121" s="1017"/>
      <c r="DK121" s="1017"/>
      <c r="DL121" s="1017" t="s">
        <v>127</v>
      </c>
      <c r="DM121" s="1017"/>
      <c r="DN121" s="1017"/>
      <c r="DO121" s="1017"/>
      <c r="DP121" s="1017"/>
      <c r="DQ121" s="1017" t="s">
        <v>127</v>
      </c>
      <c r="DR121" s="1017"/>
      <c r="DS121" s="1017"/>
      <c r="DT121" s="1017"/>
      <c r="DU121" s="1017"/>
      <c r="DV121" s="1018" t="s">
        <v>127</v>
      </c>
      <c r="DW121" s="1018"/>
      <c r="DX121" s="1018"/>
      <c r="DY121" s="1018"/>
      <c r="DZ121" s="1019"/>
    </row>
    <row r="122" spans="1:130" s="248" customFormat="1" ht="26.25" customHeight="1" x14ac:dyDescent="0.15">
      <c r="A122" s="1156"/>
      <c r="B122" s="1043"/>
      <c r="C122" s="1013" t="s">
        <v>450</v>
      </c>
      <c r="D122" s="1014"/>
      <c r="E122" s="1014"/>
      <c r="F122" s="1014"/>
      <c r="G122" s="1014"/>
      <c r="H122" s="1014"/>
      <c r="I122" s="1014"/>
      <c r="J122" s="1014"/>
      <c r="K122" s="1014"/>
      <c r="L122" s="1014"/>
      <c r="M122" s="1014"/>
      <c r="N122" s="1014"/>
      <c r="O122" s="1014"/>
      <c r="P122" s="1014"/>
      <c r="Q122" s="1014"/>
      <c r="R122" s="1014"/>
      <c r="S122" s="1014"/>
      <c r="T122" s="1014"/>
      <c r="U122" s="1014"/>
      <c r="V122" s="1014"/>
      <c r="W122" s="1014"/>
      <c r="X122" s="1014"/>
      <c r="Y122" s="1014"/>
      <c r="Z122" s="1015"/>
      <c r="AA122" s="1055" t="s">
        <v>439</v>
      </c>
      <c r="AB122" s="1056"/>
      <c r="AC122" s="1056"/>
      <c r="AD122" s="1056"/>
      <c r="AE122" s="1057"/>
      <c r="AF122" s="1058" t="s">
        <v>127</v>
      </c>
      <c r="AG122" s="1056"/>
      <c r="AH122" s="1056"/>
      <c r="AI122" s="1056"/>
      <c r="AJ122" s="1057"/>
      <c r="AK122" s="1058" t="s">
        <v>127</v>
      </c>
      <c r="AL122" s="1056"/>
      <c r="AM122" s="1056"/>
      <c r="AN122" s="1056"/>
      <c r="AO122" s="1057"/>
      <c r="AP122" s="1059" t="s">
        <v>127</v>
      </c>
      <c r="AQ122" s="1060"/>
      <c r="AR122" s="1060"/>
      <c r="AS122" s="1060"/>
      <c r="AT122" s="1061"/>
      <c r="AU122" s="1089"/>
      <c r="AV122" s="1090"/>
      <c r="AW122" s="1090"/>
      <c r="AX122" s="1090"/>
      <c r="AY122" s="1091"/>
      <c r="AZ122" s="1071" t="s">
        <v>470</v>
      </c>
      <c r="BA122" s="1062"/>
      <c r="BB122" s="1062"/>
      <c r="BC122" s="1062"/>
      <c r="BD122" s="1062"/>
      <c r="BE122" s="1062"/>
      <c r="BF122" s="1062"/>
      <c r="BG122" s="1062"/>
      <c r="BH122" s="1062"/>
      <c r="BI122" s="1062"/>
      <c r="BJ122" s="1062"/>
      <c r="BK122" s="1062"/>
      <c r="BL122" s="1062"/>
      <c r="BM122" s="1062"/>
      <c r="BN122" s="1062"/>
      <c r="BO122" s="1062"/>
      <c r="BP122" s="1063"/>
      <c r="BQ122" s="1094">
        <v>7382945</v>
      </c>
      <c r="BR122" s="1095"/>
      <c r="BS122" s="1095"/>
      <c r="BT122" s="1095"/>
      <c r="BU122" s="1095"/>
      <c r="BV122" s="1095">
        <v>7118717</v>
      </c>
      <c r="BW122" s="1095"/>
      <c r="BX122" s="1095"/>
      <c r="BY122" s="1095"/>
      <c r="BZ122" s="1095"/>
      <c r="CA122" s="1095">
        <v>7146478</v>
      </c>
      <c r="CB122" s="1095"/>
      <c r="CC122" s="1095"/>
      <c r="CD122" s="1095"/>
      <c r="CE122" s="1095"/>
      <c r="CF122" s="1115">
        <v>244.1</v>
      </c>
      <c r="CG122" s="1116"/>
      <c r="CH122" s="1116"/>
      <c r="CI122" s="1116"/>
      <c r="CJ122" s="1116"/>
      <c r="CK122" s="1107"/>
      <c r="CL122" s="1108"/>
      <c r="CM122" s="1108"/>
      <c r="CN122" s="1108"/>
      <c r="CO122" s="1109"/>
      <c r="CP122" s="1117" t="s">
        <v>471</v>
      </c>
      <c r="CQ122" s="1118"/>
      <c r="CR122" s="1118"/>
      <c r="CS122" s="1118"/>
      <c r="CT122" s="1118"/>
      <c r="CU122" s="1118"/>
      <c r="CV122" s="1118"/>
      <c r="CW122" s="1118"/>
      <c r="CX122" s="1118"/>
      <c r="CY122" s="1118"/>
      <c r="CZ122" s="1118"/>
      <c r="DA122" s="1118"/>
      <c r="DB122" s="1118"/>
      <c r="DC122" s="1118"/>
      <c r="DD122" s="1118"/>
      <c r="DE122" s="1118"/>
      <c r="DF122" s="1119"/>
      <c r="DG122" s="1016" t="s">
        <v>439</v>
      </c>
      <c r="DH122" s="1017"/>
      <c r="DI122" s="1017"/>
      <c r="DJ122" s="1017"/>
      <c r="DK122" s="1017"/>
      <c r="DL122" s="1017" t="s">
        <v>439</v>
      </c>
      <c r="DM122" s="1017"/>
      <c r="DN122" s="1017"/>
      <c r="DO122" s="1017"/>
      <c r="DP122" s="1017"/>
      <c r="DQ122" s="1017" t="s">
        <v>439</v>
      </c>
      <c r="DR122" s="1017"/>
      <c r="DS122" s="1017"/>
      <c r="DT122" s="1017"/>
      <c r="DU122" s="1017"/>
      <c r="DV122" s="1018" t="s">
        <v>439</v>
      </c>
      <c r="DW122" s="1018"/>
      <c r="DX122" s="1018"/>
      <c r="DY122" s="1018"/>
      <c r="DZ122" s="1019"/>
    </row>
    <row r="123" spans="1:130" s="248" customFormat="1" ht="26.25" customHeight="1" x14ac:dyDescent="0.15">
      <c r="A123" s="1156"/>
      <c r="B123" s="1043"/>
      <c r="C123" s="1013" t="s">
        <v>456</v>
      </c>
      <c r="D123" s="1014"/>
      <c r="E123" s="1014"/>
      <c r="F123" s="1014"/>
      <c r="G123" s="1014"/>
      <c r="H123" s="1014"/>
      <c r="I123" s="1014"/>
      <c r="J123" s="1014"/>
      <c r="K123" s="1014"/>
      <c r="L123" s="1014"/>
      <c r="M123" s="1014"/>
      <c r="N123" s="1014"/>
      <c r="O123" s="1014"/>
      <c r="P123" s="1014"/>
      <c r="Q123" s="1014"/>
      <c r="R123" s="1014"/>
      <c r="S123" s="1014"/>
      <c r="T123" s="1014"/>
      <c r="U123" s="1014"/>
      <c r="V123" s="1014"/>
      <c r="W123" s="1014"/>
      <c r="X123" s="1014"/>
      <c r="Y123" s="1014"/>
      <c r="Z123" s="1015"/>
      <c r="AA123" s="1055">
        <v>2143</v>
      </c>
      <c r="AB123" s="1056"/>
      <c r="AC123" s="1056"/>
      <c r="AD123" s="1056"/>
      <c r="AE123" s="1057"/>
      <c r="AF123" s="1058" t="s">
        <v>439</v>
      </c>
      <c r="AG123" s="1056"/>
      <c r="AH123" s="1056"/>
      <c r="AI123" s="1056"/>
      <c r="AJ123" s="1057"/>
      <c r="AK123" s="1058" t="s">
        <v>439</v>
      </c>
      <c r="AL123" s="1056"/>
      <c r="AM123" s="1056"/>
      <c r="AN123" s="1056"/>
      <c r="AO123" s="1057"/>
      <c r="AP123" s="1059" t="s">
        <v>439</v>
      </c>
      <c r="AQ123" s="1060"/>
      <c r="AR123" s="1060"/>
      <c r="AS123" s="1060"/>
      <c r="AT123" s="1061"/>
      <c r="AU123" s="1092"/>
      <c r="AV123" s="1093"/>
      <c r="AW123" s="1093"/>
      <c r="AX123" s="1093"/>
      <c r="AY123" s="1093"/>
      <c r="AZ123" s="279" t="s">
        <v>182</v>
      </c>
      <c r="BA123" s="279"/>
      <c r="BB123" s="279"/>
      <c r="BC123" s="279"/>
      <c r="BD123" s="279"/>
      <c r="BE123" s="279"/>
      <c r="BF123" s="279"/>
      <c r="BG123" s="279"/>
      <c r="BH123" s="279"/>
      <c r="BI123" s="279"/>
      <c r="BJ123" s="279"/>
      <c r="BK123" s="279"/>
      <c r="BL123" s="279"/>
      <c r="BM123" s="279"/>
      <c r="BN123" s="279"/>
      <c r="BO123" s="1072" t="s">
        <v>472</v>
      </c>
      <c r="BP123" s="1103"/>
      <c r="BQ123" s="1162">
        <v>8983165</v>
      </c>
      <c r="BR123" s="1163"/>
      <c r="BS123" s="1163"/>
      <c r="BT123" s="1163"/>
      <c r="BU123" s="1163"/>
      <c r="BV123" s="1163">
        <v>8909564</v>
      </c>
      <c r="BW123" s="1163"/>
      <c r="BX123" s="1163"/>
      <c r="BY123" s="1163"/>
      <c r="BZ123" s="1163"/>
      <c r="CA123" s="1163">
        <v>9167971</v>
      </c>
      <c r="CB123" s="1163"/>
      <c r="CC123" s="1163"/>
      <c r="CD123" s="1163"/>
      <c r="CE123" s="1163"/>
      <c r="CF123" s="1096"/>
      <c r="CG123" s="1097"/>
      <c r="CH123" s="1097"/>
      <c r="CI123" s="1097"/>
      <c r="CJ123" s="1098"/>
      <c r="CK123" s="1107"/>
      <c r="CL123" s="1108"/>
      <c r="CM123" s="1108"/>
      <c r="CN123" s="1108"/>
      <c r="CO123" s="1109"/>
      <c r="CP123" s="1117" t="s">
        <v>473</v>
      </c>
      <c r="CQ123" s="1118"/>
      <c r="CR123" s="1118"/>
      <c r="CS123" s="1118"/>
      <c r="CT123" s="1118"/>
      <c r="CU123" s="1118"/>
      <c r="CV123" s="1118"/>
      <c r="CW123" s="1118"/>
      <c r="CX123" s="1118"/>
      <c r="CY123" s="1118"/>
      <c r="CZ123" s="1118"/>
      <c r="DA123" s="1118"/>
      <c r="DB123" s="1118"/>
      <c r="DC123" s="1118"/>
      <c r="DD123" s="1118"/>
      <c r="DE123" s="1118"/>
      <c r="DF123" s="1119"/>
      <c r="DG123" s="1055" t="s">
        <v>127</v>
      </c>
      <c r="DH123" s="1056"/>
      <c r="DI123" s="1056"/>
      <c r="DJ123" s="1056"/>
      <c r="DK123" s="1057"/>
      <c r="DL123" s="1058" t="s">
        <v>127</v>
      </c>
      <c r="DM123" s="1056"/>
      <c r="DN123" s="1056"/>
      <c r="DO123" s="1056"/>
      <c r="DP123" s="1057"/>
      <c r="DQ123" s="1058" t="s">
        <v>127</v>
      </c>
      <c r="DR123" s="1056"/>
      <c r="DS123" s="1056"/>
      <c r="DT123" s="1056"/>
      <c r="DU123" s="1057"/>
      <c r="DV123" s="1059" t="s">
        <v>127</v>
      </c>
      <c r="DW123" s="1060"/>
      <c r="DX123" s="1060"/>
      <c r="DY123" s="1060"/>
      <c r="DZ123" s="1061"/>
    </row>
    <row r="124" spans="1:130" s="248" customFormat="1" ht="26.25" customHeight="1" thickBot="1" x14ac:dyDescent="0.2">
      <c r="A124" s="1156"/>
      <c r="B124" s="1043"/>
      <c r="C124" s="1013" t="s">
        <v>459</v>
      </c>
      <c r="D124" s="1014"/>
      <c r="E124" s="1014"/>
      <c r="F124" s="1014"/>
      <c r="G124" s="1014"/>
      <c r="H124" s="1014"/>
      <c r="I124" s="1014"/>
      <c r="J124" s="1014"/>
      <c r="K124" s="1014"/>
      <c r="L124" s="1014"/>
      <c r="M124" s="1014"/>
      <c r="N124" s="1014"/>
      <c r="O124" s="1014"/>
      <c r="P124" s="1014"/>
      <c r="Q124" s="1014"/>
      <c r="R124" s="1014"/>
      <c r="S124" s="1014"/>
      <c r="T124" s="1014"/>
      <c r="U124" s="1014"/>
      <c r="V124" s="1014"/>
      <c r="W124" s="1014"/>
      <c r="X124" s="1014"/>
      <c r="Y124" s="1014"/>
      <c r="Z124" s="1015"/>
      <c r="AA124" s="1055" t="s">
        <v>474</v>
      </c>
      <c r="AB124" s="1056"/>
      <c r="AC124" s="1056"/>
      <c r="AD124" s="1056"/>
      <c r="AE124" s="1057"/>
      <c r="AF124" s="1058" t="s">
        <v>127</v>
      </c>
      <c r="AG124" s="1056"/>
      <c r="AH124" s="1056"/>
      <c r="AI124" s="1056"/>
      <c r="AJ124" s="1057"/>
      <c r="AK124" s="1058" t="s">
        <v>127</v>
      </c>
      <c r="AL124" s="1056"/>
      <c r="AM124" s="1056"/>
      <c r="AN124" s="1056"/>
      <c r="AO124" s="1057"/>
      <c r="AP124" s="1059" t="s">
        <v>127</v>
      </c>
      <c r="AQ124" s="1060"/>
      <c r="AR124" s="1060"/>
      <c r="AS124" s="1060"/>
      <c r="AT124" s="1061"/>
      <c r="AU124" s="1158" t="s">
        <v>475</v>
      </c>
      <c r="AV124" s="1159"/>
      <c r="AW124" s="1159"/>
      <c r="AX124" s="1159"/>
      <c r="AY124" s="1159"/>
      <c r="AZ124" s="1159"/>
      <c r="BA124" s="1159"/>
      <c r="BB124" s="1159"/>
      <c r="BC124" s="1159"/>
      <c r="BD124" s="1159"/>
      <c r="BE124" s="1159"/>
      <c r="BF124" s="1159"/>
      <c r="BG124" s="1159"/>
      <c r="BH124" s="1159"/>
      <c r="BI124" s="1159"/>
      <c r="BJ124" s="1159"/>
      <c r="BK124" s="1159"/>
      <c r="BL124" s="1159"/>
      <c r="BM124" s="1159"/>
      <c r="BN124" s="1159"/>
      <c r="BO124" s="1159"/>
      <c r="BP124" s="1160"/>
      <c r="BQ124" s="1161">
        <v>60.6</v>
      </c>
      <c r="BR124" s="1125"/>
      <c r="BS124" s="1125"/>
      <c r="BT124" s="1125"/>
      <c r="BU124" s="1125"/>
      <c r="BV124" s="1125">
        <v>41.6</v>
      </c>
      <c r="BW124" s="1125"/>
      <c r="BX124" s="1125"/>
      <c r="BY124" s="1125"/>
      <c r="BZ124" s="1125"/>
      <c r="CA124" s="1125">
        <v>23</v>
      </c>
      <c r="CB124" s="1125"/>
      <c r="CC124" s="1125"/>
      <c r="CD124" s="1125"/>
      <c r="CE124" s="1125"/>
      <c r="CF124" s="1126"/>
      <c r="CG124" s="1127"/>
      <c r="CH124" s="1127"/>
      <c r="CI124" s="1127"/>
      <c r="CJ124" s="1128"/>
      <c r="CK124" s="1110"/>
      <c r="CL124" s="1110"/>
      <c r="CM124" s="1110"/>
      <c r="CN124" s="1110"/>
      <c r="CO124" s="1111"/>
      <c r="CP124" s="1117" t="s">
        <v>476</v>
      </c>
      <c r="CQ124" s="1118"/>
      <c r="CR124" s="1118"/>
      <c r="CS124" s="1118"/>
      <c r="CT124" s="1118"/>
      <c r="CU124" s="1118"/>
      <c r="CV124" s="1118"/>
      <c r="CW124" s="1118"/>
      <c r="CX124" s="1118"/>
      <c r="CY124" s="1118"/>
      <c r="CZ124" s="1118"/>
      <c r="DA124" s="1118"/>
      <c r="DB124" s="1118"/>
      <c r="DC124" s="1118"/>
      <c r="DD124" s="1118"/>
      <c r="DE124" s="1118"/>
      <c r="DF124" s="1119"/>
      <c r="DG124" s="1102" t="s">
        <v>477</v>
      </c>
      <c r="DH124" s="1081"/>
      <c r="DI124" s="1081"/>
      <c r="DJ124" s="1081"/>
      <c r="DK124" s="1082"/>
      <c r="DL124" s="1080" t="s">
        <v>477</v>
      </c>
      <c r="DM124" s="1081"/>
      <c r="DN124" s="1081"/>
      <c r="DO124" s="1081"/>
      <c r="DP124" s="1082"/>
      <c r="DQ124" s="1080" t="s">
        <v>477</v>
      </c>
      <c r="DR124" s="1081"/>
      <c r="DS124" s="1081"/>
      <c r="DT124" s="1081"/>
      <c r="DU124" s="1082"/>
      <c r="DV124" s="1083" t="s">
        <v>477</v>
      </c>
      <c r="DW124" s="1084"/>
      <c r="DX124" s="1084"/>
      <c r="DY124" s="1084"/>
      <c r="DZ124" s="1085"/>
    </row>
    <row r="125" spans="1:130" s="248" customFormat="1" ht="26.25" customHeight="1" x14ac:dyDescent="0.15">
      <c r="A125" s="1156"/>
      <c r="B125" s="1043"/>
      <c r="C125" s="1013" t="s">
        <v>461</v>
      </c>
      <c r="D125" s="1014"/>
      <c r="E125" s="1014"/>
      <c r="F125" s="1014"/>
      <c r="G125" s="1014"/>
      <c r="H125" s="1014"/>
      <c r="I125" s="1014"/>
      <c r="J125" s="1014"/>
      <c r="K125" s="1014"/>
      <c r="L125" s="1014"/>
      <c r="M125" s="1014"/>
      <c r="N125" s="1014"/>
      <c r="O125" s="1014"/>
      <c r="P125" s="1014"/>
      <c r="Q125" s="1014"/>
      <c r="R125" s="1014"/>
      <c r="S125" s="1014"/>
      <c r="T125" s="1014"/>
      <c r="U125" s="1014"/>
      <c r="V125" s="1014"/>
      <c r="W125" s="1014"/>
      <c r="X125" s="1014"/>
      <c r="Y125" s="1014"/>
      <c r="Z125" s="1015"/>
      <c r="AA125" s="1055" t="s">
        <v>477</v>
      </c>
      <c r="AB125" s="1056"/>
      <c r="AC125" s="1056"/>
      <c r="AD125" s="1056"/>
      <c r="AE125" s="1057"/>
      <c r="AF125" s="1058" t="s">
        <v>477</v>
      </c>
      <c r="AG125" s="1056"/>
      <c r="AH125" s="1056"/>
      <c r="AI125" s="1056"/>
      <c r="AJ125" s="1057"/>
      <c r="AK125" s="1058" t="s">
        <v>477</v>
      </c>
      <c r="AL125" s="1056"/>
      <c r="AM125" s="1056"/>
      <c r="AN125" s="1056"/>
      <c r="AO125" s="1057"/>
      <c r="AP125" s="1059" t="s">
        <v>477</v>
      </c>
      <c r="AQ125" s="1060"/>
      <c r="AR125" s="1060"/>
      <c r="AS125" s="1060"/>
      <c r="AT125" s="1061"/>
      <c r="AU125" s="280"/>
      <c r="AV125" s="281"/>
      <c r="AW125" s="281"/>
      <c r="AX125" s="281"/>
      <c r="AY125" s="281"/>
      <c r="AZ125" s="281"/>
      <c r="BA125" s="281"/>
      <c r="BB125" s="281"/>
      <c r="BC125" s="281"/>
      <c r="BD125" s="281"/>
      <c r="BE125" s="281"/>
      <c r="BF125" s="281"/>
      <c r="BG125" s="281"/>
      <c r="BH125" s="281"/>
      <c r="BI125" s="281"/>
      <c r="BJ125" s="281"/>
      <c r="BK125" s="281"/>
      <c r="BL125" s="281"/>
      <c r="BM125" s="281"/>
      <c r="BN125" s="281"/>
      <c r="BO125" s="281"/>
      <c r="BP125" s="281"/>
      <c r="BQ125" s="282"/>
      <c r="BR125" s="282"/>
      <c r="BS125" s="282"/>
      <c r="BT125" s="282"/>
      <c r="BU125" s="282"/>
      <c r="BV125" s="282"/>
      <c r="BW125" s="282"/>
      <c r="BX125" s="282"/>
      <c r="BY125" s="282"/>
      <c r="BZ125" s="282"/>
      <c r="CA125" s="282"/>
      <c r="CB125" s="282"/>
      <c r="CC125" s="282"/>
      <c r="CD125" s="282"/>
      <c r="CE125" s="282"/>
      <c r="CF125" s="282"/>
      <c r="CG125" s="282"/>
      <c r="CH125" s="282"/>
      <c r="CI125" s="282"/>
      <c r="CJ125" s="283"/>
      <c r="CK125" s="1120" t="s">
        <v>478</v>
      </c>
      <c r="CL125" s="1105"/>
      <c r="CM125" s="1105"/>
      <c r="CN125" s="1105"/>
      <c r="CO125" s="1106"/>
      <c r="CP125" s="1037" t="s">
        <v>479</v>
      </c>
      <c r="CQ125" s="986"/>
      <c r="CR125" s="986"/>
      <c r="CS125" s="986"/>
      <c r="CT125" s="986"/>
      <c r="CU125" s="986"/>
      <c r="CV125" s="986"/>
      <c r="CW125" s="986"/>
      <c r="CX125" s="986"/>
      <c r="CY125" s="986"/>
      <c r="CZ125" s="986"/>
      <c r="DA125" s="986"/>
      <c r="DB125" s="986"/>
      <c r="DC125" s="986"/>
      <c r="DD125" s="986"/>
      <c r="DE125" s="986"/>
      <c r="DF125" s="987"/>
      <c r="DG125" s="1023" t="s">
        <v>477</v>
      </c>
      <c r="DH125" s="1024"/>
      <c r="DI125" s="1024"/>
      <c r="DJ125" s="1024"/>
      <c r="DK125" s="1024"/>
      <c r="DL125" s="1024" t="s">
        <v>477</v>
      </c>
      <c r="DM125" s="1024"/>
      <c r="DN125" s="1024"/>
      <c r="DO125" s="1024"/>
      <c r="DP125" s="1024"/>
      <c r="DQ125" s="1024" t="s">
        <v>477</v>
      </c>
      <c r="DR125" s="1024"/>
      <c r="DS125" s="1024"/>
      <c r="DT125" s="1024"/>
      <c r="DU125" s="1024"/>
      <c r="DV125" s="1025" t="s">
        <v>477</v>
      </c>
      <c r="DW125" s="1025"/>
      <c r="DX125" s="1025"/>
      <c r="DY125" s="1025"/>
      <c r="DZ125" s="1026"/>
    </row>
    <row r="126" spans="1:130" s="248" customFormat="1" ht="26.25" customHeight="1" thickBot="1" x14ac:dyDescent="0.2">
      <c r="A126" s="1156"/>
      <c r="B126" s="1043"/>
      <c r="C126" s="1013" t="s">
        <v>463</v>
      </c>
      <c r="D126" s="1014"/>
      <c r="E126" s="1014"/>
      <c r="F126" s="1014"/>
      <c r="G126" s="1014"/>
      <c r="H126" s="1014"/>
      <c r="I126" s="1014"/>
      <c r="J126" s="1014"/>
      <c r="K126" s="1014"/>
      <c r="L126" s="1014"/>
      <c r="M126" s="1014"/>
      <c r="N126" s="1014"/>
      <c r="O126" s="1014"/>
      <c r="P126" s="1014"/>
      <c r="Q126" s="1014"/>
      <c r="R126" s="1014"/>
      <c r="S126" s="1014"/>
      <c r="T126" s="1014"/>
      <c r="U126" s="1014"/>
      <c r="V126" s="1014"/>
      <c r="W126" s="1014"/>
      <c r="X126" s="1014"/>
      <c r="Y126" s="1014"/>
      <c r="Z126" s="1015"/>
      <c r="AA126" s="1055">
        <v>6493</v>
      </c>
      <c r="AB126" s="1056"/>
      <c r="AC126" s="1056"/>
      <c r="AD126" s="1056"/>
      <c r="AE126" s="1057"/>
      <c r="AF126" s="1058">
        <v>1677</v>
      </c>
      <c r="AG126" s="1056"/>
      <c r="AH126" s="1056"/>
      <c r="AI126" s="1056"/>
      <c r="AJ126" s="1057"/>
      <c r="AK126" s="1058">
        <v>806</v>
      </c>
      <c r="AL126" s="1056"/>
      <c r="AM126" s="1056"/>
      <c r="AN126" s="1056"/>
      <c r="AO126" s="1057"/>
      <c r="AP126" s="1059">
        <v>0</v>
      </c>
      <c r="AQ126" s="1060"/>
      <c r="AR126" s="1060"/>
      <c r="AS126" s="1060"/>
      <c r="AT126" s="1061"/>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c r="BO126" s="284"/>
      <c r="BP126" s="284"/>
      <c r="BQ126" s="284"/>
      <c r="BR126" s="284"/>
      <c r="BS126" s="284"/>
      <c r="BT126" s="284"/>
      <c r="BU126" s="284"/>
      <c r="BV126" s="284"/>
      <c r="BW126" s="284"/>
      <c r="BX126" s="284"/>
      <c r="BY126" s="284"/>
      <c r="BZ126" s="284"/>
      <c r="CA126" s="284"/>
      <c r="CB126" s="284"/>
      <c r="CC126" s="284"/>
      <c r="CD126" s="285"/>
      <c r="CE126" s="285"/>
      <c r="CF126" s="285"/>
      <c r="CG126" s="282"/>
      <c r="CH126" s="282"/>
      <c r="CI126" s="282"/>
      <c r="CJ126" s="283"/>
      <c r="CK126" s="1121"/>
      <c r="CL126" s="1108"/>
      <c r="CM126" s="1108"/>
      <c r="CN126" s="1108"/>
      <c r="CO126" s="1109"/>
      <c r="CP126" s="1046" t="s">
        <v>480</v>
      </c>
      <c r="CQ126" s="1047"/>
      <c r="CR126" s="1047"/>
      <c r="CS126" s="1047"/>
      <c r="CT126" s="1047"/>
      <c r="CU126" s="1047"/>
      <c r="CV126" s="1047"/>
      <c r="CW126" s="1047"/>
      <c r="CX126" s="1047"/>
      <c r="CY126" s="1047"/>
      <c r="CZ126" s="1047"/>
      <c r="DA126" s="1047"/>
      <c r="DB126" s="1047"/>
      <c r="DC126" s="1047"/>
      <c r="DD126" s="1047"/>
      <c r="DE126" s="1047"/>
      <c r="DF126" s="1048"/>
      <c r="DG126" s="1016" t="s">
        <v>477</v>
      </c>
      <c r="DH126" s="1017"/>
      <c r="DI126" s="1017"/>
      <c r="DJ126" s="1017"/>
      <c r="DK126" s="1017"/>
      <c r="DL126" s="1017" t="s">
        <v>477</v>
      </c>
      <c r="DM126" s="1017"/>
      <c r="DN126" s="1017"/>
      <c r="DO126" s="1017"/>
      <c r="DP126" s="1017"/>
      <c r="DQ126" s="1017" t="s">
        <v>477</v>
      </c>
      <c r="DR126" s="1017"/>
      <c r="DS126" s="1017"/>
      <c r="DT126" s="1017"/>
      <c r="DU126" s="1017"/>
      <c r="DV126" s="1018" t="s">
        <v>477</v>
      </c>
      <c r="DW126" s="1018"/>
      <c r="DX126" s="1018"/>
      <c r="DY126" s="1018"/>
      <c r="DZ126" s="1019"/>
    </row>
    <row r="127" spans="1:130" s="248" customFormat="1" ht="26.25" customHeight="1" x14ac:dyDescent="0.15">
      <c r="A127" s="1157"/>
      <c r="B127" s="1045"/>
      <c r="C127" s="1099" t="s">
        <v>481</v>
      </c>
      <c r="D127" s="1100"/>
      <c r="E127" s="1100"/>
      <c r="F127" s="1100"/>
      <c r="G127" s="1100"/>
      <c r="H127" s="1100"/>
      <c r="I127" s="1100"/>
      <c r="J127" s="1100"/>
      <c r="K127" s="1100"/>
      <c r="L127" s="1100"/>
      <c r="M127" s="1100"/>
      <c r="N127" s="1100"/>
      <c r="O127" s="1100"/>
      <c r="P127" s="1100"/>
      <c r="Q127" s="1100"/>
      <c r="R127" s="1100"/>
      <c r="S127" s="1100"/>
      <c r="T127" s="1100"/>
      <c r="U127" s="1100"/>
      <c r="V127" s="1100"/>
      <c r="W127" s="1100"/>
      <c r="X127" s="1100"/>
      <c r="Y127" s="1100"/>
      <c r="Z127" s="1101"/>
      <c r="AA127" s="1055">
        <v>10</v>
      </c>
      <c r="AB127" s="1056"/>
      <c r="AC127" s="1056"/>
      <c r="AD127" s="1056"/>
      <c r="AE127" s="1057"/>
      <c r="AF127" s="1058">
        <v>9</v>
      </c>
      <c r="AG127" s="1056"/>
      <c r="AH127" s="1056"/>
      <c r="AI127" s="1056"/>
      <c r="AJ127" s="1057"/>
      <c r="AK127" s="1058">
        <v>2</v>
      </c>
      <c r="AL127" s="1056"/>
      <c r="AM127" s="1056"/>
      <c r="AN127" s="1056"/>
      <c r="AO127" s="1057"/>
      <c r="AP127" s="1059">
        <v>0</v>
      </c>
      <c r="AQ127" s="1060"/>
      <c r="AR127" s="1060"/>
      <c r="AS127" s="1060"/>
      <c r="AT127" s="1061"/>
      <c r="AU127" s="284"/>
      <c r="AV127" s="284"/>
      <c r="AW127" s="284"/>
      <c r="AX127" s="1129" t="s">
        <v>482</v>
      </c>
      <c r="AY127" s="1130"/>
      <c r="AZ127" s="1130"/>
      <c r="BA127" s="1130"/>
      <c r="BB127" s="1130"/>
      <c r="BC127" s="1130"/>
      <c r="BD127" s="1130"/>
      <c r="BE127" s="1131"/>
      <c r="BF127" s="1132" t="s">
        <v>483</v>
      </c>
      <c r="BG127" s="1130"/>
      <c r="BH127" s="1130"/>
      <c r="BI127" s="1130"/>
      <c r="BJ127" s="1130"/>
      <c r="BK127" s="1130"/>
      <c r="BL127" s="1131"/>
      <c r="BM127" s="1132" t="s">
        <v>484</v>
      </c>
      <c r="BN127" s="1130"/>
      <c r="BO127" s="1130"/>
      <c r="BP127" s="1130"/>
      <c r="BQ127" s="1130"/>
      <c r="BR127" s="1130"/>
      <c r="BS127" s="1131"/>
      <c r="BT127" s="1132" t="s">
        <v>485</v>
      </c>
      <c r="BU127" s="1130"/>
      <c r="BV127" s="1130"/>
      <c r="BW127" s="1130"/>
      <c r="BX127" s="1130"/>
      <c r="BY127" s="1130"/>
      <c r="BZ127" s="1154"/>
      <c r="CA127" s="284"/>
      <c r="CB127" s="284"/>
      <c r="CC127" s="284"/>
      <c r="CD127" s="285"/>
      <c r="CE127" s="285"/>
      <c r="CF127" s="285"/>
      <c r="CG127" s="282"/>
      <c r="CH127" s="282"/>
      <c r="CI127" s="282"/>
      <c r="CJ127" s="283"/>
      <c r="CK127" s="1121"/>
      <c r="CL127" s="1108"/>
      <c r="CM127" s="1108"/>
      <c r="CN127" s="1108"/>
      <c r="CO127" s="1109"/>
      <c r="CP127" s="1046" t="s">
        <v>486</v>
      </c>
      <c r="CQ127" s="1047"/>
      <c r="CR127" s="1047"/>
      <c r="CS127" s="1047"/>
      <c r="CT127" s="1047"/>
      <c r="CU127" s="1047"/>
      <c r="CV127" s="1047"/>
      <c r="CW127" s="1047"/>
      <c r="CX127" s="1047"/>
      <c r="CY127" s="1047"/>
      <c r="CZ127" s="1047"/>
      <c r="DA127" s="1047"/>
      <c r="DB127" s="1047"/>
      <c r="DC127" s="1047"/>
      <c r="DD127" s="1047"/>
      <c r="DE127" s="1047"/>
      <c r="DF127" s="1048"/>
      <c r="DG127" s="1016" t="s">
        <v>477</v>
      </c>
      <c r="DH127" s="1017"/>
      <c r="DI127" s="1017"/>
      <c r="DJ127" s="1017"/>
      <c r="DK127" s="1017"/>
      <c r="DL127" s="1017" t="s">
        <v>487</v>
      </c>
      <c r="DM127" s="1017"/>
      <c r="DN127" s="1017"/>
      <c r="DO127" s="1017"/>
      <c r="DP127" s="1017"/>
      <c r="DQ127" s="1017" t="s">
        <v>477</v>
      </c>
      <c r="DR127" s="1017"/>
      <c r="DS127" s="1017"/>
      <c r="DT127" s="1017"/>
      <c r="DU127" s="1017"/>
      <c r="DV127" s="1018" t="s">
        <v>477</v>
      </c>
      <c r="DW127" s="1018"/>
      <c r="DX127" s="1018"/>
      <c r="DY127" s="1018"/>
      <c r="DZ127" s="1019"/>
    </row>
    <row r="128" spans="1:130" s="248" customFormat="1" ht="26.25" customHeight="1" thickBot="1" x14ac:dyDescent="0.2">
      <c r="A128" s="1140" t="s">
        <v>488</v>
      </c>
      <c r="B128" s="1141"/>
      <c r="C128" s="1141"/>
      <c r="D128" s="1141"/>
      <c r="E128" s="1141"/>
      <c r="F128" s="1141"/>
      <c r="G128" s="1141"/>
      <c r="H128" s="1141"/>
      <c r="I128" s="1141"/>
      <c r="J128" s="1141"/>
      <c r="K128" s="1141"/>
      <c r="L128" s="1141"/>
      <c r="M128" s="1141"/>
      <c r="N128" s="1141"/>
      <c r="O128" s="1141"/>
      <c r="P128" s="1141"/>
      <c r="Q128" s="1141"/>
      <c r="R128" s="1141"/>
      <c r="S128" s="1141"/>
      <c r="T128" s="1141"/>
      <c r="U128" s="1141"/>
      <c r="V128" s="1141"/>
      <c r="W128" s="1142" t="s">
        <v>489</v>
      </c>
      <c r="X128" s="1142"/>
      <c r="Y128" s="1142"/>
      <c r="Z128" s="1143"/>
      <c r="AA128" s="1144">
        <v>13352</v>
      </c>
      <c r="AB128" s="1145"/>
      <c r="AC128" s="1145"/>
      <c r="AD128" s="1145"/>
      <c r="AE128" s="1146"/>
      <c r="AF128" s="1147">
        <v>12383</v>
      </c>
      <c r="AG128" s="1145"/>
      <c r="AH128" s="1145"/>
      <c r="AI128" s="1145"/>
      <c r="AJ128" s="1146"/>
      <c r="AK128" s="1147">
        <v>12130</v>
      </c>
      <c r="AL128" s="1145"/>
      <c r="AM128" s="1145"/>
      <c r="AN128" s="1145"/>
      <c r="AO128" s="1146"/>
      <c r="AP128" s="1148"/>
      <c r="AQ128" s="1149"/>
      <c r="AR128" s="1149"/>
      <c r="AS128" s="1149"/>
      <c r="AT128" s="1150"/>
      <c r="AU128" s="284"/>
      <c r="AV128" s="284"/>
      <c r="AW128" s="284"/>
      <c r="AX128" s="985" t="s">
        <v>490</v>
      </c>
      <c r="AY128" s="986"/>
      <c r="AZ128" s="986"/>
      <c r="BA128" s="986"/>
      <c r="BB128" s="986"/>
      <c r="BC128" s="986"/>
      <c r="BD128" s="986"/>
      <c r="BE128" s="987"/>
      <c r="BF128" s="1151" t="s">
        <v>127</v>
      </c>
      <c r="BG128" s="1152"/>
      <c r="BH128" s="1152"/>
      <c r="BI128" s="1152"/>
      <c r="BJ128" s="1152"/>
      <c r="BK128" s="1152"/>
      <c r="BL128" s="1153"/>
      <c r="BM128" s="1151">
        <v>15</v>
      </c>
      <c r="BN128" s="1152"/>
      <c r="BO128" s="1152"/>
      <c r="BP128" s="1152"/>
      <c r="BQ128" s="1152"/>
      <c r="BR128" s="1152"/>
      <c r="BS128" s="1153"/>
      <c r="BT128" s="1151">
        <v>20</v>
      </c>
      <c r="BU128" s="1152"/>
      <c r="BV128" s="1152"/>
      <c r="BW128" s="1152"/>
      <c r="BX128" s="1152"/>
      <c r="BY128" s="1152"/>
      <c r="BZ128" s="1176"/>
      <c r="CA128" s="285"/>
      <c r="CB128" s="285"/>
      <c r="CC128" s="285"/>
      <c r="CD128" s="285"/>
      <c r="CE128" s="285"/>
      <c r="CF128" s="285"/>
      <c r="CG128" s="282"/>
      <c r="CH128" s="282"/>
      <c r="CI128" s="282"/>
      <c r="CJ128" s="283"/>
      <c r="CK128" s="1122"/>
      <c r="CL128" s="1123"/>
      <c r="CM128" s="1123"/>
      <c r="CN128" s="1123"/>
      <c r="CO128" s="1124"/>
      <c r="CP128" s="1133" t="s">
        <v>491</v>
      </c>
      <c r="CQ128" s="1134"/>
      <c r="CR128" s="1134"/>
      <c r="CS128" s="1134"/>
      <c r="CT128" s="1134"/>
      <c r="CU128" s="1134"/>
      <c r="CV128" s="1134"/>
      <c r="CW128" s="1134"/>
      <c r="CX128" s="1134"/>
      <c r="CY128" s="1134"/>
      <c r="CZ128" s="1134"/>
      <c r="DA128" s="1134"/>
      <c r="DB128" s="1134"/>
      <c r="DC128" s="1134"/>
      <c r="DD128" s="1134"/>
      <c r="DE128" s="1134"/>
      <c r="DF128" s="1135"/>
      <c r="DG128" s="1136" t="s">
        <v>127</v>
      </c>
      <c r="DH128" s="1137"/>
      <c r="DI128" s="1137"/>
      <c r="DJ128" s="1137"/>
      <c r="DK128" s="1137"/>
      <c r="DL128" s="1137" t="s">
        <v>127</v>
      </c>
      <c r="DM128" s="1137"/>
      <c r="DN128" s="1137"/>
      <c r="DO128" s="1137"/>
      <c r="DP128" s="1137"/>
      <c r="DQ128" s="1137" t="s">
        <v>487</v>
      </c>
      <c r="DR128" s="1137"/>
      <c r="DS128" s="1137"/>
      <c r="DT128" s="1137"/>
      <c r="DU128" s="1137"/>
      <c r="DV128" s="1138" t="s">
        <v>127</v>
      </c>
      <c r="DW128" s="1138"/>
      <c r="DX128" s="1138"/>
      <c r="DY128" s="1138"/>
      <c r="DZ128" s="1139"/>
    </row>
    <row r="129" spans="1:131" s="248" customFormat="1" ht="26.25" customHeight="1" x14ac:dyDescent="0.15">
      <c r="A129" s="1027" t="s">
        <v>106</v>
      </c>
      <c r="B129" s="1028"/>
      <c r="C129" s="1028"/>
      <c r="D129" s="1028"/>
      <c r="E129" s="1028"/>
      <c r="F129" s="1028"/>
      <c r="G129" s="1028"/>
      <c r="H129" s="1028"/>
      <c r="I129" s="1028"/>
      <c r="J129" s="1028"/>
      <c r="K129" s="1028"/>
      <c r="L129" s="1028"/>
      <c r="M129" s="1028"/>
      <c r="N129" s="1028"/>
      <c r="O129" s="1028"/>
      <c r="P129" s="1028"/>
      <c r="Q129" s="1028"/>
      <c r="R129" s="1028"/>
      <c r="S129" s="1028"/>
      <c r="T129" s="1028"/>
      <c r="U129" s="1028"/>
      <c r="V129" s="1028"/>
      <c r="W129" s="1170" t="s">
        <v>492</v>
      </c>
      <c r="X129" s="1171"/>
      <c r="Y129" s="1171"/>
      <c r="Z129" s="1172"/>
      <c r="AA129" s="1055">
        <v>3433884</v>
      </c>
      <c r="AB129" s="1056"/>
      <c r="AC129" s="1056"/>
      <c r="AD129" s="1056"/>
      <c r="AE129" s="1057"/>
      <c r="AF129" s="1058">
        <v>3398958</v>
      </c>
      <c r="AG129" s="1056"/>
      <c r="AH129" s="1056"/>
      <c r="AI129" s="1056"/>
      <c r="AJ129" s="1057"/>
      <c r="AK129" s="1058">
        <v>3513768</v>
      </c>
      <c r="AL129" s="1056"/>
      <c r="AM129" s="1056"/>
      <c r="AN129" s="1056"/>
      <c r="AO129" s="1057"/>
      <c r="AP129" s="1173"/>
      <c r="AQ129" s="1174"/>
      <c r="AR129" s="1174"/>
      <c r="AS129" s="1174"/>
      <c r="AT129" s="1175"/>
      <c r="AU129" s="286"/>
      <c r="AV129" s="286"/>
      <c r="AW129" s="286"/>
      <c r="AX129" s="1164" t="s">
        <v>493</v>
      </c>
      <c r="AY129" s="1047"/>
      <c r="AZ129" s="1047"/>
      <c r="BA129" s="1047"/>
      <c r="BB129" s="1047"/>
      <c r="BC129" s="1047"/>
      <c r="BD129" s="1047"/>
      <c r="BE129" s="1048"/>
      <c r="BF129" s="1165" t="s">
        <v>477</v>
      </c>
      <c r="BG129" s="1166"/>
      <c r="BH129" s="1166"/>
      <c r="BI129" s="1166"/>
      <c r="BJ129" s="1166"/>
      <c r="BK129" s="1166"/>
      <c r="BL129" s="1167"/>
      <c r="BM129" s="1165">
        <v>20</v>
      </c>
      <c r="BN129" s="1166"/>
      <c r="BO129" s="1166"/>
      <c r="BP129" s="1166"/>
      <c r="BQ129" s="1166"/>
      <c r="BR129" s="1166"/>
      <c r="BS129" s="1167"/>
      <c r="BT129" s="1165">
        <v>30</v>
      </c>
      <c r="BU129" s="1168"/>
      <c r="BV129" s="1168"/>
      <c r="BW129" s="1168"/>
      <c r="BX129" s="1168"/>
      <c r="BY129" s="1168"/>
      <c r="BZ129" s="1169"/>
      <c r="CA129" s="287"/>
      <c r="CB129" s="287"/>
      <c r="CC129" s="287"/>
      <c r="CD129" s="287"/>
      <c r="CE129" s="287"/>
      <c r="CF129" s="287"/>
      <c r="CG129" s="287"/>
      <c r="CH129" s="287"/>
      <c r="CI129" s="287"/>
      <c r="CJ129" s="287"/>
      <c r="CK129" s="287"/>
      <c r="CL129" s="287"/>
      <c r="CM129" s="287"/>
      <c r="CN129" s="287"/>
      <c r="CO129" s="287"/>
      <c r="CP129" s="287"/>
      <c r="CQ129" s="287"/>
      <c r="CR129" s="287"/>
      <c r="CS129" s="287"/>
      <c r="CT129" s="287"/>
      <c r="CU129" s="287"/>
      <c r="CV129" s="287"/>
      <c r="CW129" s="287"/>
      <c r="CX129" s="287"/>
      <c r="CY129" s="287"/>
      <c r="CZ129" s="287"/>
      <c r="DA129" s="287"/>
      <c r="DB129" s="287"/>
      <c r="DC129" s="287"/>
      <c r="DD129" s="287"/>
      <c r="DE129" s="287"/>
      <c r="DF129" s="287"/>
      <c r="DG129" s="287"/>
      <c r="DH129" s="287"/>
      <c r="DI129" s="287"/>
      <c r="DJ129" s="287"/>
      <c r="DK129" s="287"/>
      <c r="DL129" s="287"/>
      <c r="DM129" s="287"/>
      <c r="DN129" s="287"/>
      <c r="DO129" s="287"/>
      <c r="DP129" s="255"/>
      <c r="DQ129" s="255"/>
      <c r="DR129" s="255"/>
      <c r="DS129" s="255"/>
      <c r="DT129" s="255"/>
      <c r="DU129" s="255"/>
      <c r="DV129" s="255"/>
      <c r="DW129" s="255"/>
      <c r="DX129" s="255"/>
      <c r="DY129" s="255"/>
      <c r="DZ129" s="259"/>
    </row>
    <row r="130" spans="1:131" s="248" customFormat="1" ht="26.25" customHeight="1" x14ac:dyDescent="0.15">
      <c r="A130" s="1027" t="s">
        <v>494</v>
      </c>
      <c r="B130" s="1028"/>
      <c r="C130" s="1028"/>
      <c r="D130" s="1028"/>
      <c r="E130" s="1028"/>
      <c r="F130" s="1028"/>
      <c r="G130" s="1028"/>
      <c r="H130" s="1028"/>
      <c r="I130" s="1028"/>
      <c r="J130" s="1028"/>
      <c r="K130" s="1028"/>
      <c r="L130" s="1028"/>
      <c r="M130" s="1028"/>
      <c r="N130" s="1028"/>
      <c r="O130" s="1028"/>
      <c r="P130" s="1028"/>
      <c r="Q130" s="1028"/>
      <c r="R130" s="1028"/>
      <c r="S130" s="1028"/>
      <c r="T130" s="1028"/>
      <c r="U130" s="1028"/>
      <c r="V130" s="1028"/>
      <c r="W130" s="1170" t="s">
        <v>495</v>
      </c>
      <c r="X130" s="1171"/>
      <c r="Y130" s="1171"/>
      <c r="Z130" s="1172"/>
      <c r="AA130" s="1055">
        <v>572323</v>
      </c>
      <c r="AB130" s="1056"/>
      <c r="AC130" s="1056"/>
      <c r="AD130" s="1056"/>
      <c r="AE130" s="1057"/>
      <c r="AF130" s="1058">
        <v>568336</v>
      </c>
      <c r="AG130" s="1056"/>
      <c r="AH130" s="1056"/>
      <c r="AI130" s="1056"/>
      <c r="AJ130" s="1057"/>
      <c r="AK130" s="1058">
        <v>586550</v>
      </c>
      <c r="AL130" s="1056"/>
      <c r="AM130" s="1056"/>
      <c r="AN130" s="1056"/>
      <c r="AO130" s="1057"/>
      <c r="AP130" s="1173"/>
      <c r="AQ130" s="1174"/>
      <c r="AR130" s="1174"/>
      <c r="AS130" s="1174"/>
      <c r="AT130" s="1175"/>
      <c r="AU130" s="286"/>
      <c r="AV130" s="286"/>
      <c r="AW130" s="286"/>
      <c r="AX130" s="1164" t="s">
        <v>496</v>
      </c>
      <c r="AY130" s="1047"/>
      <c r="AZ130" s="1047"/>
      <c r="BA130" s="1047"/>
      <c r="BB130" s="1047"/>
      <c r="BC130" s="1047"/>
      <c r="BD130" s="1047"/>
      <c r="BE130" s="1048"/>
      <c r="BF130" s="1201">
        <v>4.3</v>
      </c>
      <c r="BG130" s="1202"/>
      <c r="BH130" s="1202"/>
      <c r="BI130" s="1202"/>
      <c r="BJ130" s="1202"/>
      <c r="BK130" s="1202"/>
      <c r="BL130" s="1203"/>
      <c r="BM130" s="1201">
        <v>25</v>
      </c>
      <c r="BN130" s="1202"/>
      <c r="BO130" s="1202"/>
      <c r="BP130" s="1202"/>
      <c r="BQ130" s="1202"/>
      <c r="BR130" s="1202"/>
      <c r="BS130" s="1203"/>
      <c r="BT130" s="1201">
        <v>35</v>
      </c>
      <c r="BU130" s="1204"/>
      <c r="BV130" s="1204"/>
      <c r="BW130" s="1204"/>
      <c r="BX130" s="1204"/>
      <c r="BY130" s="1204"/>
      <c r="BZ130" s="1205"/>
      <c r="CA130" s="287"/>
      <c r="CB130" s="287"/>
      <c r="CC130" s="287"/>
      <c r="CD130" s="287"/>
      <c r="CE130" s="287"/>
      <c r="CF130" s="287"/>
      <c r="CG130" s="287"/>
      <c r="CH130" s="287"/>
      <c r="CI130" s="287"/>
      <c r="CJ130" s="287"/>
      <c r="CK130" s="287"/>
      <c r="CL130" s="287"/>
      <c r="CM130" s="287"/>
      <c r="CN130" s="287"/>
      <c r="CO130" s="287"/>
      <c r="CP130" s="287"/>
      <c r="CQ130" s="287"/>
      <c r="CR130" s="287"/>
      <c r="CS130" s="287"/>
      <c r="CT130" s="287"/>
      <c r="CU130" s="287"/>
      <c r="CV130" s="287"/>
      <c r="CW130" s="287"/>
      <c r="CX130" s="287"/>
      <c r="CY130" s="287"/>
      <c r="CZ130" s="287"/>
      <c r="DA130" s="287"/>
      <c r="DB130" s="287"/>
      <c r="DC130" s="287"/>
      <c r="DD130" s="287"/>
      <c r="DE130" s="287"/>
      <c r="DF130" s="287"/>
      <c r="DG130" s="287"/>
      <c r="DH130" s="287"/>
      <c r="DI130" s="287"/>
      <c r="DJ130" s="287"/>
      <c r="DK130" s="287"/>
      <c r="DL130" s="287"/>
      <c r="DM130" s="287"/>
      <c r="DN130" s="287"/>
      <c r="DO130" s="287"/>
      <c r="DP130" s="255"/>
      <c r="DQ130" s="255"/>
      <c r="DR130" s="255"/>
      <c r="DS130" s="255"/>
      <c r="DT130" s="255"/>
      <c r="DU130" s="255"/>
      <c r="DV130" s="255"/>
      <c r="DW130" s="255"/>
      <c r="DX130" s="255"/>
      <c r="DY130" s="255"/>
      <c r="DZ130" s="259"/>
    </row>
    <row r="131" spans="1:131" s="248" customFormat="1" ht="26.25" customHeight="1" thickBot="1" x14ac:dyDescent="0.2">
      <c r="A131" s="1206"/>
      <c r="B131" s="1207"/>
      <c r="C131" s="1207"/>
      <c r="D131" s="1207"/>
      <c r="E131" s="1207"/>
      <c r="F131" s="1207"/>
      <c r="G131" s="1207"/>
      <c r="H131" s="1207"/>
      <c r="I131" s="1207"/>
      <c r="J131" s="1207"/>
      <c r="K131" s="1207"/>
      <c r="L131" s="1207"/>
      <c r="M131" s="1207"/>
      <c r="N131" s="1207"/>
      <c r="O131" s="1207"/>
      <c r="P131" s="1207"/>
      <c r="Q131" s="1207"/>
      <c r="R131" s="1207"/>
      <c r="S131" s="1207"/>
      <c r="T131" s="1207"/>
      <c r="U131" s="1207"/>
      <c r="V131" s="1207"/>
      <c r="W131" s="1208" t="s">
        <v>497</v>
      </c>
      <c r="X131" s="1209"/>
      <c r="Y131" s="1209"/>
      <c r="Z131" s="1210"/>
      <c r="AA131" s="1102">
        <v>2861561</v>
      </c>
      <c r="AB131" s="1081"/>
      <c r="AC131" s="1081"/>
      <c r="AD131" s="1081"/>
      <c r="AE131" s="1082"/>
      <c r="AF131" s="1080">
        <v>2830622</v>
      </c>
      <c r="AG131" s="1081"/>
      <c r="AH131" s="1081"/>
      <c r="AI131" s="1081"/>
      <c r="AJ131" s="1082"/>
      <c r="AK131" s="1080">
        <v>2927218</v>
      </c>
      <c r="AL131" s="1081"/>
      <c r="AM131" s="1081"/>
      <c r="AN131" s="1081"/>
      <c r="AO131" s="1082"/>
      <c r="AP131" s="1211"/>
      <c r="AQ131" s="1212"/>
      <c r="AR131" s="1212"/>
      <c r="AS131" s="1212"/>
      <c r="AT131" s="1213"/>
      <c r="AU131" s="286"/>
      <c r="AV131" s="286"/>
      <c r="AW131" s="286"/>
      <c r="AX131" s="1183" t="s">
        <v>498</v>
      </c>
      <c r="AY131" s="1134"/>
      <c r="AZ131" s="1134"/>
      <c r="BA131" s="1134"/>
      <c r="BB131" s="1134"/>
      <c r="BC131" s="1134"/>
      <c r="BD131" s="1134"/>
      <c r="BE131" s="1135"/>
      <c r="BF131" s="1184">
        <v>23</v>
      </c>
      <c r="BG131" s="1185"/>
      <c r="BH131" s="1185"/>
      <c r="BI131" s="1185"/>
      <c r="BJ131" s="1185"/>
      <c r="BK131" s="1185"/>
      <c r="BL131" s="1186"/>
      <c r="BM131" s="1184">
        <v>350</v>
      </c>
      <c r="BN131" s="1185"/>
      <c r="BO131" s="1185"/>
      <c r="BP131" s="1185"/>
      <c r="BQ131" s="1185"/>
      <c r="BR131" s="1185"/>
      <c r="BS131" s="1186"/>
      <c r="BT131" s="1187"/>
      <c r="BU131" s="1188"/>
      <c r="BV131" s="1188"/>
      <c r="BW131" s="1188"/>
      <c r="BX131" s="1188"/>
      <c r="BY131" s="1188"/>
      <c r="BZ131" s="1189"/>
      <c r="CA131" s="287"/>
      <c r="CB131" s="287"/>
      <c r="CC131" s="287"/>
      <c r="CD131" s="287"/>
      <c r="CE131" s="287"/>
      <c r="CF131" s="287"/>
      <c r="CG131" s="287"/>
      <c r="CH131" s="287"/>
      <c r="CI131" s="287"/>
      <c r="CJ131" s="287"/>
      <c r="CK131" s="287"/>
      <c r="CL131" s="287"/>
      <c r="CM131" s="287"/>
      <c r="CN131" s="287"/>
      <c r="CO131" s="287"/>
      <c r="CP131" s="287"/>
      <c r="CQ131" s="287"/>
      <c r="CR131" s="287"/>
      <c r="CS131" s="287"/>
      <c r="CT131" s="287"/>
      <c r="CU131" s="287"/>
      <c r="CV131" s="287"/>
      <c r="CW131" s="287"/>
      <c r="CX131" s="287"/>
      <c r="CY131" s="287"/>
      <c r="CZ131" s="287"/>
      <c r="DA131" s="287"/>
      <c r="DB131" s="287"/>
      <c r="DC131" s="287"/>
      <c r="DD131" s="287"/>
      <c r="DE131" s="287"/>
      <c r="DF131" s="287"/>
      <c r="DG131" s="287"/>
      <c r="DH131" s="287"/>
      <c r="DI131" s="287"/>
      <c r="DJ131" s="287"/>
      <c r="DK131" s="287"/>
      <c r="DL131" s="287"/>
      <c r="DM131" s="287"/>
      <c r="DN131" s="287"/>
      <c r="DO131" s="287"/>
      <c r="DP131" s="255"/>
      <c r="DQ131" s="255"/>
      <c r="DR131" s="255"/>
      <c r="DS131" s="255"/>
      <c r="DT131" s="255"/>
      <c r="DU131" s="255"/>
      <c r="DV131" s="255"/>
      <c r="DW131" s="255"/>
      <c r="DX131" s="255"/>
      <c r="DY131" s="255"/>
      <c r="DZ131" s="259"/>
    </row>
    <row r="132" spans="1:131" s="248" customFormat="1" ht="26.25" customHeight="1" x14ac:dyDescent="0.15">
      <c r="A132" s="1190" t="s">
        <v>499</v>
      </c>
      <c r="B132" s="1191"/>
      <c r="C132" s="1191"/>
      <c r="D132" s="1191"/>
      <c r="E132" s="1191"/>
      <c r="F132" s="1191"/>
      <c r="G132" s="1191"/>
      <c r="H132" s="1191"/>
      <c r="I132" s="1191"/>
      <c r="J132" s="1191"/>
      <c r="K132" s="1191"/>
      <c r="L132" s="1191"/>
      <c r="M132" s="1191"/>
      <c r="N132" s="1191"/>
      <c r="O132" s="1191"/>
      <c r="P132" s="1191"/>
      <c r="Q132" s="1191"/>
      <c r="R132" s="1191"/>
      <c r="S132" s="1191"/>
      <c r="T132" s="1191"/>
      <c r="U132" s="1191"/>
      <c r="V132" s="1194" t="s">
        <v>500</v>
      </c>
      <c r="W132" s="1194"/>
      <c r="X132" s="1194"/>
      <c r="Y132" s="1194"/>
      <c r="Z132" s="1195"/>
      <c r="AA132" s="1196">
        <v>5.6361195860000004</v>
      </c>
      <c r="AB132" s="1197"/>
      <c r="AC132" s="1197"/>
      <c r="AD132" s="1197"/>
      <c r="AE132" s="1198"/>
      <c r="AF132" s="1199">
        <v>4.7316102259999999</v>
      </c>
      <c r="AG132" s="1197"/>
      <c r="AH132" s="1197"/>
      <c r="AI132" s="1197"/>
      <c r="AJ132" s="1198"/>
      <c r="AK132" s="1199">
        <v>2.7405201799999999</v>
      </c>
      <c r="AL132" s="1197"/>
      <c r="AM132" s="1197"/>
      <c r="AN132" s="1197"/>
      <c r="AO132" s="1198"/>
      <c r="AP132" s="1096"/>
      <c r="AQ132" s="1097"/>
      <c r="AR132" s="1097"/>
      <c r="AS132" s="1097"/>
      <c r="AT132" s="1200"/>
      <c r="AU132" s="288"/>
      <c r="AV132" s="289"/>
      <c r="AW132" s="289"/>
      <c r="AX132" s="255"/>
      <c r="AY132" s="255"/>
      <c r="AZ132" s="255"/>
      <c r="BA132" s="255"/>
      <c r="BB132" s="255"/>
      <c r="BC132" s="255"/>
      <c r="BD132" s="255"/>
      <c r="BE132" s="255"/>
      <c r="BF132" s="255"/>
      <c r="BG132" s="255"/>
      <c r="BH132" s="255"/>
      <c r="BI132" s="255"/>
      <c r="BJ132" s="255"/>
      <c r="BK132" s="255"/>
      <c r="BL132" s="255"/>
      <c r="BM132" s="255"/>
      <c r="BN132" s="255"/>
      <c r="BO132" s="255"/>
      <c r="BP132" s="255"/>
      <c r="BQ132" s="255"/>
      <c r="BR132" s="255"/>
      <c r="BS132" s="256"/>
      <c r="BT132" s="255"/>
      <c r="BU132" s="255"/>
      <c r="BV132" s="255"/>
      <c r="BW132" s="255"/>
      <c r="BX132" s="255"/>
      <c r="BY132" s="255"/>
      <c r="BZ132" s="255"/>
      <c r="CA132" s="287"/>
      <c r="CB132" s="287"/>
      <c r="CC132" s="287"/>
      <c r="CD132" s="287"/>
      <c r="CE132" s="287"/>
      <c r="CF132" s="287"/>
      <c r="CG132" s="287"/>
      <c r="CH132" s="287"/>
      <c r="CI132" s="287"/>
      <c r="CJ132" s="287"/>
      <c r="CK132" s="287"/>
      <c r="CL132" s="287"/>
      <c r="CM132" s="287"/>
      <c r="CN132" s="287"/>
      <c r="CO132" s="287"/>
      <c r="CP132" s="287"/>
      <c r="CQ132" s="287"/>
      <c r="CR132" s="287"/>
      <c r="CS132" s="287"/>
      <c r="CT132" s="287"/>
      <c r="CU132" s="287"/>
      <c r="CV132" s="287"/>
      <c r="CW132" s="287"/>
      <c r="CX132" s="287"/>
      <c r="CY132" s="287"/>
      <c r="CZ132" s="287"/>
      <c r="DA132" s="287"/>
      <c r="DB132" s="287"/>
      <c r="DC132" s="287"/>
      <c r="DD132" s="287"/>
      <c r="DE132" s="287"/>
      <c r="DF132" s="287"/>
      <c r="DG132" s="287"/>
      <c r="DH132" s="287"/>
      <c r="DI132" s="287"/>
      <c r="DJ132" s="287"/>
      <c r="DK132" s="287"/>
      <c r="DL132" s="287"/>
      <c r="DM132" s="287"/>
      <c r="DN132" s="287"/>
      <c r="DO132" s="287"/>
      <c r="DP132" s="259"/>
      <c r="DQ132" s="259"/>
      <c r="DR132" s="259"/>
      <c r="DS132" s="259"/>
      <c r="DT132" s="259"/>
      <c r="DU132" s="259"/>
      <c r="DV132" s="259"/>
      <c r="DW132" s="259"/>
      <c r="DX132" s="259"/>
      <c r="DY132" s="259"/>
      <c r="DZ132" s="259"/>
    </row>
    <row r="133" spans="1:131" s="248" customFormat="1" ht="26.25" customHeight="1" thickBot="1" x14ac:dyDescent="0.2">
      <c r="A133" s="1192"/>
      <c r="B133" s="1193"/>
      <c r="C133" s="1193"/>
      <c r="D133" s="1193"/>
      <c r="E133" s="1193"/>
      <c r="F133" s="1193"/>
      <c r="G133" s="1193"/>
      <c r="H133" s="1193"/>
      <c r="I133" s="1193"/>
      <c r="J133" s="1193"/>
      <c r="K133" s="1193"/>
      <c r="L133" s="1193"/>
      <c r="M133" s="1193"/>
      <c r="N133" s="1193"/>
      <c r="O133" s="1193"/>
      <c r="P133" s="1193"/>
      <c r="Q133" s="1193"/>
      <c r="R133" s="1193"/>
      <c r="S133" s="1193"/>
      <c r="T133" s="1193"/>
      <c r="U133" s="1193"/>
      <c r="V133" s="1177" t="s">
        <v>501</v>
      </c>
      <c r="W133" s="1177"/>
      <c r="X133" s="1177"/>
      <c r="Y133" s="1177"/>
      <c r="Z133" s="1178"/>
      <c r="AA133" s="1179">
        <v>6.7</v>
      </c>
      <c r="AB133" s="1180"/>
      <c r="AC133" s="1180"/>
      <c r="AD133" s="1180"/>
      <c r="AE133" s="1181"/>
      <c r="AF133" s="1179">
        <v>5.7</v>
      </c>
      <c r="AG133" s="1180"/>
      <c r="AH133" s="1180"/>
      <c r="AI133" s="1180"/>
      <c r="AJ133" s="1181"/>
      <c r="AK133" s="1179">
        <v>4.3</v>
      </c>
      <c r="AL133" s="1180"/>
      <c r="AM133" s="1180"/>
      <c r="AN133" s="1180"/>
      <c r="AO133" s="1181"/>
      <c r="AP133" s="1126"/>
      <c r="AQ133" s="1127"/>
      <c r="AR133" s="1127"/>
      <c r="AS133" s="1127"/>
      <c r="AT133" s="1182"/>
      <c r="AU133" s="289"/>
      <c r="AV133" s="289"/>
      <c r="AW133" s="289"/>
      <c r="AX133" s="289"/>
      <c r="AY133" s="289"/>
      <c r="AZ133" s="289"/>
      <c r="BA133" s="289"/>
      <c r="BB133" s="289"/>
      <c r="BC133" s="289"/>
      <c r="BD133" s="289"/>
      <c r="BE133" s="289"/>
      <c r="BF133" s="289"/>
      <c r="BG133" s="289"/>
      <c r="BH133" s="289"/>
      <c r="BI133" s="289"/>
      <c r="BJ133" s="289"/>
      <c r="BK133" s="289"/>
      <c r="BL133" s="289"/>
      <c r="BM133" s="289"/>
      <c r="BN133" s="287"/>
      <c r="BO133" s="287"/>
      <c r="BP133" s="287"/>
      <c r="BQ133" s="287"/>
      <c r="BR133" s="287"/>
      <c r="BS133" s="287"/>
      <c r="BT133" s="287"/>
      <c r="BU133" s="287"/>
      <c r="BV133" s="287"/>
      <c r="BW133" s="287"/>
      <c r="BX133" s="287"/>
      <c r="BY133" s="287"/>
      <c r="BZ133" s="287"/>
      <c r="CA133" s="287"/>
      <c r="CB133" s="287"/>
      <c r="CC133" s="287"/>
      <c r="CD133" s="287"/>
      <c r="CE133" s="287"/>
      <c r="CF133" s="287"/>
      <c r="CG133" s="287"/>
      <c r="CH133" s="287"/>
      <c r="CI133" s="287"/>
      <c r="CJ133" s="287"/>
      <c r="CK133" s="287"/>
      <c r="CL133" s="287"/>
      <c r="CM133" s="287"/>
      <c r="CN133" s="287"/>
      <c r="CO133" s="287"/>
      <c r="CP133" s="287"/>
      <c r="CQ133" s="287"/>
      <c r="CR133" s="287"/>
      <c r="CS133" s="287"/>
      <c r="CT133" s="287"/>
      <c r="CU133" s="287"/>
      <c r="CV133" s="287"/>
      <c r="CW133" s="287"/>
      <c r="CX133" s="287"/>
      <c r="CY133" s="287"/>
      <c r="CZ133" s="287"/>
      <c r="DA133" s="287"/>
      <c r="DB133" s="287"/>
      <c r="DC133" s="287"/>
      <c r="DD133" s="287"/>
      <c r="DE133" s="287"/>
      <c r="DF133" s="287"/>
      <c r="DG133" s="287"/>
      <c r="DH133" s="287"/>
      <c r="DI133" s="287"/>
      <c r="DJ133" s="287"/>
      <c r="DK133" s="287"/>
      <c r="DL133" s="287"/>
      <c r="DM133" s="287"/>
      <c r="DN133" s="287"/>
      <c r="DO133" s="287"/>
      <c r="DP133" s="259"/>
      <c r="DQ133" s="259"/>
      <c r="DR133" s="259"/>
      <c r="DS133" s="259"/>
      <c r="DT133" s="259"/>
      <c r="DU133" s="259"/>
      <c r="DV133" s="259"/>
      <c r="DW133" s="259"/>
      <c r="DX133" s="259"/>
      <c r="DY133" s="259"/>
      <c r="DZ133" s="259"/>
    </row>
    <row r="134" spans="1:131" s="249" customFormat="1" ht="11.25" customHeight="1" x14ac:dyDescent="0.15">
      <c r="A134" s="290"/>
      <c r="B134" s="290"/>
      <c r="C134" s="290"/>
      <c r="D134" s="290"/>
      <c r="E134" s="290"/>
      <c r="F134" s="290"/>
      <c r="G134" s="290"/>
      <c r="H134" s="290"/>
      <c r="I134" s="290"/>
      <c r="J134" s="290"/>
      <c r="K134" s="290"/>
      <c r="L134" s="290"/>
      <c r="M134" s="290"/>
      <c r="N134" s="290"/>
      <c r="O134" s="290"/>
      <c r="P134" s="290"/>
      <c r="Q134" s="290"/>
      <c r="R134" s="290"/>
      <c r="S134" s="290"/>
      <c r="T134" s="290"/>
      <c r="U134" s="290"/>
      <c r="V134" s="290"/>
      <c r="W134" s="290"/>
      <c r="X134" s="290"/>
      <c r="Y134" s="290"/>
      <c r="Z134" s="290"/>
      <c r="AA134" s="290"/>
      <c r="AB134" s="290"/>
      <c r="AC134" s="290"/>
      <c r="AD134" s="290"/>
      <c r="AE134" s="290"/>
      <c r="AF134" s="290"/>
      <c r="AG134" s="290"/>
      <c r="AH134" s="290"/>
      <c r="AI134" s="290"/>
      <c r="AJ134" s="290"/>
      <c r="AK134" s="290"/>
      <c r="AL134" s="290"/>
      <c r="AM134" s="290"/>
      <c r="AN134" s="290"/>
      <c r="AO134" s="290"/>
      <c r="AP134" s="290"/>
      <c r="AQ134" s="290"/>
      <c r="AR134" s="290"/>
      <c r="AS134" s="290"/>
      <c r="AT134" s="290"/>
      <c r="AU134" s="289"/>
      <c r="AV134" s="289"/>
      <c r="AW134" s="289"/>
      <c r="AX134" s="289"/>
      <c r="AY134" s="289"/>
      <c r="AZ134" s="289"/>
      <c r="BA134" s="289"/>
      <c r="BB134" s="289"/>
      <c r="BC134" s="289"/>
      <c r="BD134" s="289"/>
      <c r="BE134" s="289"/>
      <c r="BF134" s="289"/>
      <c r="BG134" s="289"/>
      <c r="BH134" s="289"/>
      <c r="BI134" s="289"/>
      <c r="BJ134" s="289"/>
      <c r="BK134" s="289"/>
      <c r="BL134" s="289"/>
      <c r="BM134" s="289"/>
      <c r="BN134" s="287"/>
      <c r="BO134" s="287"/>
      <c r="BP134" s="287"/>
      <c r="BQ134" s="287"/>
      <c r="BR134" s="287"/>
      <c r="BS134" s="287"/>
      <c r="BT134" s="287"/>
      <c r="BU134" s="287"/>
      <c r="BV134" s="287"/>
      <c r="BW134" s="287"/>
      <c r="BX134" s="287"/>
      <c r="BY134" s="287"/>
      <c r="BZ134" s="287"/>
      <c r="CA134" s="287"/>
      <c r="CB134" s="287"/>
      <c r="CC134" s="287"/>
      <c r="CD134" s="287"/>
      <c r="CE134" s="287"/>
      <c r="CF134" s="287"/>
      <c r="CG134" s="287"/>
      <c r="CH134" s="287"/>
      <c r="CI134" s="287"/>
      <c r="CJ134" s="287"/>
      <c r="CK134" s="287"/>
      <c r="CL134" s="287"/>
      <c r="CM134" s="287"/>
      <c r="CN134" s="287"/>
      <c r="CO134" s="287"/>
      <c r="CP134" s="287"/>
      <c r="CQ134" s="287"/>
      <c r="CR134" s="287"/>
      <c r="CS134" s="287"/>
      <c r="CT134" s="287"/>
      <c r="CU134" s="287"/>
      <c r="CV134" s="287"/>
      <c r="CW134" s="287"/>
      <c r="CX134" s="287"/>
      <c r="CY134" s="287"/>
      <c r="CZ134" s="287"/>
      <c r="DA134" s="287"/>
      <c r="DB134" s="287"/>
      <c r="DC134" s="287"/>
      <c r="DD134" s="287"/>
      <c r="DE134" s="287"/>
      <c r="DF134" s="287"/>
      <c r="DG134" s="287"/>
      <c r="DH134" s="287"/>
      <c r="DI134" s="287"/>
      <c r="DJ134" s="287"/>
      <c r="DK134" s="287"/>
      <c r="DL134" s="287"/>
      <c r="DM134" s="287"/>
      <c r="DN134" s="287"/>
      <c r="DO134" s="287"/>
      <c r="DP134" s="259"/>
      <c r="DQ134" s="259"/>
      <c r="DR134" s="259"/>
      <c r="DS134" s="259"/>
      <c r="DT134" s="259"/>
      <c r="DU134" s="259"/>
      <c r="DV134" s="259"/>
      <c r="DW134" s="259"/>
      <c r="DX134" s="259"/>
      <c r="DY134" s="259"/>
      <c r="DZ134" s="259"/>
      <c r="EA134" s="248"/>
    </row>
    <row r="135" spans="1:131" ht="14.25" hidden="1" x14ac:dyDescent="0.15">
      <c r="AU135" s="290"/>
      <c r="AV135" s="290"/>
      <c r="AW135" s="290"/>
      <c r="AX135" s="290"/>
      <c r="AY135" s="290"/>
      <c r="AZ135" s="290"/>
      <c r="BA135" s="290"/>
      <c r="BB135" s="290"/>
      <c r="BC135" s="290"/>
      <c r="BD135" s="290"/>
      <c r="BE135" s="290"/>
      <c r="BF135" s="290"/>
      <c r="BG135" s="290"/>
      <c r="BH135" s="290"/>
      <c r="BI135" s="290"/>
      <c r="BJ135" s="290"/>
      <c r="BK135" s="290"/>
      <c r="BL135" s="290"/>
      <c r="BM135" s="290"/>
      <c r="BN135" s="290"/>
      <c r="BO135" s="290"/>
      <c r="BP135" s="290"/>
      <c r="BQ135" s="290"/>
      <c r="BR135" s="290"/>
      <c r="BS135" s="290"/>
      <c r="BT135" s="290"/>
      <c r="BU135" s="290"/>
      <c r="BV135" s="290"/>
      <c r="BW135" s="290"/>
      <c r="BX135" s="290"/>
      <c r="BY135" s="290"/>
      <c r="BZ135" s="290"/>
      <c r="CA135" s="290"/>
      <c r="CB135" s="290"/>
      <c r="CC135" s="290"/>
      <c r="CD135" s="290"/>
      <c r="CE135" s="290"/>
      <c r="CF135" s="290"/>
      <c r="CG135" s="290"/>
      <c r="CH135" s="290"/>
      <c r="CI135" s="290"/>
      <c r="CJ135" s="290"/>
      <c r="CK135" s="290"/>
      <c r="CL135" s="290"/>
      <c r="CM135" s="290"/>
      <c r="CN135" s="290"/>
      <c r="CO135" s="290"/>
      <c r="CP135" s="290"/>
      <c r="CQ135" s="290"/>
      <c r="CR135" s="290"/>
      <c r="CS135" s="290"/>
      <c r="CT135" s="290"/>
      <c r="CU135" s="290"/>
      <c r="CV135" s="290"/>
      <c r="CW135" s="290"/>
      <c r="CX135" s="290"/>
      <c r="CY135" s="290"/>
      <c r="CZ135" s="290"/>
      <c r="DA135" s="290"/>
      <c r="DB135" s="290"/>
      <c r="DC135" s="290"/>
      <c r="DD135" s="290"/>
      <c r="DE135" s="290"/>
      <c r="DF135" s="290"/>
      <c r="DG135" s="290"/>
      <c r="DH135" s="290"/>
      <c r="DI135" s="290"/>
      <c r="DJ135" s="290"/>
      <c r="DK135" s="290"/>
      <c r="DL135" s="290"/>
      <c r="DM135" s="290"/>
      <c r="DN135" s="290"/>
      <c r="DO135" s="290"/>
      <c r="DP135" s="290"/>
      <c r="DQ135" s="290"/>
      <c r="DR135" s="290"/>
      <c r="DS135" s="290"/>
      <c r="DT135" s="290"/>
      <c r="DU135" s="290"/>
      <c r="DV135" s="290"/>
      <c r="DW135" s="290"/>
      <c r="DX135" s="290"/>
      <c r="DY135" s="290"/>
      <c r="DZ135" s="290"/>
    </row>
  </sheetData>
  <sheetProtection algorithmName="SHA-512" hashValue="BJSy6xaE12Vr4uem2Hyvh+phiw7MyrCJWHzc5xLzWVxsxFfXYHtoae5gdp/IgEB5nrlxVxUAWs3i0zZGjBLU0A==" saltValue="dvznWzAhJ/l7iw8w1+qnSw=="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E60:BI60"/>
    <mergeCell ref="BS60:CG60"/>
    <mergeCell ref="DV59:DZ59"/>
    <mergeCell ref="B60:P60"/>
    <mergeCell ref="Q60:U60"/>
    <mergeCell ref="V60:Z60"/>
    <mergeCell ref="AA60:AE60"/>
    <mergeCell ref="AF60:AJ60"/>
    <mergeCell ref="BE59:BI59"/>
    <mergeCell ref="BS59:CG59"/>
    <mergeCell ref="CH59:CL59"/>
    <mergeCell ref="CM59:CQ59"/>
    <mergeCell ref="CR59:CV59"/>
    <mergeCell ref="CW59:DA59"/>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DV60:DZ60"/>
    <mergeCell ref="B61:P61"/>
    <mergeCell ref="Q61:U61"/>
    <mergeCell ref="AA59:AE59"/>
    <mergeCell ref="AF59:AJ59"/>
    <mergeCell ref="AK59:AO59"/>
    <mergeCell ref="AP59:AT59"/>
    <mergeCell ref="AU59:AY59"/>
    <mergeCell ref="AZ59:BD59"/>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BJ49" zoomScaleNormal="85" zoomScaleSheetLayoutView="100" workbookViewId="0">
      <selection activeCell="AW27" sqref="AW27"/>
    </sheetView>
  </sheetViews>
  <sheetFormatPr defaultColWidth="0" defaultRowHeight="13.5" customHeight="1" zeroHeight="1" x14ac:dyDescent="0.15"/>
  <cols>
    <col min="1" max="120" width="2.75" style="293" customWidth="1"/>
    <col min="121" max="121" width="0" style="292" hidden="1" customWidth="1"/>
    <col min="122" max="16384" width="9" style="292" hidden="1"/>
  </cols>
  <sheetData>
    <row r="1" spans="1:120"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2"/>
    </row>
    <row r="17" spans="119:120" x14ac:dyDescent="0.15">
      <c r="DP17" s="292"/>
    </row>
    <row r="18" spans="119:120" x14ac:dyDescent="0.15"/>
    <row r="19" spans="119:120" x14ac:dyDescent="0.15"/>
    <row r="20" spans="119:120" x14ac:dyDescent="0.15">
      <c r="DO20" s="292"/>
      <c r="DP20" s="292"/>
    </row>
    <row r="21" spans="119:120" x14ac:dyDescent="0.15">
      <c r="DP21" s="292"/>
    </row>
    <row r="22" spans="119:120" x14ac:dyDescent="0.15"/>
    <row r="23" spans="119:120" x14ac:dyDescent="0.15">
      <c r="DO23" s="292"/>
      <c r="DP23" s="292"/>
    </row>
    <row r="24" spans="119:120" x14ac:dyDescent="0.15">
      <c r="DP24" s="292"/>
    </row>
    <row r="25" spans="119:120" x14ac:dyDescent="0.15">
      <c r="DP25" s="292"/>
    </row>
    <row r="26" spans="119:120" x14ac:dyDescent="0.15">
      <c r="DO26" s="292"/>
      <c r="DP26" s="292"/>
    </row>
    <row r="27" spans="119:120" x14ac:dyDescent="0.15"/>
    <row r="28" spans="119:120" x14ac:dyDescent="0.15">
      <c r="DO28" s="292"/>
      <c r="DP28" s="292"/>
    </row>
    <row r="29" spans="119:120" x14ac:dyDescent="0.15">
      <c r="DP29" s="292"/>
    </row>
    <row r="30" spans="119:120" x14ac:dyDescent="0.15"/>
    <row r="31" spans="119:120" x14ac:dyDescent="0.15">
      <c r="DO31" s="292"/>
      <c r="DP31" s="292"/>
    </row>
    <row r="32" spans="119:120" x14ac:dyDescent="0.15"/>
    <row r="33" spans="98:120" x14ac:dyDescent="0.15">
      <c r="DO33" s="292"/>
      <c r="DP33" s="292"/>
    </row>
    <row r="34" spans="98:120" x14ac:dyDescent="0.15">
      <c r="DM34" s="292"/>
    </row>
    <row r="35" spans="98:120" x14ac:dyDescent="0.15">
      <c r="CT35" s="292"/>
      <c r="CU35" s="292"/>
      <c r="CV35" s="292"/>
      <c r="CY35" s="292"/>
      <c r="CZ35" s="292"/>
      <c r="DA35" s="292"/>
      <c r="DD35" s="292"/>
      <c r="DE35" s="292"/>
      <c r="DF35" s="292"/>
      <c r="DI35" s="292"/>
      <c r="DJ35" s="292"/>
      <c r="DK35" s="292"/>
      <c r="DM35" s="292"/>
      <c r="DN35" s="292"/>
      <c r="DO35" s="292"/>
      <c r="DP35" s="292"/>
    </row>
    <row r="36" spans="98:120" x14ac:dyDescent="0.15"/>
    <row r="37" spans="98:120" x14ac:dyDescent="0.15">
      <c r="CW37" s="292"/>
      <c r="DB37" s="292"/>
      <c r="DG37" s="292"/>
      <c r="DL37" s="292"/>
      <c r="DP37" s="292"/>
    </row>
    <row r="38" spans="98:120" x14ac:dyDescent="0.15">
      <c r="CT38" s="292"/>
      <c r="CU38" s="292"/>
      <c r="CV38" s="292"/>
      <c r="CW38" s="292"/>
      <c r="CY38" s="292"/>
      <c r="CZ38" s="292"/>
      <c r="DA38" s="292"/>
      <c r="DB38" s="292"/>
      <c r="DD38" s="292"/>
      <c r="DE38" s="292"/>
      <c r="DF38" s="292"/>
      <c r="DG38" s="292"/>
      <c r="DI38" s="292"/>
      <c r="DJ38" s="292"/>
      <c r="DK38" s="292"/>
      <c r="DL38" s="292"/>
      <c r="DN38" s="292"/>
      <c r="DO38" s="292"/>
      <c r="DP38" s="292"/>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2"/>
      <c r="DO49" s="292"/>
      <c r="DP49" s="292"/>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2"/>
      <c r="CS63" s="292"/>
      <c r="CX63" s="292"/>
      <c r="DC63" s="292"/>
      <c r="DH63" s="292"/>
    </row>
    <row r="64" spans="22:120" x14ac:dyDescent="0.15">
      <c r="V64" s="292"/>
    </row>
    <row r="65" spans="15:120" x14ac:dyDescent="0.15">
      <c r="X65" s="292"/>
      <c r="Z65" s="292"/>
      <c r="AA65" s="292"/>
      <c r="AB65" s="292"/>
      <c r="AC65" s="292"/>
      <c r="AD65" s="292"/>
      <c r="AE65" s="292"/>
      <c r="AF65" s="292"/>
      <c r="AG65" s="292"/>
      <c r="AH65" s="292"/>
      <c r="AI65" s="292"/>
      <c r="AJ65" s="292"/>
      <c r="AK65" s="292"/>
      <c r="AL65" s="292"/>
      <c r="AM65" s="292"/>
      <c r="AN65" s="292"/>
      <c r="AO65" s="292"/>
      <c r="AP65" s="292"/>
      <c r="AQ65" s="292"/>
      <c r="AR65" s="292"/>
      <c r="AS65" s="292"/>
      <c r="AT65" s="292"/>
      <c r="AU65" s="292"/>
      <c r="AV65" s="292"/>
      <c r="AW65" s="292"/>
      <c r="AX65" s="292"/>
      <c r="AY65" s="292"/>
      <c r="AZ65" s="292"/>
      <c r="BA65" s="292"/>
      <c r="BB65" s="292"/>
      <c r="BC65" s="292"/>
      <c r="BD65" s="292"/>
      <c r="BE65" s="292"/>
      <c r="BF65" s="292"/>
      <c r="BG65" s="292"/>
      <c r="BH65" s="292"/>
      <c r="BI65" s="292"/>
      <c r="BJ65" s="292"/>
      <c r="BK65" s="292"/>
      <c r="BL65" s="292"/>
      <c r="BM65" s="292"/>
      <c r="BN65" s="292"/>
      <c r="BO65" s="292"/>
      <c r="BP65" s="292"/>
      <c r="BQ65" s="292"/>
      <c r="BR65" s="292"/>
      <c r="BS65" s="292"/>
      <c r="BT65" s="292"/>
      <c r="BU65" s="292"/>
      <c r="BV65" s="292"/>
      <c r="BW65" s="292"/>
      <c r="BX65" s="292"/>
      <c r="BY65" s="292"/>
      <c r="BZ65" s="292"/>
      <c r="CA65" s="292"/>
      <c r="CB65" s="292"/>
      <c r="CC65" s="292"/>
      <c r="CD65" s="292"/>
      <c r="CE65" s="292"/>
      <c r="CF65" s="292"/>
      <c r="CG65" s="292"/>
      <c r="CH65" s="292"/>
      <c r="CI65" s="292"/>
      <c r="CJ65" s="292"/>
      <c r="CK65" s="292"/>
      <c r="CL65" s="292"/>
      <c r="CM65" s="292"/>
      <c r="CN65" s="292"/>
      <c r="CO65" s="292"/>
      <c r="CP65" s="292"/>
      <c r="CQ65" s="292"/>
      <c r="CR65" s="292"/>
      <c r="CU65" s="292"/>
      <c r="CZ65" s="292"/>
      <c r="DE65" s="292"/>
      <c r="DJ65" s="292"/>
    </row>
    <row r="66" spans="15:120" x14ac:dyDescent="0.15">
      <c r="Q66" s="292"/>
      <c r="S66" s="292"/>
      <c r="U66" s="292"/>
      <c r="DM66" s="292"/>
    </row>
    <row r="67" spans="15:120" x14ac:dyDescent="0.15">
      <c r="O67" s="292"/>
      <c r="P67" s="292"/>
      <c r="R67" s="292"/>
      <c r="T67" s="292"/>
      <c r="Y67" s="292"/>
      <c r="CT67" s="292"/>
      <c r="CV67" s="292"/>
      <c r="CW67" s="292"/>
      <c r="CY67" s="292"/>
      <c r="DA67" s="292"/>
      <c r="DB67" s="292"/>
      <c r="DD67" s="292"/>
      <c r="DF67" s="292"/>
      <c r="DG67" s="292"/>
      <c r="DI67" s="292"/>
      <c r="DK67" s="292"/>
      <c r="DL67" s="292"/>
      <c r="DN67" s="292"/>
      <c r="DO67" s="292"/>
      <c r="DP67" s="292"/>
    </row>
    <row r="68" spans="15:120" x14ac:dyDescent="0.15"/>
    <row r="69" spans="15:120" x14ac:dyDescent="0.15"/>
    <row r="70" spans="15:120" x14ac:dyDescent="0.15"/>
    <row r="71" spans="15:120" x14ac:dyDescent="0.15"/>
    <row r="72" spans="15:120" x14ac:dyDescent="0.15">
      <c r="DP72" s="292"/>
    </row>
    <row r="73" spans="15:120" x14ac:dyDescent="0.15">
      <c r="DP73" s="292"/>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2"/>
      <c r="CX96" s="292"/>
      <c r="DC96" s="292"/>
      <c r="DH96" s="292"/>
    </row>
    <row r="97" spans="24:120" x14ac:dyDescent="0.15">
      <c r="CS97" s="292"/>
      <c r="CX97" s="292"/>
      <c r="DC97" s="292"/>
      <c r="DH97" s="292"/>
      <c r="DP97" s="293" t="s">
        <v>502</v>
      </c>
    </row>
    <row r="98" spans="24:120" hidden="1" x14ac:dyDescent="0.15">
      <c r="CS98" s="292"/>
      <c r="CX98" s="292"/>
      <c r="DC98" s="292"/>
      <c r="DH98" s="292"/>
    </row>
    <row r="99" spans="24:120" hidden="1" x14ac:dyDescent="0.15">
      <c r="CS99" s="292"/>
      <c r="CX99" s="292"/>
      <c r="DC99" s="292"/>
      <c r="DH99" s="292"/>
    </row>
    <row r="101" spans="24:120" ht="12" hidden="1" customHeight="1" x14ac:dyDescent="0.15">
      <c r="X101" s="292"/>
      <c r="Y101" s="292"/>
      <c r="Z101" s="292"/>
      <c r="AA101" s="292"/>
      <c r="AB101" s="292"/>
      <c r="AC101" s="292"/>
      <c r="AD101" s="292"/>
      <c r="AE101" s="292"/>
      <c r="AF101" s="292"/>
      <c r="AG101" s="292"/>
      <c r="AH101" s="292"/>
      <c r="AI101" s="292"/>
      <c r="AJ101" s="292"/>
      <c r="AK101" s="292"/>
      <c r="AL101" s="292"/>
      <c r="AM101" s="292"/>
      <c r="AN101" s="292"/>
      <c r="AO101" s="292"/>
      <c r="AP101" s="292"/>
      <c r="AQ101" s="292"/>
      <c r="AR101" s="292"/>
      <c r="AS101" s="292"/>
      <c r="AT101" s="292"/>
      <c r="AU101" s="292"/>
      <c r="AV101" s="292"/>
      <c r="AW101" s="292"/>
      <c r="AX101" s="292"/>
      <c r="AY101" s="292"/>
      <c r="AZ101" s="292"/>
      <c r="BA101" s="292"/>
      <c r="BB101" s="292"/>
      <c r="BC101" s="292"/>
      <c r="BD101" s="292"/>
      <c r="BE101" s="292"/>
      <c r="BF101" s="292"/>
      <c r="BG101" s="292"/>
      <c r="BH101" s="292"/>
      <c r="BI101" s="292"/>
      <c r="BJ101" s="292"/>
      <c r="BK101" s="292"/>
      <c r="BL101" s="292"/>
      <c r="BM101" s="292"/>
      <c r="BN101" s="292"/>
      <c r="BO101" s="292"/>
      <c r="BP101" s="292"/>
      <c r="BQ101" s="292"/>
      <c r="BR101" s="292"/>
      <c r="BS101" s="292"/>
      <c r="BT101" s="292"/>
      <c r="BU101" s="292"/>
      <c r="BV101" s="292"/>
      <c r="BW101" s="292"/>
      <c r="BX101" s="292"/>
      <c r="BY101" s="292"/>
      <c r="BZ101" s="292"/>
      <c r="CA101" s="292"/>
      <c r="CB101" s="292"/>
      <c r="CC101" s="292"/>
      <c r="CD101" s="292"/>
      <c r="CE101" s="292"/>
      <c r="CF101" s="292"/>
      <c r="CG101" s="292"/>
      <c r="CH101" s="292"/>
      <c r="CI101" s="292"/>
      <c r="CJ101" s="292"/>
      <c r="CK101" s="292"/>
      <c r="CL101" s="292"/>
      <c r="CM101" s="292"/>
      <c r="CN101" s="292"/>
      <c r="CO101" s="292"/>
      <c r="CP101" s="292"/>
      <c r="CQ101" s="292"/>
      <c r="CR101" s="292"/>
      <c r="CU101" s="292"/>
      <c r="CZ101" s="292"/>
      <c r="DE101" s="292"/>
      <c r="DJ101" s="292"/>
    </row>
    <row r="102" spans="24:120" ht="1.5" hidden="1" customHeight="1" x14ac:dyDescent="0.15">
      <c r="CU102" s="292"/>
      <c r="CZ102" s="292"/>
      <c r="DE102" s="292"/>
      <c r="DJ102" s="292"/>
      <c r="DM102" s="292"/>
    </row>
    <row r="103" spans="24:120" hidden="1" x14ac:dyDescent="0.15">
      <c r="CT103" s="292"/>
      <c r="CV103" s="292"/>
      <c r="CW103" s="292"/>
      <c r="CY103" s="292"/>
      <c r="DA103" s="292"/>
      <c r="DB103" s="292"/>
      <c r="DD103" s="292"/>
      <c r="DF103" s="292"/>
      <c r="DG103" s="292"/>
      <c r="DI103" s="292"/>
      <c r="DK103" s="292"/>
      <c r="DL103" s="292"/>
      <c r="DM103" s="292"/>
      <c r="DN103" s="292"/>
      <c r="DO103" s="292"/>
      <c r="DP103" s="292"/>
    </row>
    <row r="104" spans="24:120" hidden="1" x14ac:dyDescent="0.15">
      <c r="CV104" s="292"/>
      <c r="CW104" s="292"/>
      <c r="DA104" s="292"/>
      <c r="DB104" s="292"/>
      <c r="DF104" s="292"/>
      <c r="DG104" s="292"/>
      <c r="DK104" s="292"/>
      <c r="DL104" s="292"/>
      <c r="DN104" s="292"/>
      <c r="DO104" s="292"/>
      <c r="DP104" s="292"/>
    </row>
    <row r="105" spans="24:120" ht="12.75" hidden="1" customHeight="1" x14ac:dyDescent="0.15"/>
  </sheetData>
  <sheetProtection algorithmName="SHA-512" hashValue="feBXd9APjV30s7OEczt+JNEIz4kNP/7wOiXoav+y38vUPGlyPG6zLIyhPMFM42+vmlY1ZOY0sb2Kr226xGBwjA==" saltValue="Xv4mc0/eXQOpKBIdkXr2X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BJ1" zoomScaleNormal="100" zoomScaleSheetLayoutView="55" workbookViewId="0"/>
  </sheetViews>
  <sheetFormatPr defaultColWidth="0" defaultRowHeight="13.5" customHeight="1" zeroHeight="1" x14ac:dyDescent="0.15"/>
  <cols>
    <col min="1" max="116" width="2.625" style="293" customWidth="1"/>
    <col min="117" max="16384" width="9" style="292" hidden="1"/>
  </cols>
  <sheetData>
    <row r="1" spans="2:116"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row>
    <row r="2" spans="2:116" x14ac:dyDescent="0.15"/>
    <row r="3" spans="2:116" x14ac:dyDescent="0.15"/>
    <row r="4" spans="2:116" x14ac:dyDescent="0.15">
      <c r="R4" s="292"/>
      <c r="S4" s="292"/>
      <c r="T4" s="292"/>
      <c r="U4" s="292"/>
      <c r="V4" s="292"/>
      <c r="W4" s="292"/>
      <c r="X4" s="292"/>
      <c r="Y4" s="292"/>
      <c r="Z4" s="292"/>
      <c r="AA4" s="292"/>
      <c r="AB4" s="292"/>
      <c r="AC4" s="292"/>
      <c r="AD4" s="292"/>
      <c r="AE4" s="292"/>
      <c r="AF4" s="292"/>
      <c r="AG4" s="292"/>
      <c r="AH4" s="292"/>
      <c r="AI4" s="292"/>
      <c r="AJ4" s="292"/>
      <c r="AK4" s="292"/>
      <c r="AL4" s="292"/>
      <c r="AM4" s="292"/>
      <c r="AN4" s="292"/>
      <c r="AO4" s="292"/>
      <c r="AP4" s="292"/>
      <c r="AQ4" s="292"/>
      <c r="AR4" s="292"/>
      <c r="AS4" s="292"/>
      <c r="AT4" s="292"/>
      <c r="AU4" s="292"/>
      <c r="AV4" s="292"/>
      <c r="AW4" s="292"/>
      <c r="AX4" s="292"/>
      <c r="AY4" s="292"/>
      <c r="AZ4" s="292"/>
      <c r="BA4" s="292"/>
      <c r="BB4" s="292"/>
      <c r="BC4" s="292"/>
      <c r="BD4" s="292"/>
      <c r="BE4" s="292"/>
      <c r="BF4" s="292"/>
      <c r="BG4" s="292"/>
      <c r="BH4" s="292"/>
      <c r="BI4" s="292"/>
      <c r="BJ4" s="292"/>
      <c r="BK4" s="292"/>
      <c r="BL4" s="292"/>
      <c r="BM4" s="292"/>
      <c r="BN4" s="292"/>
      <c r="BO4" s="292"/>
      <c r="BP4" s="292"/>
      <c r="BQ4" s="292"/>
      <c r="BR4" s="292"/>
      <c r="BS4" s="292"/>
      <c r="BT4" s="292"/>
      <c r="BU4" s="292"/>
      <c r="BV4" s="292"/>
      <c r="BW4" s="292"/>
      <c r="BX4" s="292"/>
      <c r="BY4" s="292"/>
      <c r="BZ4" s="292"/>
      <c r="CA4" s="292"/>
      <c r="CB4" s="292"/>
      <c r="CC4" s="292"/>
      <c r="CD4" s="292"/>
      <c r="CE4" s="292"/>
      <c r="CF4" s="292"/>
      <c r="CG4" s="292"/>
      <c r="CH4" s="292"/>
      <c r="CI4" s="292"/>
      <c r="CJ4" s="292"/>
      <c r="CK4" s="292"/>
      <c r="CL4" s="292"/>
      <c r="CM4" s="292"/>
      <c r="CN4" s="292"/>
      <c r="CO4" s="292"/>
      <c r="CP4" s="292"/>
      <c r="CQ4" s="292"/>
      <c r="CR4" s="292"/>
      <c r="CS4" s="292"/>
      <c r="CT4" s="292"/>
      <c r="CU4" s="292"/>
      <c r="CV4" s="292"/>
      <c r="CW4" s="292"/>
      <c r="CX4" s="292"/>
      <c r="CY4" s="292"/>
      <c r="CZ4" s="292"/>
      <c r="DA4" s="292"/>
      <c r="DB4" s="292"/>
      <c r="DC4" s="292"/>
      <c r="DD4" s="292"/>
      <c r="DE4" s="292"/>
      <c r="DF4" s="292"/>
      <c r="DG4" s="292"/>
      <c r="DH4" s="292"/>
      <c r="DI4" s="292"/>
      <c r="DJ4" s="292"/>
      <c r="DK4" s="292"/>
      <c r="DL4" s="292"/>
    </row>
    <row r="5" spans="2:116" x14ac:dyDescent="0.15">
      <c r="R5" s="292"/>
      <c r="S5" s="292"/>
      <c r="T5" s="292"/>
      <c r="U5" s="292"/>
      <c r="V5" s="292"/>
      <c r="W5" s="292"/>
      <c r="X5" s="292"/>
      <c r="Y5" s="292"/>
      <c r="Z5" s="292"/>
      <c r="AA5" s="292"/>
      <c r="AB5" s="292"/>
      <c r="AC5" s="292"/>
      <c r="AD5" s="292"/>
      <c r="AE5" s="292"/>
      <c r="AF5" s="292"/>
      <c r="AG5" s="292"/>
      <c r="AH5" s="292"/>
      <c r="AI5" s="292"/>
      <c r="AJ5" s="292"/>
      <c r="AK5" s="292"/>
      <c r="AL5" s="292"/>
      <c r="AM5" s="292"/>
      <c r="AN5" s="292"/>
      <c r="AO5" s="292"/>
      <c r="AP5" s="292"/>
      <c r="AQ5" s="292"/>
      <c r="AR5" s="292"/>
      <c r="AS5" s="292"/>
      <c r="AT5" s="292"/>
      <c r="AU5" s="292"/>
      <c r="AV5" s="292"/>
      <c r="AW5" s="292"/>
      <c r="AX5" s="292"/>
      <c r="AY5" s="292"/>
      <c r="AZ5" s="292"/>
      <c r="BA5" s="292"/>
      <c r="BB5" s="292"/>
      <c r="BC5" s="292"/>
      <c r="BD5" s="292"/>
      <c r="BE5" s="292"/>
      <c r="BF5" s="292"/>
      <c r="BG5" s="292"/>
      <c r="BH5" s="292"/>
      <c r="BI5" s="292"/>
      <c r="BJ5" s="292"/>
      <c r="BK5" s="292"/>
      <c r="BL5" s="292"/>
      <c r="BM5" s="292"/>
      <c r="BN5" s="292"/>
      <c r="BO5" s="292"/>
      <c r="BP5" s="292"/>
      <c r="BQ5" s="292"/>
      <c r="BR5" s="292"/>
      <c r="BS5" s="292"/>
      <c r="BT5" s="292"/>
      <c r="BU5" s="292"/>
      <c r="BV5" s="292"/>
      <c r="BW5" s="292"/>
      <c r="BX5" s="292"/>
      <c r="BY5" s="292"/>
      <c r="BZ5" s="292"/>
      <c r="CA5" s="292"/>
      <c r="CB5" s="292"/>
      <c r="CC5" s="292"/>
      <c r="CD5" s="292"/>
      <c r="CE5" s="292"/>
      <c r="CF5" s="292"/>
      <c r="CG5" s="292"/>
      <c r="CH5" s="292"/>
      <c r="CI5" s="292"/>
      <c r="CJ5" s="292"/>
      <c r="CK5" s="292"/>
      <c r="CL5" s="292"/>
      <c r="CM5" s="292"/>
      <c r="CN5" s="292"/>
      <c r="CO5" s="292"/>
      <c r="CP5" s="292"/>
      <c r="CQ5" s="292"/>
      <c r="CR5" s="292"/>
      <c r="CS5" s="292"/>
      <c r="CT5" s="292"/>
      <c r="CU5" s="292"/>
      <c r="CV5" s="292"/>
      <c r="CW5" s="292"/>
      <c r="CX5" s="292"/>
      <c r="CY5" s="292"/>
      <c r="CZ5" s="292"/>
      <c r="DA5" s="292"/>
      <c r="DB5" s="292"/>
      <c r="DC5" s="292"/>
      <c r="DD5" s="292"/>
      <c r="DE5" s="292"/>
      <c r="DF5" s="292"/>
      <c r="DG5" s="292"/>
      <c r="DH5" s="292"/>
      <c r="DI5" s="292"/>
      <c r="DJ5" s="292"/>
      <c r="DK5" s="292"/>
      <c r="DL5" s="292"/>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2"/>
      <c r="J18" s="292"/>
      <c r="K18" s="292"/>
      <c r="L18" s="292"/>
      <c r="M18" s="292"/>
      <c r="N18" s="292"/>
      <c r="O18" s="292"/>
      <c r="P18" s="292"/>
      <c r="Q18" s="292"/>
      <c r="R18" s="292"/>
      <c r="S18" s="292"/>
      <c r="T18" s="292"/>
      <c r="U18" s="292"/>
      <c r="V18" s="292"/>
      <c r="W18" s="292"/>
      <c r="X18" s="292"/>
      <c r="Y18" s="292"/>
      <c r="Z18" s="292"/>
      <c r="AA18" s="292"/>
      <c r="AB18" s="292"/>
      <c r="AC18" s="292"/>
      <c r="AD18" s="292"/>
      <c r="AE18" s="292"/>
      <c r="AF18" s="292"/>
      <c r="AG18" s="292"/>
      <c r="AH18" s="292"/>
      <c r="AI18" s="292"/>
      <c r="AJ18" s="292"/>
      <c r="AK18" s="292"/>
      <c r="AL18" s="292"/>
      <c r="AM18" s="292"/>
      <c r="AN18" s="292"/>
      <c r="AO18" s="292"/>
      <c r="AP18" s="292"/>
      <c r="AQ18" s="292"/>
      <c r="AR18" s="292"/>
      <c r="AS18" s="292"/>
      <c r="AT18" s="292"/>
      <c r="AU18" s="292"/>
      <c r="AV18" s="292"/>
      <c r="AW18" s="292"/>
      <c r="AX18" s="292"/>
      <c r="AY18" s="292"/>
      <c r="AZ18" s="292"/>
      <c r="BA18" s="292"/>
      <c r="BB18" s="292"/>
      <c r="BC18" s="292"/>
      <c r="BD18" s="292"/>
      <c r="BE18" s="292"/>
      <c r="BF18" s="292"/>
      <c r="BG18" s="292"/>
      <c r="BH18" s="292"/>
      <c r="BI18" s="292"/>
      <c r="BJ18" s="292"/>
      <c r="BK18" s="292"/>
      <c r="BL18" s="292"/>
      <c r="BM18" s="292"/>
      <c r="BN18" s="292"/>
      <c r="BO18" s="292"/>
      <c r="BP18" s="292"/>
      <c r="BQ18" s="292"/>
      <c r="BR18" s="292"/>
      <c r="BS18" s="292"/>
      <c r="BT18" s="292"/>
      <c r="BU18" s="292"/>
      <c r="BV18" s="292"/>
      <c r="BW18" s="292"/>
      <c r="BX18" s="292"/>
      <c r="BY18" s="292"/>
      <c r="BZ18" s="292"/>
      <c r="CA18" s="292"/>
      <c r="CB18" s="292"/>
      <c r="CC18" s="292"/>
      <c r="CD18" s="292"/>
      <c r="CE18" s="292"/>
      <c r="CF18" s="292"/>
      <c r="CG18" s="292"/>
      <c r="CH18" s="292"/>
      <c r="CI18" s="292"/>
      <c r="CJ18" s="292"/>
      <c r="CK18" s="292"/>
      <c r="CL18" s="292"/>
      <c r="CM18" s="292"/>
      <c r="CN18" s="292"/>
      <c r="CO18" s="292"/>
      <c r="CP18" s="292"/>
      <c r="CQ18" s="292"/>
      <c r="CR18" s="292"/>
      <c r="CS18" s="292"/>
      <c r="CT18" s="292"/>
      <c r="CU18" s="292"/>
      <c r="CV18" s="292"/>
      <c r="CW18" s="292"/>
      <c r="CX18" s="292"/>
      <c r="CY18" s="292"/>
      <c r="CZ18" s="292"/>
      <c r="DA18" s="292"/>
      <c r="DB18" s="292"/>
      <c r="DC18" s="292"/>
      <c r="DD18" s="292"/>
      <c r="DE18" s="292"/>
      <c r="DF18" s="292"/>
      <c r="DG18" s="292"/>
      <c r="DH18" s="292"/>
      <c r="DI18" s="292"/>
      <c r="DJ18" s="292"/>
      <c r="DK18" s="292"/>
      <c r="DL18" s="292"/>
    </row>
    <row r="19" spans="9:116" x14ac:dyDescent="0.15"/>
    <row r="20" spans="9:116" x14ac:dyDescent="0.15"/>
    <row r="21" spans="9:116" x14ac:dyDescent="0.15">
      <c r="DL21" s="292"/>
    </row>
    <row r="22" spans="9:116" x14ac:dyDescent="0.15">
      <c r="DI22" s="292"/>
      <c r="DJ22" s="292"/>
      <c r="DK22" s="292"/>
      <c r="DL22" s="292"/>
    </row>
    <row r="23" spans="9:116" x14ac:dyDescent="0.15">
      <c r="CY23" s="292"/>
      <c r="CZ23" s="292"/>
      <c r="DA23" s="292"/>
      <c r="DB23" s="292"/>
      <c r="DC23" s="292"/>
      <c r="DD23" s="292"/>
      <c r="DE23" s="292"/>
      <c r="DF23" s="292"/>
      <c r="DG23" s="292"/>
      <c r="DH23" s="292"/>
      <c r="DI23" s="292"/>
      <c r="DJ23" s="292"/>
      <c r="DK23" s="292"/>
      <c r="DL23" s="292"/>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2"/>
      <c r="DA35" s="292"/>
      <c r="DB35" s="292"/>
      <c r="DC35" s="292"/>
      <c r="DD35" s="292"/>
      <c r="DE35" s="292"/>
      <c r="DF35" s="292"/>
      <c r="DG35" s="292"/>
      <c r="DH35" s="292"/>
      <c r="DI35" s="292"/>
      <c r="DJ35" s="292"/>
      <c r="DK35" s="292"/>
      <c r="DL35" s="292"/>
    </row>
    <row r="36" spans="15:116" x14ac:dyDescent="0.15"/>
    <row r="37" spans="15:116" x14ac:dyDescent="0.15">
      <c r="DL37" s="292"/>
    </row>
    <row r="38" spans="15:116" x14ac:dyDescent="0.15">
      <c r="DI38" s="292"/>
      <c r="DJ38" s="292"/>
      <c r="DK38" s="292"/>
      <c r="DL38" s="292"/>
    </row>
    <row r="39" spans="15:116" x14ac:dyDescent="0.15"/>
    <row r="40" spans="15:116" x14ac:dyDescent="0.15"/>
    <row r="41" spans="15:116" x14ac:dyDescent="0.15"/>
    <row r="42" spans="15:116" x14ac:dyDescent="0.15"/>
    <row r="43" spans="15:116" x14ac:dyDescent="0.15">
      <c r="O43" s="292"/>
      <c r="P43" s="29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E43" s="292"/>
      <c r="DF43" s="292"/>
      <c r="DG43" s="292"/>
      <c r="DH43" s="292"/>
      <c r="DI43" s="292"/>
      <c r="DJ43" s="292"/>
      <c r="DK43" s="292"/>
      <c r="DL43" s="292"/>
    </row>
    <row r="44" spans="15:116" x14ac:dyDescent="0.15">
      <c r="DL44" s="292"/>
    </row>
    <row r="45" spans="15:116" x14ac:dyDescent="0.15"/>
    <row r="46" spans="15:116" x14ac:dyDescent="0.15">
      <c r="DA46" s="292"/>
      <c r="DB46" s="292"/>
      <c r="DC46" s="292"/>
      <c r="DD46" s="292"/>
      <c r="DE46" s="292"/>
      <c r="DF46" s="292"/>
      <c r="DG46" s="292"/>
      <c r="DH46" s="292"/>
      <c r="DI46" s="292"/>
      <c r="DJ46" s="292"/>
      <c r="DK46" s="292"/>
      <c r="DL46" s="292"/>
    </row>
    <row r="47" spans="15:116" x14ac:dyDescent="0.15"/>
    <row r="48" spans="15:116" x14ac:dyDescent="0.15"/>
    <row r="49" spans="104:116" x14ac:dyDescent="0.15"/>
    <row r="50" spans="104:116" x14ac:dyDescent="0.15">
      <c r="CZ50" s="292"/>
      <c r="DA50" s="292"/>
      <c r="DB50" s="292"/>
      <c r="DC50" s="292"/>
      <c r="DD50" s="292"/>
      <c r="DE50" s="292"/>
      <c r="DF50" s="292"/>
      <c r="DG50" s="292"/>
      <c r="DH50" s="292"/>
      <c r="DI50" s="292"/>
      <c r="DJ50" s="292"/>
      <c r="DK50" s="292"/>
      <c r="DL50" s="292"/>
    </row>
    <row r="51" spans="104:116" x14ac:dyDescent="0.15"/>
    <row r="52" spans="104:116" x14ac:dyDescent="0.15"/>
    <row r="53" spans="104:116" x14ac:dyDescent="0.15">
      <c r="DL53" s="292"/>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2"/>
      <c r="DD67" s="292"/>
      <c r="DE67" s="292"/>
      <c r="DF67" s="292"/>
      <c r="DG67" s="292"/>
      <c r="DH67" s="292"/>
      <c r="DI67" s="292"/>
      <c r="DJ67" s="292"/>
      <c r="DK67" s="292"/>
      <c r="DL67" s="292"/>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7s5/IJoQMrXM/JB88qRQVGpmhuogBrPR9pKJTJShcgwp94JJ1iBPK5bj/9aXxBwlEhmX1kp3hz+5Mq6bdRXuXA==" saltValue="iopa4nte0iOOak9vzXjcow=="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topLeftCell="A55" workbookViewId="0"/>
  </sheetViews>
  <sheetFormatPr defaultColWidth="0" defaultRowHeight="13.5" customHeight="1" zeroHeight="1" x14ac:dyDescent="0.15"/>
  <cols>
    <col min="1" max="36" width="2.5" style="294" customWidth="1"/>
    <col min="37" max="44" width="17" style="294" customWidth="1"/>
    <col min="45" max="45" width="6.125" style="301" customWidth="1"/>
    <col min="46" max="46" width="3" style="299" customWidth="1"/>
    <col min="47" max="47" width="19.125" style="294" hidden="1" customWidth="1"/>
    <col min="48" max="52" width="12.625" style="294" hidden="1" customWidth="1"/>
    <col min="53" max="16384" width="8.625" style="294" hidden="1"/>
  </cols>
  <sheetData>
    <row r="1" spans="1:46" x14ac:dyDescent="0.15">
      <c r="AS1" s="295"/>
      <c r="AT1" s="295"/>
    </row>
    <row r="2" spans="1:46" x14ac:dyDescent="0.15">
      <c r="AS2" s="295"/>
      <c r="AT2" s="295"/>
    </row>
    <row r="3" spans="1:46" x14ac:dyDescent="0.15">
      <c r="AS3" s="295"/>
      <c r="AT3" s="295"/>
    </row>
    <row r="4" spans="1:46" x14ac:dyDescent="0.15">
      <c r="AS4" s="295"/>
      <c r="AT4" s="295"/>
    </row>
    <row r="5" spans="1:46" ht="17.25" x14ac:dyDescent="0.15">
      <c r="A5" s="296" t="s">
        <v>503</v>
      </c>
      <c r="B5" s="297"/>
      <c r="C5" s="297"/>
      <c r="D5" s="297"/>
      <c r="E5" s="297"/>
      <c r="F5" s="297"/>
      <c r="G5" s="297"/>
      <c r="H5" s="297"/>
      <c r="I5" s="297"/>
      <c r="J5" s="297"/>
      <c r="K5" s="297"/>
      <c r="L5" s="297"/>
      <c r="M5" s="297"/>
      <c r="N5" s="297"/>
      <c r="O5" s="297"/>
      <c r="P5" s="297"/>
      <c r="Q5" s="297"/>
      <c r="R5" s="297"/>
      <c r="S5" s="297"/>
      <c r="T5" s="297"/>
      <c r="U5" s="297"/>
      <c r="V5" s="297"/>
      <c r="W5" s="297"/>
      <c r="X5" s="297"/>
      <c r="Y5" s="297"/>
      <c r="Z5" s="297"/>
      <c r="AA5" s="297"/>
      <c r="AB5" s="297"/>
      <c r="AC5" s="297"/>
      <c r="AD5" s="297"/>
      <c r="AE5" s="297"/>
      <c r="AF5" s="297"/>
      <c r="AG5" s="297"/>
      <c r="AH5" s="297"/>
      <c r="AI5" s="297"/>
      <c r="AJ5" s="297"/>
      <c r="AK5" s="297"/>
      <c r="AL5" s="297"/>
      <c r="AM5" s="297"/>
      <c r="AN5" s="297"/>
      <c r="AO5" s="297"/>
      <c r="AP5" s="297"/>
      <c r="AQ5" s="297"/>
      <c r="AR5" s="297"/>
      <c r="AS5" s="298"/>
    </row>
    <row r="6" spans="1:46" x14ac:dyDescent="0.15">
      <c r="A6" s="299"/>
      <c r="B6" s="295"/>
      <c r="C6" s="295"/>
      <c r="D6" s="295"/>
      <c r="E6" s="295"/>
      <c r="F6" s="295"/>
      <c r="G6" s="295"/>
      <c r="H6" s="295"/>
      <c r="I6" s="295"/>
      <c r="J6" s="295"/>
      <c r="K6" s="295"/>
      <c r="L6" s="295"/>
      <c r="M6" s="295"/>
      <c r="N6" s="295"/>
      <c r="O6" s="295"/>
      <c r="P6" s="295"/>
      <c r="Q6" s="295"/>
      <c r="R6" s="295"/>
      <c r="S6" s="295"/>
      <c r="T6" s="295"/>
      <c r="U6" s="295"/>
      <c r="V6" s="295"/>
      <c r="W6" s="295"/>
      <c r="X6" s="295"/>
      <c r="Y6" s="295"/>
      <c r="Z6" s="295"/>
      <c r="AA6" s="295"/>
      <c r="AB6" s="295"/>
      <c r="AC6" s="295"/>
      <c r="AD6" s="295"/>
      <c r="AE6" s="295"/>
      <c r="AF6" s="295"/>
      <c r="AG6" s="295"/>
      <c r="AH6" s="295"/>
      <c r="AI6" s="295"/>
      <c r="AJ6" s="295"/>
      <c r="AK6" s="300" t="s">
        <v>504</v>
      </c>
      <c r="AL6" s="300"/>
      <c r="AM6" s="300"/>
      <c r="AN6" s="300"/>
      <c r="AO6" s="295"/>
      <c r="AP6" s="295"/>
      <c r="AQ6" s="295"/>
      <c r="AR6" s="295"/>
    </row>
    <row r="7" spans="1:46" ht="13.5" customHeight="1" x14ac:dyDescent="0.15">
      <c r="A7" s="299"/>
      <c r="B7" s="295"/>
      <c r="C7" s="295"/>
      <c r="D7" s="295"/>
      <c r="E7" s="295"/>
      <c r="F7" s="295"/>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302"/>
      <c r="AL7" s="303"/>
      <c r="AM7" s="303"/>
      <c r="AN7" s="304"/>
      <c r="AO7" s="1214" t="s">
        <v>505</v>
      </c>
      <c r="AP7" s="305"/>
      <c r="AQ7" s="306" t="s">
        <v>506</v>
      </c>
      <c r="AR7" s="307"/>
    </row>
    <row r="8" spans="1:46" x14ac:dyDescent="0.15">
      <c r="A8" s="299"/>
      <c r="B8" s="295"/>
      <c r="C8" s="295"/>
      <c r="D8" s="295"/>
      <c r="E8" s="295"/>
      <c r="F8" s="295"/>
      <c r="G8" s="295"/>
      <c r="H8" s="295"/>
      <c r="I8" s="295"/>
      <c r="J8" s="295"/>
      <c r="K8" s="295"/>
      <c r="L8" s="295"/>
      <c r="M8" s="295"/>
      <c r="N8" s="295"/>
      <c r="O8" s="295"/>
      <c r="P8" s="295"/>
      <c r="Q8" s="295"/>
      <c r="R8" s="295"/>
      <c r="S8" s="295"/>
      <c r="T8" s="295"/>
      <c r="U8" s="295"/>
      <c r="V8" s="295"/>
      <c r="W8" s="295"/>
      <c r="X8" s="295"/>
      <c r="Y8" s="295"/>
      <c r="Z8" s="295"/>
      <c r="AA8" s="295"/>
      <c r="AB8" s="295"/>
      <c r="AC8" s="295"/>
      <c r="AD8" s="295"/>
      <c r="AE8" s="295"/>
      <c r="AF8" s="295"/>
      <c r="AG8" s="295"/>
      <c r="AH8" s="295"/>
      <c r="AI8" s="295"/>
      <c r="AJ8" s="295"/>
      <c r="AK8" s="308"/>
      <c r="AL8" s="309"/>
      <c r="AM8" s="309"/>
      <c r="AN8" s="310"/>
      <c r="AO8" s="1215"/>
      <c r="AP8" s="311" t="s">
        <v>507</v>
      </c>
      <c r="AQ8" s="312" t="s">
        <v>508</v>
      </c>
      <c r="AR8" s="313" t="s">
        <v>509</v>
      </c>
    </row>
    <row r="9" spans="1:46" x14ac:dyDescent="0.15">
      <c r="A9" s="299"/>
      <c r="B9" s="295"/>
      <c r="C9" s="295"/>
      <c r="D9" s="295"/>
      <c r="E9" s="295"/>
      <c r="F9" s="295"/>
      <c r="G9" s="295"/>
      <c r="H9" s="295"/>
      <c r="I9" s="295"/>
      <c r="J9" s="295"/>
      <c r="K9" s="295"/>
      <c r="L9" s="295"/>
      <c r="M9" s="295"/>
      <c r="N9" s="295"/>
      <c r="O9" s="295"/>
      <c r="P9" s="295"/>
      <c r="Q9" s="295"/>
      <c r="R9" s="295"/>
      <c r="S9" s="295"/>
      <c r="T9" s="295"/>
      <c r="U9" s="295"/>
      <c r="V9" s="295"/>
      <c r="W9" s="295"/>
      <c r="X9" s="295"/>
      <c r="Y9" s="295"/>
      <c r="Z9" s="295"/>
      <c r="AA9" s="295"/>
      <c r="AB9" s="295"/>
      <c r="AC9" s="295"/>
      <c r="AD9" s="295"/>
      <c r="AE9" s="295"/>
      <c r="AF9" s="295"/>
      <c r="AG9" s="295"/>
      <c r="AH9" s="295"/>
      <c r="AI9" s="295"/>
      <c r="AJ9" s="295"/>
      <c r="AK9" s="1216" t="s">
        <v>510</v>
      </c>
      <c r="AL9" s="1217"/>
      <c r="AM9" s="1217"/>
      <c r="AN9" s="1218"/>
      <c r="AO9" s="314">
        <v>1171303</v>
      </c>
      <c r="AP9" s="314">
        <v>132861</v>
      </c>
      <c r="AQ9" s="315">
        <v>131552</v>
      </c>
      <c r="AR9" s="316">
        <v>1</v>
      </c>
    </row>
    <row r="10" spans="1:46" ht="13.5" customHeight="1" x14ac:dyDescent="0.15">
      <c r="A10" s="299"/>
      <c r="B10" s="295"/>
      <c r="C10" s="295"/>
      <c r="D10" s="295"/>
      <c r="E10" s="295"/>
      <c r="F10" s="295"/>
      <c r="G10" s="295"/>
      <c r="H10" s="295"/>
      <c r="I10" s="295"/>
      <c r="J10" s="295"/>
      <c r="K10" s="295"/>
      <c r="L10" s="295"/>
      <c r="M10" s="295"/>
      <c r="N10" s="295"/>
      <c r="O10" s="295"/>
      <c r="P10" s="295"/>
      <c r="Q10" s="295"/>
      <c r="R10" s="295"/>
      <c r="S10" s="295"/>
      <c r="T10" s="295"/>
      <c r="U10" s="295"/>
      <c r="V10" s="295"/>
      <c r="W10" s="295"/>
      <c r="X10" s="295"/>
      <c r="Y10" s="295"/>
      <c r="Z10" s="295"/>
      <c r="AA10" s="295"/>
      <c r="AB10" s="295"/>
      <c r="AC10" s="295"/>
      <c r="AD10" s="295"/>
      <c r="AE10" s="295"/>
      <c r="AF10" s="295"/>
      <c r="AG10" s="295"/>
      <c r="AH10" s="295"/>
      <c r="AI10" s="295"/>
      <c r="AJ10" s="295"/>
      <c r="AK10" s="1216" t="s">
        <v>511</v>
      </c>
      <c r="AL10" s="1217"/>
      <c r="AM10" s="1217"/>
      <c r="AN10" s="1218"/>
      <c r="AO10" s="317">
        <v>130393</v>
      </c>
      <c r="AP10" s="317">
        <v>14790</v>
      </c>
      <c r="AQ10" s="318">
        <v>15222</v>
      </c>
      <c r="AR10" s="319">
        <v>-2.8</v>
      </c>
    </row>
    <row r="11" spans="1:46" ht="13.5" customHeight="1" x14ac:dyDescent="0.15">
      <c r="A11" s="299"/>
      <c r="B11" s="295"/>
      <c r="C11" s="295"/>
      <c r="D11" s="295"/>
      <c r="E11" s="295"/>
      <c r="F11" s="295"/>
      <c r="G11" s="295"/>
      <c r="H11" s="295"/>
      <c r="I11" s="295"/>
      <c r="J11" s="295"/>
      <c r="K11" s="295"/>
      <c r="L11" s="295"/>
      <c r="M11" s="295"/>
      <c r="N11" s="295"/>
      <c r="O11" s="295"/>
      <c r="P11" s="295"/>
      <c r="Q11" s="295"/>
      <c r="R11" s="295"/>
      <c r="S11" s="295"/>
      <c r="T11" s="295"/>
      <c r="U11" s="295"/>
      <c r="V11" s="295"/>
      <c r="W11" s="295"/>
      <c r="X11" s="295"/>
      <c r="Y11" s="295"/>
      <c r="Z11" s="295"/>
      <c r="AA11" s="295"/>
      <c r="AB11" s="295"/>
      <c r="AC11" s="295"/>
      <c r="AD11" s="295"/>
      <c r="AE11" s="295"/>
      <c r="AF11" s="295"/>
      <c r="AG11" s="295"/>
      <c r="AH11" s="295"/>
      <c r="AI11" s="295"/>
      <c r="AJ11" s="295"/>
      <c r="AK11" s="1216" t="s">
        <v>512</v>
      </c>
      <c r="AL11" s="1217"/>
      <c r="AM11" s="1217"/>
      <c r="AN11" s="1218"/>
      <c r="AO11" s="317" t="s">
        <v>513</v>
      </c>
      <c r="AP11" s="317" t="s">
        <v>513</v>
      </c>
      <c r="AQ11" s="318">
        <v>927</v>
      </c>
      <c r="AR11" s="319" t="s">
        <v>513</v>
      </c>
    </row>
    <row r="12" spans="1:46" ht="13.5" customHeight="1" x14ac:dyDescent="0.15">
      <c r="A12" s="299"/>
      <c r="B12" s="295"/>
      <c r="C12" s="295"/>
      <c r="D12" s="295"/>
      <c r="E12" s="295"/>
      <c r="F12" s="295"/>
      <c r="G12" s="295"/>
      <c r="H12" s="295"/>
      <c r="I12" s="295"/>
      <c r="J12" s="295"/>
      <c r="K12" s="295"/>
      <c r="L12" s="295"/>
      <c r="M12" s="295"/>
      <c r="N12" s="295"/>
      <c r="O12" s="295"/>
      <c r="P12" s="295"/>
      <c r="Q12" s="295"/>
      <c r="R12" s="295"/>
      <c r="S12" s="295"/>
      <c r="T12" s="295"/>
      <c r="U12" s="295"/>
      <c r="V12" s="295"/>
      <c r="W12" s="295"/>
      <c r="X12" s="295"/>
      <c r="Y12" s="295"/>
      <c r="Z12" s="295"/>
      <c r="AA12" s="295"/>
      <c r="AB12" s="295"/>
      <c r="AC12" s="295"/>
      <c r="AD12" s="295"/>
      <c r="AE12" s="295"/>
      <c r="AF12" s="295"/>
      <c r="AG12" s="295"/>
      <c r="AH12" s="295"/>
      <c r="AI12" s="295"/>
      <c r="AJ12" s="295"/>
      <c r="AK12" s="1216" t="s">
        <v>514</v>
      </c>
      <c r="AL12" s="1217"/>
      <c r="AM12" s="1217"/>
      <c r="AN12" s="1218"/>
      <c r="AO12" s="317" t="s">
        <v>513</v>
      </c>
      <c r="AP12" s="317" t="s">
        <v>513</v>
      </c>
      <c r="AQ12" s="318" t="s">
        <v>513</v>
      </c>
      <c r="AR12" s="319" t="s">
        <v>513</v>
      </c>
    </row>
    <row r="13" spans="1:46" ht="13.5" customHeight="1" x14ac:dyDescent="0.15">
      <c r="A13" s="299"/>
      <c r="B13" s="295"/>
      <c r="C13" s="295"/>
      <c r="D13" s="295"/>
      <c r="E13" s="295"/>
      <c r="F13" s="295"/>
      <c r="G13" s="295"/>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1216" t="s">
        <v>515</v>
      </c>
      <c r="AL13" s="1217"/>
      <c r="AM13" s="1217"/>
      <c r="AN13" s="1218"/>
      <c r="AO13" s="317" t="s">
        <v>513</v>
      </c>
      <c r="AP13" s="317" t="s">
        <v>513</v>
      </c>
      <c r="AQ13" s="318">
        <v>5186</v>
      </c>
      <c r="AR13" s="319" t="s">
        <v>513</v>
      </c>
    </row>
    <row r="14" spans="1:46" ht="13.5" customHeight="1" x14ac:dyDescent="0.15">
      <c r="A14" s="299"/>
      <c r="B14" s="295"/>
      <c r="C14" s="295"/>
      <c r="D14" s="295"/>
      <c r="E14" s="295"/>
      <c r="F14" s="295"/>
      <c r="G14" s="295"/>
      <c r="H14" s="295"/>
      <c r="I14" s="295"/>
      <c r="J14" s="295"/>
      <c r="K14" s="295"/>
      <c r="L14" s="295"/>
      <c r="M14" s="295"/>
      <c r="N14" s="295"/>
      <c r="O14" s="295"/>
      <c r="P14" s="295"/>
      <c r="Q14" s="295"/>
      <c r="R14" s="295"/>
      <c r="S14" s="295"/>
      <c r="T14" s="295"/>
      <c r="U14" s="295"/>
      <c r="V14" s="295"/>
      <c r="W14" s="295"/>
      <c r="X14" s="295"/>
      <c r="Y14" s="295"/>
      <c r="Z14" s="295"/>
      <c r="AA14" s="295"/>
      <c r="AB14" s="295"/>
      <c r="AC14" s="295"/>
      <c r="AD14" s="295"/>
      <c r="AE14" s="295"/>
      <c r="AF14" s="295"/>
      <c r="AG14" s="295"/>
      <c r="AH14" s="295"/>
      <c r="AI14" s="295"/>
      <c r="AJ14" s="295"/>
      <c r="AK14" s="1216" t="s">
        <v>516</v>
      </c>
      <c r="AL14" s="1217"/>
      <c r="AM14" s="1217"/>
      <c r="AN14" s="1218"/>
      <c r="AO14" s="317">
        <v>33008</v>
      </c>
      <c r="AP14" s="317">
        <v>3744</v>
      </c>
      <c r="AQ14" s="318">
        <v>3097</v>
      </c>
      <c r="AR14" s="319">
        <v>20.9</v>
      </c>
    </row>
    <row r="15" spans="1:46" ht="13.5" customHeight="1" x14ac:dyDescent="0.15">
      <c r="A15" s="299"/>
      <c r="B15" s="295"/>
      <c r="C15" s="295"/>
      <c r="D15" s="295"/>
      <c r="E15" s="295"/>
      <c r="F15" s="295"/>
      <c r="G15" s="295"/>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1222" t="s">
        <v>517</v>
      </c>
      <c r="AL15" s="1223"/>
      <c r="AM15" s="1223"/>
      <c r="AN15" s="1224"/>
      <c r="AO15" s="317">
        <v>-77713</v>
      </c>
      <c r="AP15" s="317">
        <v>-8815</v>
      </c>
      <c r="AQ15" s="318">
        <v>-10369</v>
      </c>
      <c r="AR15" s="319">
        <v>-15</v>
      </c>
    </row>
    <row r="16" spans="1:46" x14ac:dyDescent="0.15">
      <c r="A16" s="299"/>
      <c r="B16" s="295"/>
      <c r="C16" s="295"/>
      <c r="D16" s="295"/>
      <c r="E16" s="295"/>
      <c r="F16" s="295"/>
      <c r="G16" s="295"/>
      <c r="H16" s="295"/>
      <c r="I16" s="295"/>
      <c r="J16" s="295"/>
      <c r="K16" s="295"/>
      <c r="L16" s="295"/>
      <c r="M16" s="295"/>
      <c r="N16" s="295"/>
      <c r="O16" s="295"/>
      <c r="P16" s="295"/>
      <c r="Q16" s="295"/>
      <c r="R16" s="295"/>
      <c r="S16" s="295"/>
      <c r="T16" s="295"/>
      <c r="U16" s="295"/>
      <c r="V16" s="295"/>
      <c r="W16" s="295"/>
      <c r="X16" s="295"/>
      <c r="Y16" s="295"/>
      <c r="Z16" s="295"/>
      <c r="AA16" s="295"/>
      <c r="AB16" s="295"/>
      <c r="AC16" s="295"/>
      <c r="AD16" s="295"/>
      <c r="AE16" s="295"/>
      <c r="AF16" s="295"/>
      <c r="AG16" s="295"/>
      <c r="AH16" s="295"/>
      <c r="AI16" s="295"/>
      <c r="AJ16" s="295"/>
      <c r="AK16" s="1222" t="s">
        <v>182</v>
      </c>
      <c r="AL16" s="1223"/>
      <c r="AM16" s="1223"/>
      <c r="AN16" s="1224"/>
      <c r="AO16" s="317">
        <v>1256991</v>
      </c>
      <c r="AP16" s="317">
        <v>142581</v>
      </c>
      <c r="AQ16" s="318">
        <v>145615</v>
      </c>
      <c r="AR16" s="319">
        <v>-2.1</v>
      </c>
    </row>
    <row r="17" spans="1:46" x14ac:dyDescent="0.15">
      <c r="A17" s="299"/>
      <c r="B17" s="295"/>
      <c r="C17" s="295"/>
      <c r="D17" s="295"/>
      <c r="E17" s="295"/>
      <c r="F17" s="295"/>
      <c r="G17" s="295"/>
      <c r="H17" s="295"/>
      <c r="I17" s="295"/>
      <c r="J17" s="295"/>
      <c r="K17" s="295"/>
      <c r="L17" s="295"/>
      <c r="M17" s="295"/>
      <c r="N17" s="295"/>
      <c r="O17" s="295"/>
      <c r="P17" s="295"/>
      <c r="Q17" s="295"/>
      <c r="R17" s="295"/>
      <c r="S17" s="295"/>
      <c r="T17" s="295"/>
      <c r="U17" s="295"/>
      <c r="V17" s="295"/>
      <c r="W17" s="295"/>
      <c r="X17" s="295"/>
      <c r="Y17" s="295"/>
      <c r="Z17" s="295"/>
      <c r="AA17" s="295"/>
      <c r="AB17" s="295"/>
      <c r="AC17" s="295"/>
      <c r="AD17" s="295"/>
      <c r="AE17" s="295"/>
      <c r="AF17" s="295"/>
      <c r="AG17" s="295"/>
      <c r="AH17" s="295"/>
      <c r="AI17" s="295"/>
      <c r="AJ17" s="295"/>
      <c r="AK17" s="295"/>
      <c r="AL17" s="295"/>
      <c r="AM17" s="295"/>
      <c r="AN17" s="295"/>
      <c r="AO17" s="295"/>
      <c r="AP17" s="295"/>
      <c r="AQ17" s="295"/>
      <c r="AR17" s="320"/>
    </row>
    <row r="18" spans="1:46" x14ac:dyDescent="0.15">
      <c r="A18" s="299"/>
      <c r="B18" s="295"/>
      <c r="C18" s="295"/>
      <c r="D18" s="295"/>
      <c r="E18" s="295"/>
      <c r="F18" s="295"/>
      <c r="G18" s="295"/>
      <c r="H18" s="295"/>
      <c r="I18" s="295"/>
      <c r="J18" s="295"/>
      <c r="K18" s="295"/>
      <c r="L18" s="295"/>
      <c r="M18" s="295"/>
      <c r="N18" s="295"/>
      <c r="O18" s="295"/>
      <c r="P18" s="295"/>
      <c r="Q18" s="295"/>
      <c r="R18" s="295"/>
      <c r="S18" s="295"/>
      <c r="T18" s="295"/>
      <c r="U18" s="295"/>
      <c r="V18" s="295"/>
      <c r="W18" s="295"/>
      <c r="X18" s="295"/>
      <c r="Y18" s="295"/>
      <c r="Z18" s="295"/>
      <c r="AA18" s="295"/>
      <c r="AB18" s="295"/>
      <c r="AC18" s="295"/>
      <c r="AD18" s="295"/>
      <c r="AE18" s="295"/>
      <c r="AF18" s="295"/>
      <c r="AG18" s="295"/>
      <c r="AH18" s="295"/>
      <c r="AI18" s="295"/>
      <c r="AJ18" s="295"/>
      <c r="AK18" s="295"/>
      <c r="AL18" s="295"/>
      <c r="AM18" s="295"/>
      <c r="AN18" s="295"/>
      <c r="AO18" s="295"/>
      <c r="AP18" s="295"/>
      <c r="AQ18" s="321"/>
      <c r="AR18" s="321"/>
    </row>
    <row r="19" spans="1:46" x14ac:dyDescent="0.15">
      <c r="A19" s="299"/>
      <c r="B19" s="295"/>
      <c r="C19" s="295"/>
      <c r="D19" s="295"/>
      <c r="E19" s="295"/>
      <c r="F19" s="295"/>
      <c r="G19" s="295"/>
      <c r="H19" s="295"/>
      <c r="I19" s="295"/>
      <c r="J19" s="295"/>
      <c r="K19" s="295"/>
      <c r="L19" s="295"/>
      <c r="M19" s="295"/>
      <c r="N19" s="295"/>
      <c r="O19" s="295"/>
      <c r="P19" s="295"/>
      <c r="Q19" s="295"/>
      <c r="R19" s="295"/>
      <c r="S19" s="295"/>
      <c r="T19" s="295"/>
      <c r="U19" s="295"/>
      <c r="V19" s="295"/>
      <c r="W19" s="295"/>
      <c r="X19" s="295"/>
      <c r="Y19" s="295"/>
      <c r="Z19" s="295"/>
      <c r="AA19" s="295"/>
      <c r="AB19" s="295"/>
      <c r="AC19" s="295"/>
      <c r="AD19" s="295"/>
      <c r="AE19" s="295"/>
      <c r="AF19" s="295"/>
      <c r="AG19" s="295"/>
      <c r="AH19" s="295"/>
      <c r="AI19" s="295"/>
      <c r="AJ19" s="295"/>
      <c r="AK19" s="295" t="s">
        <v>518</v>
      </c>
      <c r="AL19" s="295"/>
      <c r="AM19" s="295"/>
      <c r="AN19" s="295"/>
      <c r="AO19" s="295"/>
      <c r="AP19" s="295"/>
      <c r="AQ19" s="295"/>
      <c r="AR19" s="295"/>
    </row>
    <row r="20" spans="1:46" x14ac:dyDescent="0.15">
      <c r="A20" s="299"/>
      <c r="B20" s="295"/>
      <c r="C20" s="295"/>
      <c r="D20" s="295"/>
      <c r="E20" s="295"/>
      <c r="F20" s="295"/>
      <c r="G20" s="295"/>
      <c r="H20" s="295"/>
      <c r="I20" s="295"/>
      <c r="J20" s="295"/>
      <c r="K20" s="295"/>
      <c r="L20" s="295"/>
      <c r="M20" s="295"/>
      <c r="N20" s="295"/>
      <c r="O20" s="295"/>
      <c r="P20" s="295"/>
      <c r="Q20" s="295"/>
      <c r="R20" s="295"/>
      <c r="S20" s="295"/>
      <c r="T20" s="295"/>
      <c r="U20" s="295"/>
      <c r="V20" s="295"/>
      <c r="W20" s="295"/>
      <c r="X20" s="295"/>
      <c r="Y20" s="295"/>
      <c r="Z20" s="295"/>
      <c r="AA20" s="295"/>
      <c r="AB20" s="295"/>
      <c r="AC20" s="295"/>
      <c r="AD20" s="295"/>
      <c r="AE20" s="295"/>
      <c r="AF20" s="295"/>
      <c r="AG20" s="295"/>
      <c r="AH20" s="295"/>
      <c r="AI20" s="295"/>
      <c r="AJ20" s="295"/>
      <c r="AK20" s="322"/>
      <c r="AL20" s="323"/>
      <c r="AM20" s="323"/>
      <c r="AN20" s="324"/>
      <c r="AO20" s="325" t="s">
        <v>519</v>
      </c>
      <c r="AP20" s="326" t="s">
        <v>520</v>
      </c>
      <c r="AQ20" s="327" t="s">
        <v>521</v>
      </c>
      <c r="AR20" s="328"/>
    </row>
    <row r="21" spans="1:46" s="334" customFormat="1" x14ac:dyDescent="0.15">
      <c r="A21" s="329"/>
      <c r="B21" s="300"/>
      <c r="C21" s="300"/>
      <c r="D21" s="300"/>
      <c r="E21" s="300"/>
      <c r="F21" s="300"/>
      <c r="G21" s="300"/>
      <c r="H21" s="300"/>
      <c r="I21" s="300"/>
      <c r="J21" s="300"/>
      <c r="K21" s="300"/>
      <c r="L21" s="300"/>
      <c r="M21" s="300"/>
      <c r="N21" s="300"/>
      <c r="O21" s="300"/>
      <c r="P21" s="300"/>
      <c r="Q21" s="300"/>
      <c r="R21" s="300"/>
      <c r="S21" s="300"/>
      <c r="T21" s="300"/>
      <c r="U21" s="300"/>
      <c r="V21" s="300"/>
      <c r="W21" s="300"/>
      <c r="X21" s="300"/>
      <c r="Y21" s="300"/>
      <c r="Z21" s="300"/>
      <c r="AA21" s="300"/>
      <c r="AB21" s="300"/>
      <c r="AC21" s="300"/>
      <c r="AD21" s="300"/>
      <c r="AE21" s="300"/>
      <c r="AF21" s="300"/>
      <c r="AG21" s="300"/>
      <c r="AH21" s="300"/>
      <c r="AI21" s="300"/>
      <c r="AJ21" s="300"/>
      <c r="AK21" s="1225" t="s">
        <v>522</v>
      </c>
      <c r="AL21" s="1226"/>
      <c r="AM21" s="1226"/>
      <c r="AN21" s="1227"/>
      <c r="AO21" s="330">
        <v>12.14</v>
      </c>
      <c r="AP21" s="331">
        <v>13.36</v>
      </c>
      <c r="AQ21" s="332">
        <v>-1.22</v>
      </c>
      <c r="AR21" s="300"/>
      <c r="AS21" s="333"/>
      <c r="AT21" s="329"/>
    </row>
    <row r="22" spans="1:46" s="334" customFormat="1" x14ac:dyDescent="0.15">
      <c r="A22" s="329"/>
      <c r="B22" s="300"/>
      <c r="C22" s="300"/>
      <c r="D22" s="300"/>
      <c r="E22" s="300"/>
      <c r="F22" s="300"/>
      <c r="G22" s="300"/>
      <c r="H22" s="300"/>
      <c r="I22" s="300"/>
      <c r="J22" s="300"/>
      <c r="K22" s="300"/>
      <c r="L22" s="300"/>
      <c r="M22" s="300"/>
      <c r="N22" s="300"/>
      <c r="O22" s="300"/>
      <c r="P22" s="300"/>
      <c r="Q22" s="300"/>
      <c r="R22" s="300"/>
      <c r="S22" s="300"/>
      <c r="T22" s="300"/>
      <c r="U22" s="300"/>
      <c r="V22" s="300"/>
      <c r="W22" s="300"/>
      <c r="X22" s="300"/>
      <c r="Y22" s="300"/>
      <c r="Z22" s="300"/>
      <c r="AA22" s="300"/>
      <c r="AB22" s="300"/>
      <c r="AC22" s="300"/>
      <c r="AD22" s="300"/>
      <c r="AE22" s="300"/>
      <c r="AF22" s="300"/>
      <c r="AG22" s="300"/>
      <c r="AH22" s="300"/>
      <c r="AI22" s="300"/>
      <c r="AJ22" s="300"/>
      <c r="AK22" s="1225" t="s">
        <v>523</v>
      </c>
      <c r="AL22" s="1226"/>
      <c r="AM22" s="1226"/>
      <c r="AN22" s="1227"/>
      <c r="AO22" s="335">
        <v>100.3</v>
      </c>
      <c r="AP22" s="336">
        <v>95.8</v>
      </c>
      <c r="AQ22" s="337">
        <v>4.5</v>
      </c>
      <c r="AR22" s="321"/>
      <c r="AS22" s="333"/>
      <c r="AT22" s="329"/>
    </row>
    <row r="23" spans="1:46" s="334" customFormat="1" x14ac:dyDescent="0.15">
      <c r="A23" s="329"/>
      <c r="B23" s="300"/>
      <c r="C23" s="300"/>
      <c r="D23" s="300"/>
      <c r="E23" s="300"/>
      <c r="F23" s="300"/>
      <c r="G23" s="300"/>
      <c r="H23" s="300"/>
      <c r="I23" s="300"/>
      <c r="J23" s="300"/>
      <c r="K23" s="300"/>
      <c r="L23" s="300"/>
      <c r="M23" s="300"/>
      <c r="N23" s="300"/>
      <c r="O23" s="300"/>
      <c r="P23" s="300"/>
      <c r="Q23" s="300"/>
      <c r="R23" s="300"/>
      <c r="S23" s="300"/>
      <c r="T23" s="300"/>
      <c r="U23" s="300"/>
      <c r="V23" s="300"/>
      <c r="W23" s="300"/>
      <c r="X23" s="300"/>
      <c r="Y23" s="300"/>
      <c r="Z23" s="300"/>
      <c r="AA23" s="300"/>
      <c r="AB23" s="300"/>
      <c r="AC23" s="300"/>
      <c r="AD23" s="300"/>
      <c r="AE23" s="300"/>
      <c r="AF23" s="300"/>
      <c r="AG23" s="300"/>
      <c r="AH23" s="300"/>
      <c r="AI23" s="300"/>
      <c r="AJ23" s="300"/>
      <c r="AK23" s="300"/>
      <c r="AL23" s="300"/>
      <c r="AM23" s="300"/>
      <c r="AN23" s="300"/>
      <c r="AO23" s="300"/>
      <c r="AP23" s="321"/>
      <c r="AQ23" s="321"/>
      <c r="AR23" s="321"/>
      <c r="AS23" s="333"/>
      <c r="AT23" s="329"/>
    </row>
    <row r="24" spans="1:46" s="334" customFormat="1" x14ac:dyDescent="0.15">
      <c r="A24" s="329"/>
      <c r="B24" s="300"/>
      <c r="C24" s="300"/>
      <c r="D24" s="300"/>
      <c r="E24" s="300"/>
      <c r="F24" s="300"/>
      <c r="G24" s="300"/>
      <c r="H24" s="300"/>
      <c r="I24" s="300"/>
      <c r="J24" s="300"/>
      <c r="K24" s="300"/>
      <c r="L24" s="300"/>
      <c r="M24" s="300"/>
      <c r="N24" s="300"/>
      <c r="O24" s="300"/>
      <c r="P24" s="300"/>
      <c r="Q24" s="300"/>
      <c r="R24" s="300"/>
      <c r="S24" s="300"/>
      <c r="T24" s="300"/>
      <c r="U24" s="300"/>
      <c r="V24" s="300"/>
      <c r="W24" s="300"/>
      <c r="X24" s="300"/>
      <c r="Y24" s="300"/>
      <c r="Z24" s="300"/>
      <c r="AA24" s="300"/>
      <c r="AB24" s="300"/>
      <c r="AC24" s="300"/>
      <c r="AD24" s="300"/>
      <c r="AE24" s="300"/>
      <c r="AF24" s="300"/>
      <c r="AG24" s="300"/>
      <c r="AH24" s="300"/>
      <c r="AI24" s="300"/>
      <c r="AJ24" s="300"/>
      <c r="AK24" s="300"/>
      <c r="AL24" s="300"/>
      <c r="AM24" s="300"/>
      <c r="AN24" s="300"/>
      <c r="AO24" s="300"/>
      <c r="AP24" s="321"/>
      <c r="AQ24" s="321"/>
      <c r="AR24" s="321"/>
      <c r="AS24" s="333"/>
      <c r="AT24" s="329"/>
    </row>
    <row r="25" spans="1:46" s="334" customFormat="1" x14ac:dyDescent="0.15">
      <c r="A25" s="338"/>
      <c r="B25" s="339"/>
      <c r="C25" s="339"/>
      <c r="D25" s="339"/>
      <c r="E25" s="339"/>
      <c r="F25" s="339"/>
      <c r="G25" s="339"/>
      <c r="H25" s="339"/>
      <c r="I25" s="339"/>
      <c r="J25" s="339"/>
      <c r="K25" s="339"/>
      <c r="L25" s="339"/>
      <c r="M25" s="339"/>
      <c r="N25" s="339"/>
      <c r="O25" s="339"/>
      <c r="P25" s="339"/>
      <c r="Q25" s="339"/>
      <c r="R25" s="339"/>
      <c r="S25" s="339"/>
      <c r="T25" s="339"/>
      <c r="U25" s="339"/>
      <c r="V25" s="339"/>
      <c r="W25" s="339"/>
      <c r="X25" s="339"/>
      <c r="Y25" s="339"/>
      <c r="Z25" s="339"/>
      <c r="AA25" s="339"/>
      <c r="AB25" s="339"/>
      <c r="AC25" s="339"/>
      <c r="AD25" s="339"/>
      <c r="AE25" s="339"/>
      <c r="AF25" s="339"/>
      <c r="AG25" s="339"/>
      <c r="AH25" s="339"/>
      <c r="AI25" s="339"/>
      <c r="AJ25" s="339"/>
      <c r="AK25" s="339"/>
      <c r="AL25" s="339"/>
      <c r="AM25" s="339"/>
      <c r="AN25" s="339"/>
      <c r="AO25" s="339"/>
      <c r="AP25" s="340"/>
      <c r="AQ25" s="340"/>
      <c r="AR25" s="340"/>
      <c r="AS25" s="341"/>
      <c r="AT25" s="329"/>
    </row>
    <row r="26" spans="1:46" s="334" customFormat="1" x14ac:dyDescent="0.15">
      <c r="A26" s="300" t="s">
        <v>524</v>
      </c>
      <c r="B26" s="300"/>
      <c r="C26" s="300"/>
      <c r="D26" s="300"/>
      <c r="E26" s="300"/>
      <c r="F26" s="300"/>
      <c r="G26" s="300"/>
      <c r="H26" s="300"/>
      <c r="I26" s="300"/>
      <c r="J26" s="300"/>
      <c r="K26" s="300"/>
      <c r="L26" s="300"/>
      <c r="M26" s="300"/>
      <c r="N26" s="300"/>
      <c r="O26" s="300"/>
      <c r="P26" s="300"/>
      <c r="Q26" s="300"/>
      <c r="R26" s="300"/>
      <c r="S26" s="300"/>
      <c r="T26" s="300"/>
      <c r="U26" s="300"/>
      <c r="V26" s="300"/>
      <c r="W26" s="300"/>
      <c r="X26" s="300"/>
      <c r="Y26" s="300"/>
      <c r="Z26" s="300"/>
      <c r="AA26" s="300"/>
      <c r="AB26" s="300"/>
      <c r="AC26" s="300"/>
      <c r="AD26" s="300"/>
      <c r="AE26" s="300"/>
      <c r="AF26" s="300"/>
      <c r="AG26" s="300"/>
      <c r="AH26" s="300"/>
      <c r="AI26" s="300"/>
      <c r="AJ26" s="300"/>
      <c r="AK26" s="300"/>
      <c r="AL26" s="300"/>
      <c r="AM26" s="300"/>
      <c r="AN26" s="300"/>
      <c r="AO26" s="300"/>
      <c r="AP26" s="321"/>
      <c r="AQ26" s="321"/>
      <c r="AR26" s="321"/>
      <c r="AS26" s="300"/>
      <c r="AT26" s="300"/>
    </row>
    <row r="27" spans="1:46" x14ac:dyDescent="0.15">
      <c r="A27" s="342"/>
      <c r="AO27" s="295"/>
      <c r="AP27" s="295"/>
      <c r="AQ27" s="295"/>
      <c r="AR27" s="295"/>
      <c r="AS27" s="295"/>
      <c r="AT27" s="295"/>
    </row>
    <row r="28" spans="1:46" ht="17.25" x14ac:dyDescent="0.15">
      <c r="A28" s="296" t="s">
        <v>525</v>
      </c>
      <c r="B28" s="297"/>
      <c r="C28" s="297"/>
      <c r="D28" s="297"/>
      <c r="E28" s="297"/>
      <c r="F28" s="297"/>
      <c r="G28" s="297"/>
      <c r="H28" s="297"/>
      <c r="I28" s="297"/>
      <c r="J28" s="297"/>
      <c r="K28" s="297"/>
      <c r="L28" s="297"/>
      <c r="M28" s="297"/>
      <c r="N28" s="297"/>
      <c r="O28" s="297"/>
      <c r="P28" s="297"/>
      <c r="Q28" s="297"/>
      <c r="R28" s="297"/>
      <c r="S28" s="297"/>
      <c r="T28" s="297"/>
      <c r="U28" s="297"/>
      <c r="V28" s="297"/>
      <c r="W28" s="297"/>
      <c r="X28" s="297"/>
      <c r="Y28" s="297"/>
      <c r="Z28" s="297"/>
      <c r="AA28" s="297"/>
      <c r="AB28" s="297"/>
      <c r="AC28" s="297"/>
      <c r="AD28" s="297"/>
      <c r="AE28" s="297"/>
      <c r="AF28" s="297"/>
      <c r="AG28" s="297"/>
      <c r="AH28" s="297"/>
      <c r="AI28" s="297"/>
      <c r="AJ28" s="297"/>
      <c r="AK28" s="297"/>
      <c r="AL28" s="297"/>
      <c r="AM28" s="297"/>
      <c r="AN28" s="297"/>
      <c r="AO28" s="297"/>
      <c r="AP28" s="297"/>
      <c r="AQ28" s="297"/>
      <c r="AR28" s="297"/>
      <c r="AS28" s="343"/>
    </row>
    <row r="29" spans="1:46" x14ac:dyDescent="0.15">
      <c r="A29" s="299"/>
      <c r="B29" s="295"/>
      <c r="C29" s="295"/>
      <c r="D29" s="295"/>
      <c r="E29" s="295"/>
      <c r="F29" s="295"/>
      <c r="G29" s="295"/>
      <c r="H29" s="295"/>
      <c r="I29" s="295"/>
      <c r="J29" s="295"/>
      <c r="K29" s="295"/>
      <c r="L29" s="295"/>
      <c r="M29" s="295"/>
      <c r="N29" s="295"/>
      <c r="O29" s="295"/>
      <c r="P29" s="295"/>
      <c r="Q29" s="295"/>
      <c r="R29" s="295"/>
      <c r="S29" s="295"/>
      <c r="T29" s="295"/>
      <c r="U29" s="295"/>
      <c r="V29" s="295"/>
      <c r="W29" s="295"/>
      <c r="X29" s="295"/>
      <c r="Y29" s="295"/>
      <c r="Z29" s="295"/>
      <c r="AA29" s="295"/>
      <c r="AB29" s="295"/>
      <c r="AC29" s="295"/>
      <c r="AD29" s="295"/>
      <c r="AE29" s="295"/>
      <c r="AF29" s="295"/>
      <c r="AG29" s="295"/>
      <c r="AH29" s="295"/>
      <c r="AI29" s="295"/>
      <c r="AJ29" s="295"/>
      <c r="AK29" s="300" t="s">
        <v>526</v>
      </c>
      <c r="AL29" s="300"/>
      <c r="AM29" s="300"/>
      <c r="AN29" s="300"/>
      <c r="AO29" s="295"/>
      <c r="AP29" s="295"/>
      <c r="AQ29" s="295"/>
      <c r="AR29" s="295"/>
      <c r="AS29" s="344"/>
    </row>
    <row r="30" spans="1:46" ht="13.5" customHeight="1" x14ac:dyDescent="0.15">
      <c r="A30" s="299"/>
      <c r="B30" s="295"/>
      <c r="C30" s="295"/>
      <c r="D30" s="295"/>
      <c r="E30" s="295"/>
      <c r="F30" s="295"/>
      <c r="G30" s="295"/>
      <c r="H30" s="295"/>
      <c r="I30" s="295"/>
      <c r="J30" s="295"/>
      <c r="K30" s="295"/>
      <c r="L30" s="295"/>
      <c r="M30" s="295"/>
      <c r="N30" s="295"/>
      <c r="O30" s="295"/>
      <c r="P30" s="295"/>
      <c r="Q30" s="295"/>
      <c r="R30" s="295"/>
      <c r="S30" s="295"/>
      <c r="T30" s="295"/>
      <c r="U30" s="295"/>
      <c r="V30" s="295"/>
      <c r="W30" s="295"/>
      <c r="X30" s="295"/>
      <c r="Y30" s="295"/>
      <c r="Z30" s="295"/>
      <c r="AA30" s="295"/>
      <c r="AB30" s="295"/>
      <c r="AC30" s="295"/>
      <c r="AD30" s="295"/>
      <c r="AE30" s="295"/>
      <c r="AF30" s="295"/>
      <c r="AG30" s="295"/>
      <c r="AH30" s="295"/>
      <c r="AI30" s="295"/>
      <c r="AJ30" s="295"/>
      <c r="AK30" s="302"/>
      <c r="AL30" s="303"/>
      <c r="AM30" s="303"/>
      <c r="AN30" s="304"/>
      <c r="AO30" s="1214" t="s">
        <v>505</v>
      </c>
      <c r="AP30" s="305"/>
      <c r="AQ30" s="306" t="s">
        <v>506</v>
      </c>
      <c r="AR30" s="307"/>
    </row>
    <row r="31" spans="1:46" x14ac:dyDescent="0.15">
      <c r="A31" s="299"/>
      <c r="B31" s="295"/>
      <c r="C31" s="295"/>
      <c r="D31" s="295"/>
      <c r="E31" s="295"/>
      <c r="F31" s="295"/>
      <c r="G31" s="295"/>
      <c r="H31" s="295"/>
      <c r="I31" s="295"/>
      <c r="J31" s="295"/>
      <c r="K31" s="295"/>
      <c r="L31" s="295"/>
      <c r="M31" s="295"/>
      <c r="N31" s="295"/>
      <c r="O31" s="295"/>
      <c r="P31" s="295"/>
      <c r="Q31" s="295"/>
      <c r="R31" s="295"/>
      <c r="S31" s="295"/>
      <c r="T31" s="295"/>
      <c r="U31" s="295"/>
      <c r="V31" s="295"/>
      <c r="W31" s="295"/>
      <c r="X31" s="295"/>
      <c r="Y31" s="295"/>
      <c r="Z31" s="295"/>
      <c r="AA31" s="295"/>
      <c r="AB31" s="295"/>
      <c r="AC31" s="295"/>
      <c r="AD31" s="295"/>
      <c r="AE31" s="295"/>
      <c r="AF31" s="295"/>
      <c r="AG31" s="295"/>
      <c r="AH31" s="295"/>
      <c r="AI31" s="295"/>
      <c r="AJ31" s="295"/>
      <c r="AK31" s="308"/>
      <c r="AL31" s="309"/>
      <c r="AM31" s="309"/>
      <c r="AN31" s="310"/>
      <c r="AO31" s="1215"/>
      <c r="AP31" s="311" t="s">
        <v>507</v>
      </c>
      <c r="AQ31" s="312" t="s">
        <v>508</v>
      </c>
      <c r="AR31" s="313" t="s">
        <v>509</v>
      </c>
    </row>
    <row r="32" spans="1:46" ht="27" customHeight="1" x14ac:dyDescent="0.15">
      <c r="A32" s="299"/>
      <c r="B32" s="295"/>
      <c r="C32" s="295"/>
      <c r="D32" s="295"/>
      <c r="E32" s="295"/>
      <c r="F32" s="295"/>
      <c r="G32" s="295"/>
      <c r="H32" s="295"/>
      <c r="I32" s="295"/>
      <c r="J32" s="295"/>
      <c r="K32" s="295"/>
      <c r="L32" s="295"/>
      <c r="M32" s="295"/>
      <c r="N32" s="295"/>
      <c r="O32" s="295"/>
      <c r="P32" s="295"/>
      <c r="Q32" s="295"/>
      <c r="R32" s="295"/>
      <c r="S32" s="295"/>
      <c r="T32" s="295"/>
      <c r="U32" s="295"/>
      <c r="V32" s="295"/>
      <c r="W32" s="295"/>
      <c r="X32" s="295"/>
      <c r="Y32" s="295"/>
      <c r="Z32" s="295"/>
      <c r="AA32" s="295"/>
      <c r="AB32" s="295"/>
      <c r="AC32" s="295"/>
      <c r="AD32" s="295"/>
      <c r="AE32" s="295"/>
      <c r="AF32" s="295"/>
      <c r="AG32" s="295"/>
      <c r="AH32" s="295"/>
      <c r="AI32" s="295"/>
      <c r="AJ32" s="295"/>
      <c r="AK32" s="1219" t="s">
        <v>527</v>
      </c>
      <c r="AL32" s="1220"/>
      <c r="AM32" s="1220"/>
      <c r="AN32" s="1221"/>
      <c r="AO32" s="345">
        <v>267144</v>
      </c>
      <c r="AP32" s="345">
        <v>30302</v>
      </c>
      <c r="AQ32" s="346">
        <v>74764</v>
      </c>
      <c r="AR32" s="347">
        <v>-59.5</v>
      </c>
    </row>
    <row r="33" spans="1:46" ht="13.5" customHeight="1" x14ac:dyDescent="0.15">
      <c r="A33" s="299"/>
      <c r="B33" s="295"/>
      <c r="C33" s="295"/>
      <c r="D33" s="295"/>
      <c r="E33" s="295"/>
      <c r="F33" s="295"/>
      <c r="G33" s="295"/>
      <c r="H33" s="295"/>
      <c r="I33" s="295"/>
      <c r="J33" s="295"/>
      <c r="K33" s="295"/>
      <c r="L33" s="295"/>
      <c r="M33" s="295"/>
      <c r="N33" s="295"/>
      <c r="O33" s="295"/>
      <c r="P33" s="295"/>
      <c r="Q33" s="295"/>
      <c r="R33" s="295"/>
      <c r="S33" s="295"/>
      <c r="T33" s="295"/>
      <c r="U33" s="295"/>
      <c r="V33" s="295"/>
      <c r="W33" s="295"/>
      <c r="X33" s="295"/>
      <c r="Y33" s="295"/>
      <c r="Z33" s="295"/>
      <c r="AA33" s="295"/>
      <c r="AB33" s="295"/>
      <c r="AC33" s="295"/>
      <c r="AD33" s="295"/>
      <c r="AE33" s="295"/>
      <c r="AF33" s="295"/>
      <c r="AG33" s="295"/>
      <c r="AH33" s="295"/>
      <c r="AI33" s="295"/>
      <c r="AJ33" s="295"/>
      <c r="AK33" s="1219" t="s">
        <v>528</v>
      </c>
      <c r="AL33" s="1220"/>
      <c r="AM33" s="1220"/>
      <c r="AN33" s="1221"/>
      <c r="AO33" s="345" t="s">
        <v>513</v>
      </c>
      <c r="AP33" s="345" t="s">
        <v>513</v>
      </c>
      <c r="AQ33" s="346" t="s">
        <v>513</v>
      </c>
      <c r="AR33" s="347" t="s">
        <v>513</v>
      </c>
    </row>
    <row r="34" spans="1:46" ht="27" customHeight="1" x14ac:dyDescent="0.15">
      <c r="A34" s="299"/>
      <c r="B34" s="295"/>
      <c r="C34" s="295"/>
      <c r="D34" s="295"/>
      <c r="E34" s="295"/>
      <c r="F34" s="295"/>
      <c r="G34" s="295"/>
      <c r="H34" s="295"/>
      <c r="I34" s="295"/>
      <c r="J34" s="295"/>
      <c r="K34" s="295"/>
      <c r="L34" s="295"/>
      <c r="M34" s="295"/>
      <c r="N34" s="295"/>
      <c r="O34" s="295"/>
      <c r="P34" s="295"/>
      <c r="Q34" s="295"/>
      <c r="R34" s="295"/>
      <c r="S34" s="295"/>
      <c r="T34" s="295"/>
      <c r="U34" s="295"/>
      <c r="V34" s="295"/>
      <c r="W34" s="295"/>
      <c r="X34" s="295"/>
      <c r="Y34" s="295"/>
      <c r="Z34" s="295"/>
      <c r="AA34" s="295"/>
      <c r="AB34" s="295"/>
      <c r="AC34" s="295"/>
      <c r="AD34" s="295"/>
      <c r="AE34" s="295"/>
      <c r="AF34" s="295"/>
      <c r="AG34" s="295"/>
      <c r="AH34" s="295"/>
      <c r="AI34" s="295"/>
      <c r="AJ34" s="295"/>
      <c r="AK34" s="1219" t="s">
        <v>529</v>
      </c>
      <c r="AL34" s="1220"/>
      <c r="AM34" s="1220"/>
      <c r="AN34" s="1221"/>
      <c r="AO34" s="345" t="s">
        <v>513</v>
      </c>
      <c r="AP34" s="345" t="s">
        <v>513</v>
      </c>
      <c r="AQ34" s="346" t="s">
        <v>513</v>
      </c>
      <c r="AR34" s="347" t="s">
        <v>513</v>
      </c>
    </row>
    <row r="35" spans="1:46" ht="27" customHeight="1" x14ac:dyDescent="0.15">
      <c r="A35" s="299"/>
      <c r="B35" s="295"/>
      <c r="C35" s="295"/>
      <c r="D35" s="295"/>
      <c r="E35" s="295"/>
      <c r="F35" s="295"/>
      <c r="G35" s="295"/>
      <c r="H35" s="295"/>
      <c r="I35" s="295"/>
      <c r="J35" s="295"/>
      <c r="K35" s="295"/>
      <c r="L35" s="295"/>
      <c r="M35" s="295"/>
      <c r="N35" s="295"/>
      <c r="O35" s="295"/>
      <c r="P35" s="295"/>
      <c r="Q35" s="295"/>
      <c r="R35" s="295"/>
      <c r="S35" s="295"/>
      <c r="T35" s="295"/>
      <c r="U35" s="295"/>
      <c r="V35" s="295"/>
      <c r="W35" s="295"/>
      <c r="X35" s="295"/>
      <c r="Y35" s="295"/>
      <c r="Z35" s="295"/>
      <c r="AA35" s="295"/>
      <c r="AB35" s="295"/>
      <c r="AC35" s="295"/>
      <c r="AD35" s="295"/>
      <c r="AE35" s="295"/>
      <c r="AF35" s="295"/>
      <c r="AG35" s="295"/>
      <c r="AH35" s="295"/>
      <c r="AI35" s="295"/>
      <c r="AJ35" s="295"/>
      <c r="AK35" s="1219" t="s">
        <v>530</v>
      </c>
      <c r="AL35" s="1220"/>
      <c r="AM35" s="1220"/>
      <c r="AN35" s="1221"/>
      <c r="AO35" s="345">
        <v>75278</v>
      </c>
      <c r="AP35" s="345">
        <v>8539</v>
      </c>
      <c r="AQ35" s="346">
        <v>25584</v>
      </c>
      <c r="AR35" s="347">
        <v>-66.599999999999994</v>
      </c>
    </row>
    <row r="36" spans="1:46" ht="27" customHeight="1" x14ac:dyDescent="0.15">
      <c r="A36" s="299"/>
      <c r="B36" s="295"/>
      <c r="C36" s="295"/>
      <c r="D36" s="295"/>
      <c r="E36" s="295"/>
      <c r="F36" s="295"/>
      <c r="G36" s="295"/>
      <c r="H36" s="295"/>
      <c r="I36" s="295"/>
      <c r="J36" s="295"/>
      <c r="K36" s="295"/>
      <c r="L36" s="295"/>
      <c r="M36" s="295"/>
      <c r="N36" s="295"/>
      <c r="O36" s="295"/>
      <c r="P36" s="295"/>
      <c r="Q36" s="295"/>
      <c r="R36" s="295"/>
      <c r="S36" s="295"/>
      <c r="T36" s="295"/>
      <c r="U36" s="295"/>
      <c r="V36" s="295"/>
      <c r="W36" s="295"/>
      <c r="X36" s="295"/>
      <c r="Y36" s="295"/>
      <c r="Z36" s="295"/>
      <c r="AA36" s="295"/>
      <c r="AB36" s="295"/>
      <c r="AC36" s="295"/>
      <c r="AD36" s="295"/>
      <c r="AE36" s="295"/>
      <c r="AF36" s="295"/>
      <c r="AG36" s="295"/>
      <c r="AH36" s="295"/>
      <c r="AI36" s="295"/>
      <c r="AJ36" s="295"/>
      <c r="AK36" s="1219" t="s">
        <v>531</v>
      </c>
      <c r="AL36" s="1220"/>
      <c r="AM36" s="1220"/>
      <c r="AN36" s="1221"/>
      <c r="AO36" s="345">
        <v>335671</v>
      </c>
      <c r="AP36" s="345">
        <v>38075</v>
      </c>
      <c r="AQ36" s="346">
        <v>3670</v>
      </c>
      <c r="AR36" s="347">
        <v>937.5</v>
      </c>
    </row>
    <row r="37" spans="1:46" ht="13.5" customHeight="1" x14ac:dyDescent="0.15">
      <c r="A37" s="299"/>
      <c r="B37" s="295"/>
      <c r="C37" s="295"/>
      <c r="D37" s="295"/>
      <c r="E37" s="295"/>
      <c r="F37" s="295"/>
      <c r="G37" s="295"/>
      <c r="H37" s="295"/>
      <c r="I37" s="295"/>
      <c r="J37" s="295"/>
      <c r="K37" s="295"/>
      <c r="L37" s="295"/>
      <c r="M37" s="295"/>
      <c r="N37" s="295"/>
      <c r="O37" s="295"/>
      <c r="P37" s="295"/>
      <c r="Q37" s="295"/>
      <c r="R37" s="295"/>
      <c r="S37" s="295"/>
      <c r="T37" s="295"/>
      <c r="U37" s="295"/>
      <c r="V37" s="295"/>
      <c r="W37" s="295"/>
      <c r="X37" s="295"/>
      <c r="Y37" s="295"/>
      <c r="Z37" s="295"/>
      <c r="AA37" s="295"/>
      <c r="AB37" s="295"/>
      <c r="AC37" s="295"/>
      <c r="AD37" s="295"/>
      <c r="AE37" s="295"/>
      <c r="AF37" s="295"/>
      <c r="AG37" s="295"/>
      <c r="AH37" s="295"/>
      <c r="AI37" s="295"/>
      <c r="AJ37" s="295"/>
      <c r="AK37" s="1219" t="s">
        <v>532</v>
      </c>
      <c r="AL37" s="1220"/>
      <c r="AM37" s="1220"/>
      <c r="AN37" s="1221"/>
      <c r="AO37" s="345">
        <v>808</v>
      </c>
      <c r="AP37" s="345">
        <v>92</v>
      </c>
      <c r="AQ37" s="346">
        <v>420</v>
      </c>
      <c r="AR37" s="347">
        <v>-78.099999999999994</v>
      </c>
    </row>
    <row r="38" spans="1:46" ht="27" customHeight="1" x14ac:dyDescent="0.15">
      <c r="A38" s="299"/>
      <c r="B38" s="295"/>
      <c r="C38" s="295"/>
      <c r="D38" s="295"/>
      <c r="E38" s="295"/>
      <c r="F38" s="295"/>
      <c r="G38" s="295"/>
      <c r="H38" s="295"/>
      <c r="I38" s="295"/>
      <c r="J38" s="295"/>
      <c r="K38" s="295"/>
      <c r="L38" s="295"/>
      <c r="M38" s="295"/>
      <c r="N38" s="295"/>
      <c r="O38" s="295"/>
      <c r="P38" s="295"/>
      <c r="Q38" s="295"/>
      <c r="R38" s="295"/>
      <c r="S38" s="295"/>
      <c r="T38" s="295"/>
      <c r="U38" s="295"/>
      <c r="V38" s="295"/>
      <c r="W38" s="295"/>
      <c r="X38" s="295"/>
      <c r="Y38" s="295"/>
      <c r="Z38" s="295"/>
      <c r="AA38" s="295"/>
      <c r="AB38" s="295"/>
      <c r="AC38" s="295"/>
      <c r="AD38" s="295"/>
      <c r="AE38" s="295"/>
      <c r="AF38" s="295"/>
      <c r="AG38" s="295"/>
      <c r="AH38" s="295"/>
      <c r="AI38" s="295"/>
      <c r="AJ38" s="295"/>
      <c r="AK38" s="1228" t="s">
        <v>533</v>
      </c>
      <c r="AL38" s="1229"/>
      <c r="AM38" s="1229"/>
      <c r="AN38" s="1230"/>
      <c r="AO38" s="348" t="s">
        <v>513</v>
      </c>
      <c r="AP38" s="348" t="s">
        <v>513</v>
      </c>
      <c r="AQ38" s="349">
        <v>9</v>
      </c>
      <c r="AR38" s="337" t="s">
        <v>513</v>
      </c>
      <c r="AS38" s="344"/>
    </row>
    <row r="39" spans="1:46" x14ac:dyDescent="0.15">
      <c r="A39" s="299"/>
      <c r="B39" s="295"/>
      <c r="C39" s="295"/>
      <c r="D39" s="295"/>
      <c r="E39" s="295"/>
      <c r="F39" s="295"/>
      <c r="G39" s="295"/>
      <c r="H39" s="295"/>
      <c r="I39" s="295"/>
      <c r="J39" s="295"/>
      <c r="K39" s="295"/>
      <c r="L39" s="295"/>
      <c r="M39" s="295"/>
      <c r="N39" s="295"/>
      <c r="O39" s="295"/>
      <c r="P39" s="295"/>
      <c r="Q39" s="295"/>
      <c r="R39" s="295"/>
      <c r="S39" s="295"/>
      <c r="T39" s="295"/>
      <c r="U39" s="295"/>
      <c r="V39" s="295"/>
      <c r="W39" s="295"/>
      <c r="X39" s="295"/>
      <c r="Y39" s="295"/>
      <c r="Z39" s="295"/>
      <c r="AA39" s="295"/>
      <c r="AB39" s="295"/>
      <c r="AC39" s="295"/>
      <c r="AD39" s="295"/>
      <c r="AE39" s="295"/>
      <c r="AF39" s="295"/>
      <c r="AG39" s="295"/>
      <c r="AH39" s="295"/>
      <c r="AI39" s="295"/>
      <c r="AJ39" s="295"/>
      <c r="AK39" s="1228" t="s">
        <v>534</v>
      </c>
      <c r="AL39" s="1229"/>
      <c r="AM39" s="1229"/>
      <c r="AN39" s="1230"/>
      <c r="AO39" s="345">
        <v>-12130</v>
      </c>
      <c r="AP39" s="345">
        <v>-1376</v>
      </c>
      <c r="AQ39" s="346">
        <v>-2239</v>
      </c>
      <c r="AR39" s="347">
        <v>-38.5</v>
      </c>
      <c r="AS39" s="344"/>
    </row>
    <row r="40" spans="1:46" ht="27" customHeight="1" x14ac:dyDescent="0.15">
      <c r="A40" s="299"/>
      <c r="B40" s="295"/>
      <c r="C40" s="295"/>
      <c r="D40" s="295"/>
      <c r="E40" s="295"/>
      <c r="F40" s="295"/>
      <c r="G40" s="295"/>
      <c r="H40" s="295"/>
      <c r="I40" s="295"/>
      <c r="J40" s="295"/>
      <c r="K40" s="295"/>
      <c r="L40" s="295"/>
      <c r="M40" s="295"/>
      <c r="N40" s="295"/>
      <c r="O40" s="295"/>
      <c r="P40" s="295"/>
      <c r="Q40" s="295"/>
      <c r="R40" s="295"/>
      <c r="S40" s="295"/>
      <c r="T40" s="295"/>
      <c r="U40" s="295"/>
      <c r="V40" s="295"/>
      <c r="W40" s="295"/>
      <c r="X40" s="295"/>
      <c r="Y40" s="295"/>
      <c r="Z40" s="295"/>
      <c r="AA40" s="295"/>
      <c r="AB40" s="295"/>
      <c r="AC40" s="295"/>
      <c r="AD40" s="295"/>
      <c r="AE40" s="295"/>
      <c r="AF40" s="295"/>
      <c r="AG40" s="295"/>
      <c r="AH40" s="295"/>
      <c r="AI40" s="295"/>
      <c r="AJ40" s="295"/>
      <c r="AK40" s="1219" t="s">
        <v>535</v>
      </c>
      <c r="AL40" s="1220"/>
      <c r="AM40" s="1220"/>
      <c r="AN40" s="1221"/>
      <c r="AO40" s="345">
        <v>-586550</v>
      </c>
      <c r="AP40" s="345">
        <v>-66532</v>
      </c>
      <c r="AQ40" s="346">
        <v>-71783</v>
      </c>
      <c r="AR40" s="347">
        <v>-7.3</v>
      </c>
      <c r="AS40" s="344"/>
    </row>
    <row r="41" spans="1:46" x14ac:dyDescent="0.15">
      <c r="A41" s="299"/>
      <c r="B41" s="295"/>
      <c r="C41" s="295"/>
      <c r="D41" s="295"/>
      <c r="E41" s="295"/>
      <c r="F41" s="295"/>
      <c r="G41" s="295"/>
      <c r="H41" s="295"/>
      <c r="I41" s="295"/>
      <c r="J41" s="295"/>
      <c r="K41" s="295"/>
      <c r="L41" s="295"/>
      <c r="M41" s="295"/>
      <c r="N41" s="295"/>
      <c r="O41" s="295"/>
      <c r="P41" s="295"/>
      <c r="Q41" s="295"/>
      <c r="R41" s="295"/>
      <c r="S41" s="295"/>
      <c r="T41" s="295"/>
      <c r="U41" s="295"/>
      <c r="V41" s="295"/>
      <c r="W41" s="295"/>
      <c r="X41" s="295"/>
      <c r="Y41" s="295"/>
      <c r="Z41" s="295"/>
      <c r="AA41" s="295"/>
      <c r="AB41" s="295"/>
      <c r="AC41" s="295"/>
      <c r="AD41" s="295"/>
      <c r="AE41" s="295"/>
      <c r="AF41" s="295"/>
      <c r="AG41" s="295"/>
      <c r="AH41" s="295"/>
      <c r="AI41" s="295"/>
      <c r="AJ41" s="295"/>
      <c r="AK41" s="1231" t="s">
        <v>293</v>
      </c>
      <c r="AL41" s="1232"/>
      <c r="AM41" s="1232"/>
      <c r="AN41" s="1233"/>
      <c r="AO41" s="345">
        <v>80221</v>
      </c>
      <c r="AP41" s="345">
        <v>9099</v>
      </c>
      <c r="AQ41" s="346">
        <v>30425</v>
      </c>
      <c r="AR41" s="347">
        <v>-70.099999999999994</v>
      </c>
      <c r="AS41" s="344"/>
    </row>
    <row r="42" spans="1:46" x14ac:dyDescent="0.15">
      <c r="A42" s="299"/>
      <c r="B42" s="295"/>
      <c r="C42" s="295"/>
      <c r="D42" s="295"/>
      <c r="E42" s="295"/>
      <c r="F42" s="295"/>
      <c r="G42" s="295"/>
      <c r="H42" s="295"/>
      <c r="I42" s="295"/>
      <c r="J42" s="295"/>
      <c r="K42" s="295"/>
      <c r="L42" s="295"/>
      <c r="M42" s="295"/>
      <c r="N42" s="295"/>
      <c r="O42" s="295"/>
      <c r="P42" s="295"/>
      <c r="Q42" s="295"/>
      <c r="R42" s="295"/>
      <c r="S42" s="295"/>
      <c r="T42" s="295"/>
      <c r="U42" s="295"/>
      <c r="V42" s="295"/>
      <c r="W42" s="295"/>
      <c r="X42" s="295"/>
      <c r="Y42" s="295"/>
      <c r="Z42" s="295"/>
      <c r="AA42" s="295"/>
      <c r="AB42" s="295"/>
      <c r="AC42" s="295"/>
      <c r="AD42" s="295"/>
      <c r="AE42" s="295"/>
      <c r="AF42" s="295"/>
      <c r="AG42" s="295"/>
      <c r="AH42" s="295"/>
      <c r="AI42" s="295"/>
      <c r="AJ42" s="295"/>
      <c r="AK42" s="350" t="s">
        <v>536</v>
      </c>
      <c r="AL42" s="295"/>
      <c r="AM42" s="295"/>
      <c r="AN42" s="295"/>
      <c r="AO42" s="295"/>
      <c r="AP42" s="295"/>
      <c r="AQ42" s="321"/>
      <c r="AR42" s="321"/>
      <c r="AS42" s="344"/>
    </row>
    <row r="43" spans="1:46" x14ac:dyDescent="0.15">
      <c r="A43" s="299"/>
      <c r="B43" s="295"/>
      <c r="C43" s="295"/>
      <c r="D43" s="295"/>
      <c r="E43" s="295"/>
      <c r="F43" s="295"/>
      <c r="G43" s="295"/>
      <c r="H43" s="295"/>
      <c r="I43" s="295"/>
      <c r="J43" s="295"/>
      <c r="K43" s="295"/>
      <c r="L43" s="295"/>
      <c r="M43" s="295"/>
      <c r="N43" s="295"/>
      <c r="O43" s="295"/>
      <c r="P43" s="295"/>
      <c r="Q43" s="295"/>
      <c r="R43" s="295"/>
      <c r="S43" s="295"/>
      <c r="T43" s="295"/>
      <c r="U43" s="295"/>
      <c r="V43" s="295"/>
      <c r="W43" s="295"/>
      <c r="X43" s="295"/>
      <c r="Y43" s="295"/>
      <c r="Z43" s="295"/>
      <c r="AA43" s="295"/>
      <c r="AB43" s="295"/>
      <c r="AC43" s="295"/>
      <c r="AD43" s="295"/>
      <c r="AE43" s="295"/>
      <c r="AF43" s="295"/>
      <c r="AG43" s="295"/>
      <c r="AH43" s="295"/>
      <c r="AI43" s="295"/>
      <c r="AJ43" s="295"/>
      <c r="AK43" s="295"/>
      <c r="AL43" s="295"/>
      <c r="AM43" s="295"/>
      <c r="AN43" s="295"/>
      <c r="AO43" s="295"/>
      <c r="AP43" s="351"/>
      <c r="AQ43" s="321"/>
      <c r="AR43" s="295"/>
      <c r="AS43" s="344"/>
    </row>
    <row r="44" spans="1:46" x14ac:dyDescent="0.15">
      <c r="A44" s="299"/>
      <c r="B44" s="295"/>
      <c r="C44" s="295"/>
      <c r="D44" s="295"/>
      <c r="E44" s="295"/>
      <c r="F44" s="295"/>
      <c r="G44" s="295"/>
      <c r="H44" s="295"/>
      <c r="I44" s="295"/>
      <c r="J44" s="295"/>
      <c r="K44" s="295"/>
      <c r="L44" s="295"/>
      <c r="M44" s="295"/>
      <c r="N44" s="295"/>
      <c r="O44" s="295"/>
      <c r="P44" s="295"/>
      <c r="Q44" s="295"/>
      <c r="R44" s="295"/>
      <c r="S44" s="295"/>
      <c r="T44" s="295"/>
      <c r="U44" s="295"/>
      <c r="V44" s="295"/>
      <c r="W44" s="295"/>
      <c r="X44" s="295"/>
      <c r="Y44" s="295"/>
      <c r="Z44" s="295"/>
      <c r="AA44" s="295"/>
      <c r="AB44" s="295"/>
      <c r="AC44" s="295"/>
      <c r="AD44" s="295"/>
      <c r="AE44" s="295"/>
      <c r="AF44" s="295"/>
      <c r="AG44" s="295"/>
      <c r="AH44" s="295"/>
      <c r="AI44" s="295"/>
      <c r="AJ44" s="295"/>
      <c r="AK44" s="295"/>
      <c r="AL44" s="295"/>
      <c r="AM44" s="295"/>
      <c r="AN44" s="295"/>
      <c r="AO44" s="295"/>
      <c r="AP44" s="295"/>
      <c r="AQ44" s="321"/>
      <c r="AR44" s="295"/>
    </row>
    <row r="45" spans="1:46" x14ac:dyDescent="0.15">
      <c r="A45" s="297"/>
      <c r="B45" s="297"/>
      <c r="C45" s="297"/>
      <c r="D45" s="297"/>
      <c r="E45" s="297"/>
      <c r="F45" s="297"/>
      <c r="G45" s="297"/>
      <c r="H45" s="297"/>
      <c r="I45" s="297"/>
      <c r="J45" s="297"/>
      <c r="K45" s="297"/>
      <c r="L45" s="297"/>
      <c r="M45" s="297"/>
      <c r="N45" s="297"/>
      <c r="O45" s="297"/>
      <c r="P45" s="297"/>
      <c r="Q45" s="297"/>
      <c r="R45" s="297"/>
      <c r="S45" s="297"/>
      <c r="T45" s="297"/>
      <c r="U45" s="297"/>
      <c r="V45" s="297"/>
      <c r="W45" s="297"/>
      <c r="X45" s="297"/>
      <c r="Y45" s="297"/>
      <c r="Z45" s="297"/>
      <c r="AA45" s="297"/>
      <c r="AB45" s="297"/>
      <c r="AC45" s="297"/>
      <c r="AD45" s="297"/>
      <c r="AE45" s="297"/>
      <c r="AF45" s="297"/>
      <c r="AG45" s="297"/>
      <c r="AH45" s="297"/>
      <c r="AI45" s="297"/>
      <c r="AJ45" s="297"/>
      <c r="AK45" s="297"/>
      <c r="AL45" s="297"/>
      <c r="AM45" s="297"/>
      <c r="AN45" s="297"/>
      <c r="AO45" s="297"/>
      <c r="AP45" s="297"/>
      <c r="AQ45" s="352"/>
      <c r="AR45" s="297"/>
      <c r="AS45" s="297"/>
      <c r="AT45" s="295"/>
    </row>
    <row r="46" spans="1:46" x14ac:dyDescent="0.15">
      <c r="A46" s="353"/>
      <c r="B46" s="353"/>
      <c r="C46" s="353"/>
      <c r="D46" s="353"/>
      <c r="E46" s="353"/>
      <c r="F46" s="353"/>
      <c r="G46" s="353"/>
      <c r="H46" s="353"/>
      <c r="I46" s="353"/>
      <c r="J46" s="353"/>
      <c r="K46" s="353"/>
      <c r="L46" s="353"/>
      <c r="M46" s="353"/>
      <c r="N46" s="353"/>
      <c r="O46" s="353"/>
      <c r="P46" s="353"/>
      <c r="Q46" s="353"/>
      <c r="R46" s="353"/>
      <c r="S46" s="353"/>
      <c r="T46" s="353"/>
      <c r="U46" s="353"/>
      <c r="V46" s="353"/>
      <c r="W46" s="353"/>
      <c r="X46" s="353"/>
      <c r="Y46" s="353"/>
      <c r="Z46" s="353"/>
      <c r="AA46" s="353"/>
      <c r="AB46" s="353"/>
      <c r="AC46" s="353"/>
      <c r="AD46" s="353"/>
      <c r="AE46" s="353"/>
      <c r="AF46" s="353"/>
      <c r="AG46" s="353"/>
      <c r="AH46" s="353"/>
      <c r="AI46" s="353"/>
      <c r="AJ46" s="353"/>
      <c r="AK46" s="353"/>
      <c r="AL46" s="353"/>
      <c r="AM46" s="353"/>
      <c r="AN46" s="353"/>
      <c r="AO46" s="353"/>
      <c r="AP46" s="353"/>
      <c r="AQ46" s="353"/>
      <c r="AR46" s="353"/>
      <c r="AS46" s="353"/>
      <c r="AT46" s="295"/>
    </row>
    <row r="47" spans="1:46" ht="17.25" customHeight="1" x14ac:dyDescent="0.15">
      <c r="A47" s="354" t="s">
        <v>537</v>
      </c>
      <c r="B47" s="295"/>
      <c r="C47" s="295"/>
      <c r="D47" s="295"/>
      <c r="E47" s="295"/>
      <c r="F47" s="295"/>
      <c r="G47" s="295"/>
      <c r="H47" s="295"/>
      <c r="I47" s="295"/>
      <c r="J47" s="295"/>
      <c r="K47" s="295"/>
      <c r="L47" s="295"/>
      <c r="M47" s="295"/>
      <c r="N47" s="295"/>
      <c r="O47" s="295"/>
      <c r="P47" s="295"/>
      <c r="Q47" s="295"/>
      <c r="R47" s="295"/>
      <c r="S47" s="295"/>
      <c r="T47" s="295"/>
      <c r="U47" s="295"/>
      <c r="V47" s="295"/>
      <c r="W47" s="295"/>
      <c r="X47" s="295"/>
      <c r="Y47" s="295"/>
      <c r="Z47" s="295"/>
      <c r="AA47" s="295"/>
      <c r="AB47" s="295"/>
      <c r="AC47" s="295"/>
      <c r="AD47" s="295"/>
      <c r="AE47" s="295"/>
      <c r="AF47" s="295"/>
      <c r="AG47" s="295"/>
      <c r="AH47" s="295"/>
      <c r="AI47" s="295"/>
      <c r="AJ47" s="295"/>
      <c r="AK47" s="295"/>
      <c r="AL47" s="295"/>
      <c r="AM47" s="295"/>
      <c r="AN47" s="295"/>
      <c r="AO47" s="295"/>
      <c r="AP47" s="295"/>
      <c r="AQ47" s="295"/>
      <c r="AR47" s="295"/>
    </row>
    <row r="48" spans="1:46" x14ac:dyDescent="0.15">
      <c r="A48" s="299"/>
      <c r="B48" s="295"/>
      <c r="C48" s="295"/>
      <c r="D48" s="295"/>
      <c r="E48" s="295"/>
      <c r="F48" s="295"/>
      <c r="G48" s="295"/>
      <c r="H48" s="295"/>
      <c r="I48" s="295"/>
      <c r="J48" s="295"/>
      <c r="K48" s="295"/>
      <c r="L48" s="295"/>
      <c r="M48" s="295"/>
      <c r="N48" s="295"/>
      <c r="O48" s="295"/>
      <c r="P48" s="295"/>
      <c r="Q48" s="295"/>
      <c r="R48" s="295"/>
      <c r="S48" s="295"/>
      <c r="T48" s="295"/>
      <c r="U48" s="295"/>
      <c r="V48" s="295"/>
      <c r="W48" s="295"/>
      <c r="X48" s="295"/>
      <c r="Y48" s="295"/>
      <c r="Z48" s="295"/>
      <c r="AA48" s="295"/>
      <c r="AB48" s="295"/>
      <c r="AC48" s="295"/>
      <c r="AD48" s="295"/>
      <c r="AE48" s="295"/>
      <c r="AF48" s="295"/>
      <c r="AG48" s="295"/>
      <c r="AH48" s="295"/>
      <c r="AI48" s="295"/>
      <c r="AJ48" s="295"/>
      <c r="AK48" s="355" t="s">
        <v>538</v>
      </c>
      <c r="AL48" s="355"/>
      <c r="AM48" s="355"/>
      <c r="AN48" s="355"/>
      <c r="AO48" s="355"/>
      <c r="AP48" s="355"/>
      <c r="AQ48" s="356"/>
      <c r="AR48" s="355"/>
    </row>
    <row r="49" spans="1:44" ht="13.5" customHeight="1" x14ac:dyDescent="0.15">
      <c r="A49" s="299"/>
      <c r="B49" s="295"/>
      <c r="C49" s="295"/>
      <c r="D49" s="295"/>
      <c r="E49" s="295"/>
      <c r="F49" s="295"/>
      <c r="G49" s="295"/>
      <c r="H49" s="295"/>
      <c r="I49" s="295"/>
      <c r="J49" s="295"/>
      <c r="K49" s="295"/>
      <c r="L49" s="295"/>
      <c r="M49" s="295"/>
      <c r="N49" s="295"/>
      <c r="O49" s="295"/>
      <c r="P49" s="295"/>
      <c r="Q49" s="295"/>
      <c r="R49" s="295"/>
      <c r="S49" s="295"/>
      <c r="T49" s="295"/>
      <c r="U49" s="295"/>
      <c r="V49" s="295"/>
      <c r="W49" s="295"/>
      <c r="X49" s="295"/>
      <c r="Y49" s="295"/>
      <c r="Z49" s="295"/>
      <c r="AA49" s="295"/>
      <c r="AB49" s="295"/>
      <c r="AC49" s="295"/>
      <c r="AD49" s="295"/>
      <c r="AE49" s="295"/>
      <c r="AF49" s="295"/>
      <c r="AG49" s="295"/>
      <c r="AH49" s="295"/>
      <c r="AI49" s="295"/>
      <c r="AJ49" s="295"/>
      <c r="AK49" s="357"/>
      <c r="AL49" s="358"/>
      <c r="AM49" s="1234" t="s">
        <v>505</v>
      </c>
      <c r="AN49" s="1236" t="s">
        <v>539</v>
      </c>
      <c r="AO49" s="1237"/>
      <c r="AP49" s="1237"/>
      <c r="AQ49" s="1237"/>
      <c r="AR49" s="1238"/>
    </row>
    <row r="50" spans="1:44" x14ac:dyDescent="0.15">
      <c r="A50" s="299"/>
      <c r="B50" s="295"/>
      <c r="C50" s="295"/>
      <c r="D50" s="295"/>
      <c r="E50" s="295"/>
      <c r="F50" s="295"/>
      <c r="G50" s="295"/>
      <c r="H50" s="295"/>
      <c r="I50" s="295"/>
      <c r="J50" s="295"/>
      <c r="K50" s="295"/>
      <c r="L50" s="295"/>
      <c r="M50" s="295"/>
      <c r="N50" s="295"/>
      <c r="O50" s="295"/>
      <c r="P50" s="295"/>
      <c r="Q50" s="295"/>
      <c r="R50" s="295"/>
      <c r="S50" s="295"/>
      <c r="T50" s="295"/>
      <c r="U50" s="295"/>
      <c r="V50" s="295"/>
      <c r="W50" s="295"/>
      <c r="X50" s="295"/>
      <c r="Y50" s="295"/>
      <c r="Z50" s="295"/>
      <c r="AA50" s="295"/>
      <c r="AB50" s="295"/>
      <c r="AC50" s="295"/>
      <c r="AD50" s="295"/>
      <c r="AE50" s="295"/>
      <c r="AF50" s="295"/>
      <c r="AG50" s="295"/>
      <c r="AH50" s="295"/>
      <c r="AI50" s="295"/>
      <c r="AJ50" s="295"/>
      <c r="AK50" s="359"/>
      <c r="AL50" s="360"/>
      <c r="AM50" s="1235"/>
      <c r="AN50" s="361" t="s">
        <v>540</v>
      </c>
      <c r="AO50" s="362" t="s">
        <v>541</v>
      </c>
      <c r="AP50" s="363" t="s">
        <v>542</v>
      </c>
      <c r="AQ50" s="364" t="s">
        <v>543</v>
      </c>
      <c r="AR50" s="365" t="s">
        <v>544</v>
      </c>
    </row>
    <row r="51" spans="1:44" x14ac:dyDescent="0.15">
      <c r="A51" s="299"/>
      <c r="B51" s="295"/>
      <c r="C51" s="295"/>
      <c r="D51" s="295"/>
      <c r="E51" s="295"/>
      <c r="F51" s="295"/>
      <c r="G51" s="295"/>
      <c r="H51" s="295"/>
      <c r="I51" s="295"/>
      <c r="J51" s="295"/>
      <c r="K51" s="295"/>
      <c r="L51" s="295"/>
      <c r="M51" s="295"/>
      <c r="N51" s="295"/>
      <c r="O51" s="295"/>
      <c r="P51" s="295"/>
      <c r="Q51" s="295"/>
      <c r="R51" s="295"/>
      <c r="S51" s="295"/>
      <c r="T51" s="295"/>
      <c r="U51" s="295"/>
      <c r="V51" s="295"/>
      <c r="W51" s="295"/>
      <c r="X51" s="295"/>
      <c r="Y51" s="295"/>
      <c r="Z51" s="295"/>
      <c r="AA51" s="295"/>
      <c r="AB51" s="295"/>
      <c r="AC51" s="295"/>
      <c r="AD51" s="295"/>
      <c r="AE51" s="295"/>
      <c r="AF51" s="295"/>
      <c r="AG51" s="295"/>
      <c r="AH51" s="295"/>
      <c r="AI51" s="295"/>
      <c r="AJ51" s="295"/>
      <c r="AK51" s="357" t="s">
        <v>545</v>
      </c>
      <c r="AL51" s="358"/>
      <c r="AM51" s="366">
        <v>1736846</v>
      </c>
      <c r="AN51" s="367">
        <v>182749</v>
      </c>
      <c r="AO51" s="368">
        <v>9</v>
      </c>
      <c r="AP51" s="369">
        <v>138651</v>
      </c>
      <c r="AQ51" s="370">
        <v>7.8</v>
      </c>
      <c r="AR51" s="371">
        <v>1.2</v>
      </c>
    </row>
    <row r="52" spans="1:44" x14ac:dyDescent="0.15">
      <c r="A52" s="299"/>
      <c r="B52" s="295"/>
      <c r="C52" s="295"/>
      <c r="D52" s="295"/>
      <c r="E52" s="295"/>
      <c r="F52" s="295"/>
      <c r="G52" s="295"/>
      <c r="H52" s="295"/>
      <c r="I52" s="295"/>
      <c r="J52" s="295"/>
      <c r="K52" s="295"/>
      <c r="L52" s="295"/>
      <c r="M52" s="295"/>
      <c r="N52" s="295"/>
      <c r="O52" s="295"/>
      <c r="P52" s="295"/>
      <c r="Q52" s="295"/>
      <c r="R52" s="295"/>
      <c r="S52" s="295"/>
      <c r="T52" s="295"/>
      <c r="U52" s="295"/>
      <c r="V52" s="295"/>
      <c r="W52" s="295"/>
      <c r="X52" s="295"/>
      <c r="Y52" s="295"/>
      <c r="Z52" s="295"/>
      <c r="AA52" s="295"/>
      <c r="AB52" s="295"/>
      <c r="AC52" s="295"/>
      <c r="AD52" s="295"/>
      <c r="AE52" s="295"/>
      <c r="AF52" s="295"/>
      <c r="AG52" s="295"/>
      <c r="AH52" s="295"/>
      <c r="AI52" s="295"/>
      <c r="AJ52" s="295"/>
      <c r="AK52" s="372"/>
      <c r="AL52" s="373" t="s">
        <v>546</v>
      </c>
      <c r="AM52" s="374">
        <v>191018</v>
      </c>
      <c r="AN52" s="375">
        <v>20099</v>
      </c>
      <c r="AO52" s="376">
        <v>196.1</v>
      </c>
      <c r="AP52" s="377">
        <v>71211</v>
      </c>
      <c r="AQ52" s="378">
        <v>15.7</v>
      </c>
      <c r="AR52" s="379">
        <v>180.4</v>
      </c>
    </row>
    <row r="53" spans="1:44" x14ac:dyDescent="0.15">
      <c r="A53" s="299"/>
      <c r="B53" s="295"/>
      <c r="C53" s="295"/>
      <c r="D53" s="295"/>
      <c r="E53" s="295"/>
      <c r="F53" s="295"/>
      <c r="G53" s="295"/>
      <c r="H53" s="295"/>
      <c r="I53" s="295"/>
      <c r="J53" s="295"/>
      <c r="K53" s="295"/>
      <c r="L53" s="295"/>
      <c r="M53" s="295"/>
      <c r="N53" s="295"/>
      <c r="O53" s="295"/>
      <c r="P53" s="295"/>
      <c r="Q53" s="295"/>
      <c r="R53" s="295"/>
      <c r="S53" s="295"/>
      <c r="T53" s="295"/>
      <c r="U53" s="295"/>
      <c r="V53" s="295"/>
      <c r="W53" s="295"/>
      <c r="X53" s="295"/>
      <c r="Y53" s="295"/>
      <c r="Z53" s="295"/>
      <c r="AA53" s="295"/>
      <c r="AB53" s="295"/>
      <c r="AC53" s="295"/>
      <c r="AD53" s="295"/>
      <c r="AE53" s="295"/>
      <c r="AF53" s="295"/>
      <c r="AG53" s="295"/>
      <c r="AH53" s="295"/>
      <c r="AI53" s="295"/>
      <c r="AJ53" s="295"/>
      <c r="AK53" s="357" t="s">
        <v>547</v>
      </c>
      <c r="AL53" s="358"/>
      <c r="AM53" s="366">
        <v>820423</v>
      </c>
      <c r="AN53" s="367">
        <v>87821</v>
      </c>
      <c r="AO53" s="368">
        <v>-51.9</v>
      </c>
      <c r="AP53" s="369">
        <v>122882</v>
      </c>
      <c r="AQ53" s="370">
        <v>-11.4</v>
      </c>
      <c r="AR53" s="371">
        <v>-40.5</v>
      </c>
    </row>
    <row r="54" spans="1:44" x14ac:dyDescent="0.15">
      <c r="A54" s="299"/>
      <c r="B54" s="295"/>
      <c r="C54" s="295"/>
      <c r="D54" s="295"/>
      <c r="E54" s="295"/>
      <c r="F54" s="295"/>
      <c r="G54" s="295"/>
      <c r="H54" s="295"/>
      <c r="I54" s="295"/>
      <c r="J54" s="295"/>
      <c r="K54" s="295"/>
      <c r="L54" s="295"/>
      <c r="M54" s="295"/>
      <c r="N54" s="295"/>
      <c r="O54" s="295"/>
      <c r="P54" s="295"/>
      <c r="Q54" s="295"/>
      <c r="R54" s="295"/>
      <c r="S54" s="295"/>
      <c r="T54" s="295"/>
      <c r="U54" s="295"/>
      <c r="V54" s="295"/>
      <c r="W54" s="295"/>
      <c r="X54" s="295"/>
      <c r="Y54" s="295"/>
      <c r="Z54" s="295"/>
      <c r="AA54" s="295"/>
      <c r="AB54" s="295"/>
      <c r="AC54" s="295"/>
      <c r="AD54" s="295"/>
      <c r="AE54" s="295"/>
      <c r="AF54" s="295"/>
      <c r="AG54" s="295"/>
      <c r="AH54" s="295"/>
      <c r="AI54" s="295"/>
      <c r="AJ54" s="295"/>
      <c r="AK54" s="372"/>
      <c r="AL54" s="373" t="s">
        <v>546</v>
      </c>
      <c r="AM54" s="374">
        <v>123823</v>
      </c>
      <c r="AN54" s="375">
        <v>13254</v>
      </c>
      <c r="AO54" s="376">
        <v>-34.1</v>
      </c>
      <c r="AP54" s="377">
        <v>65785</v>
      </c>
      <c r="AQ54" s="378">
        <v>-7.6</v>
      </c>
      <c r="AR54" s="379">
        <v>-26.5</v>
      </c>
    </row>
    <row r="55" spans="1:44" x14ac:dyDescent="0.15">
      <c r="A55" s="299"/>
      <c r="B55" s="295"/>
      <c r="C55" s="295"/>
      <c r="D55" s="295"/>
      <c r="E55" s="295"/>
      <c r="F55" s="295"/>
      <c r="G55" s="295"/>
      <c r="H55" s="295"/>
      <c r="I55" s="295"/>
      <c r="J55" s="295"/>
      <c r="K55" s="295"/>
      <c r="L55" s="295"/>
      <c r="M55" s="295"/>
      <c r="N55" s="295"/>
      <c r="O55" s="295"/>
      <c r="P55" s="295"/>
      <c r="Q55" s="295"/>
      <c r="R55" s="295"/>
      <c r="S55" s="295"/>
      <c r="T55" s="295"/>
      <c r="U55" s="295"/>
      <c r="V55" s="295"/>
      <c r="W55" s="295"/>
      <c r="X55" s="295"/>
      <c r="Y55" s="295"/>
      <c r="Z55" s="295"/>
      <c r="AA55" s="295"/>
      <c r="AB55" s="295"/>
      <c r="AC55" s="295"/>
      <c r="AD55" s="295"/>
      <c r="AE55" s="295"/>
      <c r="AF55" s="295"/>
      <c r="AG55" s="295"/>
      <c r="AH55" s="295"/>
      <c r="AI55" s="295"/>
      <c r="AJ55" s="295"/>
      <c r="AK55" s="357" t="s">
        <v>548</v>
      </c>
      <c r="AL55" s="358"/>
      <c r="AM55" s="366">
        <v>508177</v>
      </c>
      <c r="AN55" s="367">
        <v>55484</v>
      </c>
      <c r="AO55" s="368">
        <v>-36.799999999999997</v>
      </c>
      <c r="AP55" s="369">
        <v>114790</v>
      </c>
      <c r="AQ55" s="370">
        <v>-6.6</v>
      </c>
      <c r="AR55" s="371">
        <v>-30.2</v>
      </c>
    </row>
    <row r="56" spans="1:44" x14ac:dyDescent="0.15">
      <c r="A56" s="299"/>
      <c r="B56" s="295"/>
      <c r="C56" s="295"/>
      <c r="D56" s="295"/>
      <c r="E56" s="295"/>
      <c r="F56" s="295"/>
      <c r="G56" s="295"/>
      <c r="H56" s="295"/>
      <c r="I56" s="295"/>
      <c r="J56" s="295"/>
      <c r="K56" s="295"/>
      <c r="L56" s="295"/>
      <c r="M56" s="295"/>
      <c r="N56" s="295"/>
      <c r="O56" s="295"/>
      <c r="P56" s="295"/>
      <c r="Q56" s="295"/>
      <c r="R56" s="295"/>
      <c r="S56" s="295"/>
      <c r="T56" s="295"/>
      <c r="U56" s="295"/>
      <c r="V56" s="295"/>
      <c r="W56" s="295"/>
      <c r="X56" s="295"/>
      <c r="Y56" s="295"/>
      <c r="Z56" s="295"/>
      <c r="AA56" s="295"/>
      <c r="AB56" s="295"/>
      <c r="AC56" s="295"/>
      <c r="AD56" s="295"/>
      <c r="AE56" s="295"/>
      <c r="AF56" s="295"/>
      <c r="AG56" s="295"/>
      <c r="AH56" s="295"/>
      <c r="AI56" s="295"/>
      <c r="AJ56" s="295"/>
      <c r="AK56" s="372"/>
      <c r="AL56" s="373" t="s">
        <v>546</v>
      </c>
      <c r="AM56" s="374">
        <v>145555</v>
      </c>
      <c r="AN56" s="375">
        <v>15892</v>
      </c>
      <c r="AO56" s="376">
        <v>19.899999999999999</v>
      </c>
      <c r="AP56" s="377">
        <v>55601</v>
      </c>
      <c r="AQ56" s="378">
        <v>-15.5</v>
      </c>
      <c r="AR56" s="379">
        <v>35.4</v>
      </c>
    </row>
    <row r="57" spans="1:44" x14ac:dyDescent="0.15">
      <c r="A57" s="299"/>
      <c r="B57" s="295"/>
      <c r="C57" s="295"/>
      <c r="D57" s="295"/>
      <c r="E57" s="295"/>
      <c r="F57" s="295"/>
      <c r="G57" s="295"/>
      <c r="H57" s="295"/>
      <c r="I57" s="295"/>
      <c r="J57" s="295"/>
      <c r="K57" s="295"/>
      <c r="L57" s="295"/>
      <c r="M57" s="295"/>
      <c r="N57" s="295"/>
      <c r="O57" s="295"/>
      <c r="P57" s="295"/>
      <c r="Q57" s="295"/>
      <c r="R57" s="295"/>
      <c r="S57" s="295"/>
      <c r="T57" s="295"/>
      <c r="U57" s="295"/>
      <c r="V57" s="295"/>
      <c r="W57" s="295"/>
      <c r="X57" s="295"/>
      <c r="Y57" s="295"/>
      <c r="Z57" s="295"/>
      <c r="AA57" s="295"/>
      <c r="AB57" s="295"/>
      <c r="AC57" s="295"/>
      <c r="AD57" s="295"/>
      <c r="AE57" s="295"/>
      <c r="AF57" s="295"/>
      <c r="AG57" s="295"/>
      <c r="AH57" s="295"/>
      <c r="AI57" s="295"/>
      <c r="AJ57" s="295"/>
      <c r="AK57" s="357" t="s">
        <v>549</v>
      </c>
      <c r="AL57" s="358"/>
      <c r="AM57" s="366">
        <v>942317</v>
      </c>
      <c r="AN57" s="367">
        <v>104935</v>
      </c>
      <c r="AO57" s="368">
        <v>89.1</v>
      </c>
      <c r="AP57" s="369">
        <v>126262</v>
      </c>
      <c r="AQ57" s="370">
        <v>10</v>
      </c>
      <c r="AR57" s="371">
        <v>79.099999999999994</v>
      </c>
    </row>
    <row r="58" spans="1:44" x14ac:dyDescent="0.15">
      <c r="A58" s="299"/>
      <c r="B58" s="295"/>
      <c r="C58" s="295"/>
      <c r="D58" s="295"/>
      <c r="E58" s="295"/>
      <c r="F58" s="295"/>
      <c r="G58" s="295"/>
      <c r="H58" s="295"/>
      <c r="I58" s="295"/>
      <c r="J58" s="295"/>
      <c r="K58" s="295"/>
      <c r="L58" s="295"/>
      <c r="M58" s="295"/>
      <c r="N58" s="295"/>
      <c r="O58" s="295"/>
      <c r="P58" s="295"/>
      <c r="Q58" s="295"/>
      <c r="R58" s="295"/>
      <c r="S58" s="295"/>
      <c r="T58" s="295"/>
      <c r="U58" s="295"/>
      <c r="V58" s="295"/>
      <c r="W58" s="295"/>
      <c r="X58" s="295"/>
      <c r="Y58" s="295"/>
      <c r="Z58" s="295"/>
      <c r="AA58" s="295"/>
      <c r="AB58" s="295"/>
      <c r="AC58" s="295"/>
      <c r="AD58" s="295"/>
      <c r="AE58" s="295"/>
      <c r="AF58" s="295"/>
      <c r="AG58" s="295"/>
      <c r="AH58" s="295"/>
      <c r="AI58" s="295"/>
      <c r="AJ58" s="295"/>
      <c r="AK58" s="372"/>
      <c r="AL58" s="373" t="s">
        <v>546</v>
      </c>
      <c r="AM58" s="374">
        <v>80594</v>
      </c>
      <c r="AN58" s="375">
        <v>8975</v>
      </c>
      <c r="AO58" s="376">
        <v>-43.5</v>
      </c>
      <c r="AP58" s="377">
        <v>56769</v>
      </c>
      <c r="AQ58" s="378">
        <v>2.1</v>
      </c>
      <c r="AR58" s="379">
        <v>-45.6</v>
      </c>
    </row>
    <row r="59" spans="1:44" x14ac:dyDescent="0.15">
      <c r="A59" s="299"/>
      <c r="B59" s="295"/>
      <c r="C59" s="295"/>
      <c r="D59" s="295"/>
      <c r="E59" s="295"/>
      <c r="F59" s="295"/>
      <c r="G59" s="295"/>
      <c r="H59" s="295"/>
      <c r="I59" s="295"/>
      <c r="J59" s="295"/>
      <c r="K59" s="295"/>
      <c r="L59" s="295"/>
      <c r="M59" s="295"/>
      <c r="N59" s="295"/>
      <c r="O59" s="295"/>
      <c r="P59" s="295"/>
      <c r="Q59" s="295"/>
      <c r="R59" s="295"/>
      <c r="S59" s="295"/>
      <c r="T59" s="295"/>
      <c r="U59" s="295"/>
      <c r="V59" s="295"/>
      <c r="W59" s="295"/>
      <c r="X59" s="295"/>
      <c r="Y59" s="295"/>
      <c r="Z59" s="295"/>
      <c r="AA59" s="295"/>
      <c r="AB59" s="295"/>
      <c r="AC59" s="295"/>
      <c r="AD59" s="295"/>
      <c r="AE59" s="295"/>
      <c r="AF59" s="295"/>
      <c r="AG59" s="295"/>
      <c r="AH59" s="295"/>
      <c r="AI59" s="295"/>
      <c r="AJ59" s="295"/>
      <c r="AK59" s="357" t="s">
        <v>550</v>
      </c>
      <c r="AL59" s="358"/>
      <c r="AM59" s="366">
        <v>713331</v>
      </c>
      <c r="AN59" s="367">
        <v>80913</v>
      </c>
      <c r="AO59" s="368">
        <v>-22.9</v>
      </c>
      <c r="AP59" s="369">
        <v>126525</v>
      </c>
      <c r="AQ59" s="370">
        <v>0.2</v>
      </c>
      <c r="AR59" s="371">
        <v>-23.1</v>
      </c>
    </row>
    <row r="60" spans="1:44" x14ac:dyDescent="0.15">
      <c r="A60" s="299"/>
      <c r="B60" s="295"/>
      <c r="C60" s="295"/>
      <c r="D60" s="295"/>
      <c r="E60" s="295"/>
      <c r="F60" s="295"/>
      <c r="G60" s="295"/>
      <c r="H60" s="295"/>
      <c r="I60" s="295"/>
      <c r="J60" s="295"/>
      <c r="K60" s="295"/>
      <c r="L60" s="295"/>
      <c r="M60" s="295"/>
      <c r="N60" s="295"/>
      <c r="O60" s="295"/>
      <c r="P60" s="295"/>
      <c r="Q60" s="295"/>
      <c r="R60" s="295"/>
      <c r="S60" s="295"/>
      <c r="T60" s="295"/>
      <c r="U60" s="295"/>
      <c r="V60" s="295"/>
      <c r="W60" s="295"/>
      <c r="X60" s="295"/>
      <c r="Y60" s="295"/>
      <c r="Z60" s="295"/>
      <c r="AA60" s="295"/>
      <c r="AB60" s="295"/>
      <c r="AC60" s="295"/>
      <c r="AD60" s="295"/>
      <c r="AE60" s="295"/>
      <c r="AF60" s="295"/>
      <c r="AG60" s="295"/>
      <c r="AH60" s="295"/>
      <c r="AI60" s="295"/>
      <c r="AJ60" s="295"/>
      <c r="AK60" s="372"/>
      <c r="AL60" s="373" t="s">
        <v>546</v>
      </c>
      <c r="AM60" s="374">
        <v>318819</v>
      </c>
      <c r="AN60" s="375">
        <v>36164</v>
      </c>
      <c r="AO60" s="376">
        <v>302.89999999999998</v>
      </c>
      <c r="AP60" s="377">
        <v>67052</v>
      </c>
      <c r="AQ60" s="378">
        <v>18.100000000000001</v>
      </c>
      <c r="AR60" s="379">
        <v>284.8</v>
      </c>
    </row>
    <row r="61" spans="1:44" x14ac:dyDescent="0.15">
      <c r="A61" s="299"/>
      <c r="B61" s="295"/>
      <c r="C61" s="295"/>
      <c r="D61" s="295"/>
      <c r="E61" s="295"/>
      <c r="F61" s="295"/>
      <c r="G61" s="295"/>
      <c r="H61" s="295"/>
      <c r="I61" s="295"/>
      <c r="J61" s="295"/>
      <c r="K61" s="295"/>
      <c r="L61" s="295"/>
      <c r="M61" s="295"/>
      <c r="N61" s="295"/>
      <c r="O61" s="295"/>
      <c r="P61" s="295"/>
      <c r="Q61" s="295"/>
      <c r="R61" s="295"/>
      <c r="S61" s="295"/>
      <c r="T61" s="295"/>
      <c r="U61" s="295"/>
      <c r="V61" s="295"/>
      <c r="W61" s="295"/>
      <c r="X61" s="295"/>
      <c r="Y61" s="295"/>
      <c r="Z61" s="295"/>
      <c r="AA61" s="295"/>
      <c r="AB61" s="295"/>
      <c r="AC61" s="295"/>
      <c r="AD61" s="295"/>
      <c r="AE61" s="295"/>
      <c r="AF61" s="295"/>
      <c r="AG61" s="295"/>
      <c r="AH61" s="295"/>
      <c r="AI61" s="295"/>
      <c r="AJ61" s="295"/>
      <c r="AK61" s="357" t="s">
        <v>551</v>
      </c>
      <c r="AL61" s="380"/>
      <c r="AM61" s="381">
        <v>944219</v>
      </c>
      <c r="AN61" s="382">
        <v>102380</v>
      </c>
      <c r="AO61" s="383">
        <v>-2.7</v>
      </c>
      <c r="AP61" s="384">
        <v>125822</v>
      </c>
      <c r="AQ61" s="385">
        <v>0</v>
      </c>
      <c r="AR61" s="371">
        <v>-2.7</v>
      </c>
    </row>
    <row r="62" spans="1:44" x14ac:dyDescent="0.15">
      <c r="A62" s="299"/>
      <c r="B62" s="295"/>
      <c r="C62" s="295"/>
      <c r="D62" s="295"/>
      <c r="E62" s="295"/>
      <c r="F62" s="295"/>
      <c r="G62" s="295"/>
      <c r="H62" s="295"/>
      <c r="I62" s="295"/>
      <c r="J62" s="295"/>
      <c r="K62" s="295"/>
      <c r="L62" s="295"/>
      <c r="M62" s="295"/>
      <c r="N62" s="295"/>
      <c r="O62" s="295"/>
      <c r="P62" s="295"/>
      <c r="Q62" s="295"/>
      <c r="R62" s="295"/>
      <c r="S62" s="295"/>
      <c r="T62" s="295"/>
      <c r="U62" s="295"/>
      <c r="V62" s="295"/>
      <c r="W62" s="295"/>
      <c r="X62" s="295"/>
      <c r="Y62" s="295"/>
      <c r="Z62" s="295"/>
      <c r="AA62" s="295"/>
      <c r="AB62" s="295"/>
      <c r="AC62" s="295"/>
      <c r="AD62" s="295"/>
      <c r="AE62" s="295"/>
      <c r="AF62" s="295"/>
      <c r="AG62" s="295"/>
      <c r="AH62" s="295"/>
      <c r="AI62" s="295"/>
      <c r="AJ62" s="295"/>
      <c r="AK62" s="372"/>
      <c r="AL62" s="373" t="s">
        <v>546</v>
      </c>
      <c r="AM62" s="374">
        <v>171962</v>
      </c>
      <c r="AN62" s="375">
        <v>18877</v>
      </c>
      <c r="AO62" s="376">
        <v>88.3</v>
      </c>
      <c r="AP62" s="377">
        <v>63284</v>
      </c>
      <c r="AQ62" s="378">
        <v>2.6</v>
      </c>
      <c r="AR62" s="379">
        <v>85.7</v>
      </c>
    </row>
    <row r="63" spans="1:44" x14ac:dyDescent="0.15">
      <c r="A63" s="299"/>
      <c r="B63" s="295"/>
      <c r="C63" s="295"/>
      <c r="D63" s="295"/>
      <c r="E63" s="295"/>
      <c r="F63" s="295"/>
      <c r="G63" s="295"/>
      <c r="H63" s="295"/>
      <c r="I63" s="295"/>
      <c r="J63" s="295"/>
      <c r="K63" s="295"/>
      <c r="L63" s="295"/>
      <c r="M63" s="295"/>
      <c r="N63" s="295"/>
      <c r="O63" s="295"/>
      <c r="P63" s="295"/>
      <c r="Q63" s="295"/>
      <c r="R63" s="295"/>
      <c r="S63" s="295"/>
      <c r="T63" s="295"/>
      <c r="U63" s="295"/>
      <c r="V63" s="295"/>
      <c r="W63" s="295"/>
      <c r="X63" s="295"/>
      <c r="Y63" s="295"/>
      <c r="Z63" s="295"/>
      <c r="AA63" s="295"/>
      <c r="AB63" s="295"/>
      <c r="AC63" s="295"/>
      <c r="AD63" s="295"/>
      <c r="AE63" s="295"/>
      <c r="AF63" s="295"/>
      <c r="AG63" s="295"/>
      <c r="AH63" s="295"/>
      <c r="AI63" s="295"/>
      <c r="AJ63" s="295"/>
      <c r="AK63" s="295"/>
      <c r="AL63" s="295"/>
      <c r="AM63" s="295"/>
      <c r="AN63" s="295"/>
      <c r="AO63" s="295"/>
      <c r="AP63" s="295"/>
      <c r="AQ63" s="295"/>
      <c r="AR63" s="295"/>
    </row>
    <row r="64" spans="1:44" x14ac:dyDescent="0.15">
      <c r="A64" s="299"/>
      <c r="B64" s="295"/>
      <c r="C64" s="295"/>
      <c r="D64" s="295"/>
      <c r="E64" s="295"/>
      <c r="F64" s="295"/>
      <c r="G64" s="295"/>
      <c r="H64" s="295"/>
      <c r="I64" s="295"/>
      <c r="J64" s="295"/>
      <c r="K64" s="295"/>
      <c r="L64" s="295"/>
      <c r="M64" s="295"/>
      <c r="N64" s="295"/>
      <c r="O64" s="295"/>
      <c r="P64" s="295"/>
      <c r="Q64" s="295"/>
      <c r="R64" s="295"/>
      <c r="S64" s="295"/>
      <c r="T64" s="295"/>
      <c r="U64" s="295"/>
      <c r="V64" s="295"/>
      <c r="W64" s="295"/>
      <c r="X64" s="295"/>
      <c r="Y64" s="295"/>
      <c r="Z64" s="295"/>
      <c r="AA64" s="295"/>
      <c r="AB64" s="295"/>
      <c r="AC64" s="295"/>
      <c r="AD64" s="295"/>
      <c r="AE64" s="295"/>
      <c r="AF64" s="295"/>
      <c r="AG64" s="295"/>
      <c r="AH64" s="295"/>
      <c r="AI64" s="295"/>
      <c r="AJ64" s="295"/>
      <c r="AK64" s="295"/>
      <c r="AL64" s="295"/>
      <c r="AM64" s="295"/>
      <c r="AN64" s="295"/>
      <c r="AO64" s="295"/>
      <c r="AP64" s="295"/>
      <c r="AQ64" s="295"/>
      <c r="AR64" s="295"/>
    </row>
    <row r="65" spans="1:46" x14ac:dyDescent="0.15">
      <c r="A65" s="299"/>
      <c r="B65" s="295"/>
      <c r="C65" s="295"/>
      <c r="D65" s="295"/>
      <c r="E65" s="295"/>
      <c r="F65" s="295"/>
      <c r="G65" s="295"/>
      <c r="H65" s="295"/>
      <c r="I65" s="295"/>
      <c r="J65" s="295"/>
      <c r="K65" s="295"/>
      <c r="L65" s="295"/>
      <c r="M65" s="295"/>
      <c r="N65" s="295"/>
      <c r="O65" s="295"/>
      <c r="P65" s="295"/>
      <c r="Q65" s="295"/>
      <c r="R65" s="295"/>
      <c r="S65" s="295"/>
      <c r="T65" s="295"/>
      <c r="U65" s="295"/>
      <c r="V65" s="295"/>
      <c r="W65" s="295"/>
      <c r="X65" s="295"/>
      <c r="Y65" s="295"/>
      <c r="Z65" s="295"/>
      <c r="AA65" s="295"/>
      <c r="AB65" s="295"/>
      <c r="AC65" s="295"/>
      <c r="AD65" s="295"/>
      <c r="AE65" s="295"/>
      <c r="AF65" s="295"/>
      <c r="AG65" s="295"/>
      <c r="AH65" s="295"/>
      <c r="AI65" s="295"/>
      <c r="AJ65" s="295"/>
      <c r="AK65" s="295"/>
      <c r="AL65" s="295"/>
      <c r="AM65" s="295"/>
      <c r="AN65" s="295"/>
      <c r="AO65" s="295"/>
      <c r="AP65" s="295"/>
      <c r="AQ65" s="295"/>
      <c r="AR65" s="295"/>
    </row>
    <row r="66" spans="1:46" x14ac:dyDescent="0.15">
      <c r="A66" s="386"/>
      <c r="B66" s="353"/>
      <c r="C66" s="353"/>
      <c r="D66" s="353"/>
      <c r="E66" s="353"/>
      <c r="F66" s="353"/>
      <c r="G66" s="353"/>
      <c r="H66" s="353"/>
      <c r="I66" s="353"/>
      <c r="J66" s="353"/>
      <c r="K66" s="353"/>
      <c r="L66" s="353"/>
      <c r="M66" s="353"/>
      <c r="N66" s="353"/>
      <c r="O66" s="353"/>
      <c r="P66" s="353"/>
      <c r="Q66" s="353"/>
      <c r="R66" s="353"/>
      <c r="S66" s="353"/>
      <c r="T66" s="353"/>
      <c r="U66" s="353"/>
      <c r="V66" s="353"/>
      <c r="W66" s="353"/>
      <c r="X66" s="353"/>
      <c r="Y66" s="353"/>
      <c r="Z66" s="353"/>
      <c r="AA66" s="353"/>
      <c r="AB66" s="353"/>
      <c r="AC66" s="353"/>
      <c r="AD66" s="353"/>
      <c r="AE66" s="353"/>
      <c r="AF66" s="353"/>
      <c r="AG66" s="353"/>
      <c r="AH66" s="353"/>
      <c r="AI66" s="353"/>
      <c r="AJ66" s="353"/>
      <c r="AK66" s="353"/>
      <c r="AL66" s="353"/>
      <c r="AM66" s="353"/>
      <c r="AN66" s="353"/>
      <c r="AO66" s="353"/>
      <c r="AP66" s="353"/>
      <c r="AQ66" s="353"/>
      <c r="AR66" s="353"/>
      <c r="AS66" s="387"/>
    </row>
    <row r="67" spans="1:46" ht="13.5" hidden="1" customHeight="1" x14ac:dyDescent="0.15">
      <c r="AK67" s="295"/>
      <c r="AL67" s="295"/>
      <c r="AM67" s="295"/>
      <c r="AN67" s="295"/>
      <c r="AO67" s="295"/>
      <c r="AP67" s="295"/>
      <c r="AQ67" s="295"/>
      <c r="AR67" s="295"/>
      <c r="AS67" s="295"/>
      <c r="AT67" s="295"/>
    </row>
    <row r="68" spans="1:46" ht="13.5" hidden="1" customHeight="1" x14ac:dyDescent="0.15">
      <c r="AK68" s="295"/>
      <c r="AL68" s="295"/>
      <c r="AM68" s="295"/>
      <c r="AN68" s="295"/>
      <c r="AO68" s="295"/>
      <c r="AP68" s="295"/>
      <c r="AQ68" s="295"/>
      <c r="AR68" s="295"/>
    </row>
    <row r="69" spans="1:46" ht="13.5" hidden="1" customHeight="1" x14ac:dyDescent="0.15">
      <c r="AK69" s="295"/>
      <c r="AL69" s="295"/>
      <c r="AM69" s="295"/>
      <c r="AN69" s="295"/>
      <c r="AO69" s="295"/>
      <c r="AP69" s="295"/>
      <c r="AQ69" s="295"/>
      <c r="AR69" s="295"/>
    </row>
    <row r="70" spans="1:46" hidden="1" x14ac:dyDescent="0.15">
      <c r="AK70" s="295"/>
      <c r="AL70" s="295"/>
      <c r="AM70" s="295"/>
      <c r="AN70" s="295"/>
      <c r="AO70" s="295"/>
      <c r="AP70" s="295"/>
      <c r="AQ70" s="295"/>
      <c r="AR70" s="295"/>
    </row>
    <row r="71" spans="1:46" hidden="1" x14ac:dyDescent="0.15">
      <c r="AK71" s="295"/>
      <c r="AL71" s="295"/>
      <c r="AM71" s="295"/>
      <c r="AN71" s="295"/>
      <c r="AO71" s="295"/>
      <c r="AP71" s="295"/>
      <c r="AQ71" s="295"/>
      <c r="AR71" s="295"/>
    </row>
    <row r="72" spans="1:46" hidden="1" x14ac:dyDescent="0.15">
      <c r="AK72" s="295"/>
      <c r="AL72" s="295"/>
      <c r="AM72" s="295"/>
      <c r="AN72" s="295"/>
      <c r="AO72" s="295"/>
      <c r="AP72" s="295"/>
      <c r="AQ72" s="295"/>
      <c r="AR72" s="295"/>
    </row>
    <row r="73" spans="1:46" hidden="1" x14ac:dyDescent="0.15">
      <c r="AK73" s="295"/>
      <c r="AL73" s="295"/>
      <c r="AM73" s="295"/>
      <c r="AN73" s="295"/>
      <c r="AO73" s="295"/>
      <c r="AP73" s="295"/>
      <c r="AQ73" s="295"/>
      <c r="AR73" s="295"/>
    </row>
  </sheetData>
  <sheetProtection algorithmName="SHA-512" hashValue="KItmEuDX7O/vM6N0G7eQFwEzqRvVKLl3AVcTF4kGwBnU5ICS16BvbMIsXGElmWU4FKwBDovgkJXBytJVvr85EQ==" saltValue="oupKB0PtrklzE9c5TjsQzg==" spinCount="100000" sheet="1" objects="1" scenarios="1"/>
  <mergeCells count="24">
    <mergeCell ref="AK38:AN38"/>
    <mergeCell ref="AK39:AN39"/>
    <mergeCell ref="AK40:AN40"/>
    <mergeCell ref="AK41:AN41"/>
    <mergeCell ref="AM49:AM50"/>
    <mergeCell ref="AN49:AR49"/>
    <mergeCell ref="AK37:AN37"/>
    <mergeCell ref="AK14:AN14"/>
    <mergeCell ref="AK15:AN15"/>
    <mergeCell ref="AK16:AN16"/>
    <mergeCell ref="AK21:AN21"/>
    <mergeCell ref="AK22:AN22"/>
    <mergeCell ref="AK32:AN32"/>
    <mergeCell ref="AK33:AN33"/>
    <mergeCell ref="AK34:AN34"/>
    <mergeCell ref="AK35:AN35"/>
    <mergeCell ref="AK36:AN36"/>
    <mergeCell ref="AO30:AO31"/>
    <mergeCell ref="AO7:AO8"/>
    <mergeCell ref="AK9:AN9"/>
    <mergeCell ref="AK10:AN10"/>
    <mergeCell ref="AK11:AN11"/>
    <mergeCell ref="AK12:AN12"/>
    <mergeCell ref="AK13:AN13"/>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75" zoomScale="60" zoomScaleNormal="60" zoomScaleSheetLayoutView="55" workbookViewId="0">
      <selection activeCell="BK63" sqref="BK63"/>
    </sheetView>
  </sheetViews>
  <sheetFormatPr defaultColWidth="0" defaultRowHeight="13.5" customHeight="1" zeroHeight="1" x14ac:dyDescent="0.15"/>
  <cols>
    <col min="1" max="125" width="2.5" style="293" customWidth="1"/>
    <col min="126" max="16384" width="9" style="292" hidden="1"/>
  </cols>
  <sheetData>
    <row r="1" spans="2:125" ht="13.5" customHeight="1"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2:125" x14ac:dyDescent="0.15">
      <c r="B2" s="292"/>
      <c r="DG2" s="292"/>
    </row>
    <row r="3" spans="2:125" x14ac:dyDescent="0.15">
      <c r="C3" s="292"/>
      <c r="D3" s="292"/>
      <c r="E3" s="292"/>
      <c r="F3" s="292"/>
      <c r="G3" s="292"/>
      <c r="H3" s="292"/>
      <c r="I3" s="292"/>
      <c r="J3" s="292"/>
      <c r="K3" s="292"/>
      <c r="L3" s="292"/>
      <c r="M3" s="292"/>
      <c r="N3" s="292"/>
      <c r="O3" s="292"/>
      <c r="P3" s="292"/>
      <c r="Q3" s="292"/>
      <c r="R3" s="292"/>
      <c r="S3" s="292"/>
      <c r="T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H3" s="292"/>
      <c r="DI3" s="292"/>
      <c r="DJ3" s="292"/>
      <c r="DK3" s="292"/>
      <c r="DL3" s="292"/>
      <c r="DM3" s="292"/>
      <c r="DN3" s="292"/>
      <c r="DO3" s="292"/>
      <c r="DP3" s="292"/>
      <c r="DQ3" s="292"/>
      <c r="DR3" s="292"/>
      <c r="DS3" s="292"/>
      <c r="DT3" s="292"/>
      <c r="DU3" s="292"/>
    </row>
    <row r="4" spans="2:125" x14ac:dyDescent="0.15"/>
    <row r="5" spans="2:125" x14ac:dyDescent="0.15"/>
    <row r="6" spans="2:125" x14ac:dyDescent="0.15"/>
    <row r="7" spans="2:125" x14ac:dyDescent="0.15"/>
    <row r="8" spans="2:125" x14ac:dyDescent="0.15"/>
    <row r="9" spans="2:125" x14ac:dyDescent="0.15">
      <c r="DU9" s="292"/>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2"/>
    </row>
    <row r="18" spans="125:125" x14ac:dyDescent="0.15"/>
    <row r="19" spans="125:125" x14ac:dyDescent="0.15"/>
    <row r="20" spans="125:125" x14ac:dyDescent="0.15">
      <c r="DU20" s="292"/>
    </row>
    <row r="21" spans="125:125" x14ac:dyDescent="0.15">
      <c r="DU21" s="292"/>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2"/>
    </row>
    <row r="29" spans="125:125" x14ac:dyDescent="0.15"/>
    <row r="30" spans="125:125" x14ac:dyDescent="0.15"/>
    <row r="31" spans="125:125" x14ac:dyDescent="0.15"/>
    <row r="32" spans="125:125" x14ac:dyDescent="0.15"/>
    <row r="33" spans="2:125" x14ac:dyDescent="0.15">
      <c r="B33" s="292"/>
      <c r="G33" s="292"/>
      <c r="I33" s="292"/>
    </row>
    <row r="34" spans="2:125" x14ac:dyDescent="0.15">
      <c r="C34" s="292"/>
      <c r="P34" s="292"/>
      <c r="DE34" s="292"/>
      <c r="DH34" s="292"/>
    </row>
    <row r="35" spans="2:125" x14ac:dyDescent="0.15">
      <c r="D35" s="292"/>
      <c r="E35" s="292"/>
      <c r="DG35" s="292"/>
      <c r="DJ35" s="292"/>
      <c r="DP35" s="292"/>
      <c r="DQ35" s="292"/>
      <c r="DR35" s="292"/>
      <c r="DS35" s="292"/>
      <c r="DT35" s="292"/>
      <c r="DU35" s="292"/>
    </row>
    <row r="36" spans="2:125" x14ac:dyDescent="0.15">
      <c r="F36" s="292"/>
      <c r="H36" s="292"/>
      <c r="J36" s="292"/>
      <c r="K36" s="292"/>
      <c r="L36" s="292"/>
      <c r="M36" s="292"/>
      <c r="N36" s="292"/>
      <c r="O36" s="292"/>
      <c r="Q36" s="292"/>
      <c r="R36" s="292"/>
      <c r="S36" s="292"/>
      <c r="T36" s="292"/>
      <c r="U36" s="292"/>
      <c r="V36" s="292"/>
      <c r="W36" s="292"/>
      <c r="X36" s="292"/>
      <c r="Y36" s="292"/>
      <c r="Z36" s="292"/>
      <c r="AA36" s="292"/>
      <c r="AB36" s="292"/>
      <c r="AC36" s="292"/>
      <c r="AD36" s="292"/>
      <c r="AE36" s="292"/>
      <c r="AF36" s="292"/>
      <c r="AG36" s="292"/>
      <c r="AH36" s="292"/>
      <c r="AI36" s="292"/>
      <c r="AJ36" s="292"/>
      <c r="AK36" s="292"/>
      <c r="AL36" s="292"/>
      <c r="AM36" s="292"/>
      <c r="AN36" s="292"/>
      <c r="AO36" s="292"/>
      <c r="AP36" s="292"/>
      <c r="AQ36" s="292"/>
      <c r="AR36" s="292"/>
      <c r="AS36" s="292"/>
      <c r="AT36" s="292"/>
      <c r="AU36" s="292"/>
      <c r="AV36" s="292"/>
      <c r="AW36" s="292"/>
      <c r="AX36" s="292"/>
      <c r="AY36" s="292"/>
      <c r="AZ36" s="292"/>
      <c r="BA36" s="292"/>
      <c r="BB36" s="292"/>
      <c r="BC36" s="292"/>
      <c r="BD36" s="292"/>
      <c r="BE36" s="292"/>
      <c r="BF36" s="292"/>
      <c r="BG36" s="292"/>
      <c r="BH36" s="292"/>
      <c r="BI36" s="292"/>
      <c r="BJ36" s="292"/>
      <c r="BK36" s="292"/>
      <c r="BL36" s="292"/>
      <c r="BM36" s="292"/>
      <c r="BN36" s="292"/>
      <c r="BO36" s="292"/>
      <c r="BP36" s="292"/>
      <c r="BQ36" s="292"/>
      <c r="BR36" s="292"/>
      <c r="BS36" s="292"/>
      <c r="BT36" s="292"/>
      <c r="BU36" s="292"/>
      <c r="BV36" s="292"/>
      <c r="BW36" s="292"/>
      <c r="BX36" s="292"/>
      <c r="BY36" s="292"/>
      <c r="BZ36" s="292"/>
      <c r="CA36" s="292"/>
      <c r="CB36" s="292"/>
      <c r="CC36" s="292"/>
      <c r="CD36" s="292"/>
      <c r="CE36" s="292"/>
      <c r="CF36" s="292"/>
      <c r="CG36" s="292"/>
      <c r="CH36" s="292"/>
      <c r="CI36" s="292"/>
      <c r="CJ36" s="292"/>
      <c r="CK36" s="292"/>
      <c r="CL36" s="292"/>
      <c r="CM36" s="292"/>
      <c r="CN36" s="292"/>
      <c r="CO36" s="292"/>
      <c r="CP36" s="292"/>
      <c r="CQ36" s="292"/>
      <c r="CR36" s="292"/>
      <c r="CS36" s="292"/>
      <c r="CT36" s="292"/>
      <c r="CU36" s="292"/>
      <c r="CV36" s="292"/>
      <c r="CW36" s="292"/>
      <c r="CX36" s="292"/>
      <c r="CY36" s="292"/>
      <c r="CZ36" s="292"/>
      <c r="DA36" s="292"/>
      <c r="DB36" s="292"/>
      <c r="DC36" s="292"/>
      <c r="DD36" s="292"/>
      <c r="DF36" s="292"/>
      <c r="DI36" s="292"/>
      <c r="DK36" s="292"/>
      <c r="DL36" s="292"/>
      <c r="DM36" s="292"/>
      <c r="DN36" s="292"/>
      <c r="DO36" s="292"/>
      <c r="DP36" s="292"/>
      <c r="DQ36" s="292"/>
      <c r="DR36" s="292"/>
      <c r="DS36" s="292"/>
      <c r="DT36" s="292"/>
      <c r="DU36" s="292"/>
    </row>
    <row r="37" spans="2:125" x14ac:dyDescent="0.15">
      <c r="DU37" s="292"/>
    </row>
    <row r="38" spans="2:125" x14ac:dyDescent="0.15">
      <c r="DT38" s="292"/>
      <c r="DU38" s="292"/>
    </row>
    <row r="39" spans="2:125" x14ac:dyDescent="0.15"/>
    <row r="40" spans="2:125" x14ac:dyDescent="0.15">
      <c r="DH40" s="292"/>
    </row>
    <row r="41" spans="2:125" x14ac:dyDescent="0.15">
      <c r="DE41" s="292"/>
    </row>
    <row r="42" spans="2:125" x14ac:dyDescent="0.15">
      <c r="DG42" s="292"/>
      <c r="DJ42" s="292"/>
    </row>
    <row r="43" spans="2:125" x14ac:dyDescent="0.15">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F43" s="292"/>
      <c r="DI43" s="292"/>
      <c r="DK43" s="292"/>
      <c r="DL43" s="292"/>
      <c r="DM43" s="292"/>
      <c r="DN43" s="292"/>
      <c r="DO43" s="292"/>
      <c r="DP43" s="292"/>
      <c r="DQ43" s="292"/>
      <c r="DR43" s="292"/>
      <c r="DS43" s="292"/>
      <c r="DT43" s="292"/>
      <c r="DU43" s="292"/>
    </row>
    <row r="44" spans="2:125" x14ac:dyDescent="0.15">
      <c r="DU44" s="292"/>
    </row>
    <row r="45" spans="2:125" x14ac:dyDescent="0.15"/>
    <row r="46" spans="2:125" x14ac:dyDescent="0.15"/>
    <row r="47" spans="2:125" x14ac:dyDescent="0.15"/>
    <row r="48" spans="2:125" x14ac:dyDescent="0.15">
      <c r="DT48" s="292"/>
      <c r="DU48" s="292"/>
    </row>
    <row r="49" spans="120:125" x14ac:dyDescent="0.15">
      <c r="DU49" s="292"/>
    </row>
    <row r="50" spans="120:125" x14ac:dyDescent="0.15">
      <c r="DU50" s="292"/>
    </row>
    <row r="51" spans="120:125" x14ac:dyDescent="0.15">
      <c r="DP51" s="292"/>
      <c r="DQ51" s="292"/>
      <c r="DR51" s="292"/>
      <c r="DS51" s="292"/>
      <c r="DT51" s="292"/>
      <c r="DU51" s="292"/>
    </row>
    <row r="52" spans="120:125" x14ac:dyDescent="0.15"/>
    <row r="53" spans="120:125" x14ac:dyDescent="0.15"/>
    <row r="54" spans="120:125" x14ac:dyDescent="0.15">
      <c r="DU54" s="292"/>
    </row>
    <row r="55" spans="120:125" x14ac:dyDescent="0.15"/>
    <row r="56" spans="120:125" x14ac:dyDescent="0.15"/>
    <row r="57" spans="120:125" x14ac:dyDescent="0.15"/>
    <row r="58" spans="120:125" x14ac:dyDescent="0.15">
      <c r="DU58" s="292"/>
    </row>
    <row r="59" spans="120:125" x14ac:dyDescent="0.15"/>
    <row r="60" spans="120:125" x14ac:dyDescent="0.15"/>
    <row r="61" spans="120:125" x14ac:dyDescent="0.15"/>
    <row r="62" spans="120:125" x14ac:dyDescent="0.15"/>
    <row r="63" spans="120:125" x14ac:dyDescent="0.15">
      <c r="DU63" s="292"/>
    </row>
    <row r="64" spans="120:125" x14ac:dyDescent="0.15">
      <c r="DT64" s="292"/>
      <c r="DU64" s="292"/>
    </row>
    <row r="65" spans="123:125" x14ac:dyDescent="0.15"/>
    <row r="66" spans="123:125" x14ac:dyDescent="0.15"/>
    <row r="67" spans="123:125" x14ac:dyDescent="0.15"/>
    <row r="68" spans="123:125" x14ac:dyDescent="0.15"/>
    <row r="69" spans="123:125" x14ac:dyDescent="0.15">
      <c r="DS69" s="292"/>
      <c r="DT69" s="292"/>
      <c r="DU69" s="292"/>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2"/>
    </row>
    <row r="83" spans="116:125" x14ac:dyDescent="0.15">
      <c r="DM83" s="292"/>
      <c r="DN83" s="292"/>
      <c r="DO83" s="292"/>
      <c r="DP83" s="292"/>
      <c r="DQ83" s="292"/>
      <c r="DR83" s="292"/>
      <c r="DS83" s="292"/>
      <c r="DT83" s="292"/>
      <c r="DU83" s="292"/>
    </row>
    <row r="84" spans="116:125" x14ac:dyDescent="0.15"/>
    <row r="85" spans="116:125" x14ac:dyDescent="0.15"/>
    <row r="86" spans="116:125" x14ac:dyDescent="0.15"/>
    <row r="87" spans="116:125" x14ac:dyDescent="0.15"/>
    <row r="88" spans="116:125" x14ac:dyDescent="0.15">
      <c r="DU88" s="292"/>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2"/>
      <c r="DT94" s="292"/>
      <c r="DU94" s="292"/>
    </row>
    <row r="95" spans="116:125" ht="13.5" customHeight="1" x14ac:dyDescent="0.15">
      <c r="DU95" s="292"/>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2"/>
    </row>
    <row r="102" spans="124:125" ht="13.5" customHeight="1" x14ac:dyDescent="0.15"/>
    <row r="103" spans="124:125" ht="13.5" customHeight="1" x14ac:dyDescent="0.15"/>
    <row r="104" spans="124:125" ht="13.5" customHeight="1" x14ac:dyDescent="0.15">
      <c r="DT104" s="292"/>
      <c r="DU104" s="292"/>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553</v>
      </c>
    </row>
    <row r="121" spans="125:125" ht="13.5" hidden="1" customHeight="1" x14ac:dyDescent="0.15">
      <c r="DU121" s="292"/>
    </row>
  </sheetData>
  <sheetProtection algorithmName="SHA-512" hashValue="6kjsYGkTBaPFxJvvG6KXjCiBYW7JAsarbBs2LxNlax7/I6PYldS361lRDqEbzGsW6Sgt7VrHM/kyqGxPQ2ZM9g==" saltValue="CfoG0TUBYSnO6Xc5IUxk5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70" zoomScaleNormal="70" zoomScaleSheetLayoutView="55" workbookViewId="0"/>
  </sheetViews>
  <sheetFormatPr defaultColWidth="0" defaultRowHeight="13.5" customHeight="1" zeroHeight="1" x14ac:dyDescent="0.15"/>
  <cols>
    <col min="1" max="125" width="2.5" style="293" customWidth="1"/>
    <col min="126" max="142" width="0" style="292" hidden="1" customWidth="1"/>
    <col min="143" max="16384" width="9" style="292" hidden="1"/>
  </cols>
  <sheetData>
    <row r="1" spans="1:125" ht="13.5" customHeight="1"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1:125" x14ac:dyDescent="0.15">
      <c r="B2" s="292"/>
      <c r="T2" s="292"/>
    </row>
    <row r="3" spans="1:125"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2"/>
      <c r="G33" s="292"/>
      <c r="I33" s="292"/>
    </row>
    <row r="34" spans="2:125" x14ac:dyDescent="0.15">
      <c r="C34" s="292"/>
      <c r="P34" s="292"/>
      <c r="R34" s="292"/>
      <c r="U34" s="292"/>
    </row>
    <row r="35" spans="2:125" x14ac:dyDescent="0.15">
      <c r="D35" s="292"/>
      <c r="E35" s="292"/>
      <c r="T35" s="292"/>
      <c r="W35" s="292"/>
      <c r="X35" s="292"/>
      <c r="Y35" s="292"/>
      <c r="Z35" s="292"/>
      <c r="AA35" s="292"/>
      <c r="AB35" s="292"/>
      <c r="AC35" s="292"/>
      <c r="AD35" s="292"/>
      <c r="AE35" s="292"/>
      <c r="AF35" s="292"/>
      <c r="AG35" s="292"/>
      <c r="AH35" s="292"/>
      <c r="AI35" s="292"/>
      <c r="AJ35" s="292"/>
      <c r="AK35" s="292"/>
      <c r="AL35" s="292"/>
      <c r="AM35" s="292"/>
      <c r="AN35" s="292"/>
      <c r="AO35" s="292"/>
      <c r="AP35" s="292"/>
      <c r="AQ35" s="292"/>
      <c r="AR35" s="292"/>
      <c r="AS35" s="292"/>
      <c r="AT35" s="292"/>
      <c r="AU35" s="292"/>
      <c r="AV35" s="292"/>
      <c r="AW35" s="292"/>
      <c r="AX35" s="292"/>
      <c r="AY35" s="292"/>
      <c r="AZ35" s="292"/>
      <c r="BA35" s="292"/>
      <c r="BB35" s="292"/>
      <c r="BC35" s="292"/>
      <c r="BD35" s="292"/>
      <c r="BE35" s="292"/>
      <c r="BF35" s="292"/>
      <c r="BG35" s="292"/>
      <c r="BH35" s="292"/>
      <c r="BI35" s="292"/>
      <c r="BJ35" s="292"/>
      <c r="BK35" s="292"/>
      <c r="BL35" s="292"/>
      <c r="BM35" s="292"/>
      <c r="BN35" s="292"/>
      <c r="BO35" s="292"/>
      <c r="BP35" s="292"/>
      <c r="BQ35" s="292"/>
      <c r="BR35" s="292"/>
      <c r="BS35" s="292"/>
      <c r="BT35" s="292"/>
      <c r="BU35" s="292"/>
      <c r="BV35" s="292"/>
      <c r="BW35" s="292"/>
      <c r="BX35" s="292"/>
      <c r="BY35" s="292"/>
      <c r="BZ35" s="292"/>
      <c r="CA35" s="292"/>
      <c r="CB35" s="292"/>
      <c r="CC35" s="292"/>
      <c r="CD35" s="292"/>
      <c r="CE35" s="292"/>
      <c r="CF35" s="292"/>
      <c r="CG35" s="292"/>
      <c r="CH35" s="292"/>
      <c r="CI35" s="292"/>
      <c r="CJ35" s="292"/>
      <c r="CK35" s="292"/>
      <c r="CL35" s="292"/>
      <c r="CM35" s="292"/>
      <c r="CN35" s="292"/>
      <c r="CO35" s="292"/>
      <c r="CP35" s="292"/>
      <c r="CQ35" s="292"/>
      <c r="CR35" s="292"/>
      <c r="CS35" s="292"/>
      <c r="CT35" s="292"/>
      <c r="CU35" s="292"/>
      <c r="CV35" s="292"/>
      <c r="CW35" s="292"/>
      <c r="CX35" s="292"/>
      <c r="CY35" s="292"/>
      <c r="CZ35" s="292"/>
      <c r="DA35" s="292"/>
      <c r="DB35" s="292"/>
      <c r="DC35" s="292"/>
      <c r="DD35" s="292"/>
      <c r="DE35" s="292"/>
      <c r="DF35" s="292"/>
      <c r="DG35" s="292"/>
      <c r="DH35" s="292"/>
      <c r="DI35" s="292"/>
      <c r="DJ35" s="292"/>
      <c r="DK35" s="292"/>
      <c r="DL35" s="292"/>
      <c r="DM35" s="292"/>
      <c r="DN35" s="292"/>
      <c r="DO35" s="292"/>
      <c r="DP35" s="292"/>
      <c r="DQ35" s="292"/>
      <c r="DR35" s="292"/>
      <c r="DS35" s="292"/>
      <c r="DT35" s="292"/>
      <c r="DU35" s="292"/>
    </row>
    <row r="36" spans="2:125" x14ac:dyDescent="0.15">
      <c r="F36" s="292"/>
      <c r="H36" s="292"/>
      <c r="J36" s="292"/>
      <c r="K36" s="292"/>
      <c r="L36" s="292"/>
      <c r="M36" s="292"/>
      <c r="N36" s="292"/>
      <c r="O36" s="292"/>
      <c r="Q36" s="292"/>
      <c r="S36" s="292"/>
      <c r="V36" s="292"/>
    </row>
    <row r="37" spans="2:125" x14ac:dyDescent="0.15"/>
    <row r="38" spans="2:125" x14ac:dyDescent="0.15"/>
    <row r="39" spans="2:125" x14ac:dyDescent="0.15"/>
    <row r="40" spans="2:125" x14ac:dyDescent="0.15">
      <c r="U40" s="292"/>
    </row>
    <row r="41" spans="2:125" x14ac:dyDescent="0.15">
      <c r="R41" s="292"/>
    </row>
    <row r="42" spans="2:125" x14ac:dyDescent="0.15">
      <c r="T42" s="292"/>
      <c r="W42" s="292"/>
      <c r="X42" s="292"/>
      <c r="Y42" s="292"/>
      <c r="Z42" s="292"/>
      <c r="AA42" s="292"/>
      <c r="AB42" s="292"/>
      <c r="AC42" s="292"/>
      <c r="AD42" s="292"/>
      <c r="AE42" s="292"/>
      <c r="AF42" s="292"/>
      <c r="AG42" s="292"/>
      <c r="AH42" s="292"/>
      <c r="AI42" s="292"/>
      <c r="AJ42" s="292"/>
      <c r="AK42" s="292"/>
      <c r="AL42" s="292"/>
      <c r="AM42" s="292"/>
      <c r="AN42" s="292"/>
      <c r="AO42" s="292"/>
      <c r="AP42" s="292"/>
      <c r="AQ42" s="292"/>
      <c r="AR42" s="292"/>
      <c r="AS42" s="292"/>
      <c r="AT42" s="292"/>
      <c r="AU42" s="292"/>
      <c r="AV42" s="292"/>
      <c r="AW42" s="292"/>
      <c r="AX42" s="292"/>
      <c r="AY42" s="292"/>
      <c r="AZ42" s="292"/>
      <c r="BA42" s="292"/>
      <c r="BB42" s="292"/>
      <c r="BC42" s="292"/>
      <c r="BD42" s="292"/>
      <c r="BE42" s="292"/>
      <c r="BF42" s="292"/>
      <c r="BG42" s="292"/>
      <c r="BH42" s="292"/>
      <c r="BI42" s="292"/>
      <c r="BJ42" s="292"/>
      <c r="BK42" s="292"/>
      <c r="BL42" s="292"/>
      <c r="BM42" s="292"/>
      <c r="BN42" s="292"/>
      <c r="BO42" s="292"/>
      <c r="BP42" s="292"/>
      <c r="BQ42" s="292"/>
      <c r="BR42" s="292"/>
      <c r="BS42" s="292"/>
      <c r="BT42" s="292"/>
      <c r="BU42" s="292"/>
      <c r="BV42" s="292"/>
      <c r="BW42" s="292"/>
      <c r="BX42" s="292"/>
      <c r="BY42" s="292"/>
      <c r="BZ42" s="292"/>
      <c r="CA42" s="292"/>
      <c r="CB42" s="292"/>
      <c r="CC42" s="292"/>
      <c r="CD42" s="292"/>
      <c r="CE42" s="292"/>
      <c r="CF42" s="292"/>
      <c r="CG42" s="292"/>
      <c r="CH42" s="292"/>
      <c r="CI42" s="292"/>
      <c r="CJ42" s="292"/>
      <c r="CK42" s="292"/>
      <c r="CL42" s="292"/>
      <c r="CM42" s="292"/>
      <c r="CN42" s="292"/>
      <c r="CO42" s="292"/>
      <c r="CP42" s="292"/>
      <c r="CQ42" s="292"/>
      <c r="CR42" s="292"/>
      <c r="CS42" s="292"/>
      <c r="CT42" s="292"/>
      <c r="CU42" s="292"/>
      <c r="CV42" s="292"/>
      <c r="CW42" s="292"/>
      <c r="CX42" s="292"/>
      <c r="CY42" s="292"/>
      <c r="CZ42" s="292"/>
      <c r="DA42" s="292"/>
      <c r="DB42" s="292"/>
      <c r="DC42" s="292"/>
      <c r="DD42" s="292"/>
      <c r="DE42" s="292"/>
      <c r="DF42" s="292"/>
      <c r="DG42" s="292"/>
      <c r="DH42" s="292"/>
      <c r="DI42" s="292"/>
      <c r="DJ42" s="292"/>
      <c r="DK42" s="292"/>
      <c r="DL42" s="292"/>
      <c r="DM42" s="292"/>
      <c r="DN42" s="292"/>
      <c r="DO42" s="292"/>
      <c r="DP42" s="292"/>
      <c r="DQ42" s="292"/>
      <c r="DR42" s="292"/>
      <c r="DS42" s="292"/>
      <c r="DT42" s="292"/>
      <c r="DU42" s="292"/>
    </row>
    <row r="43" spans="2:125" x14ac:dyDescent="0.15">
      <c r="Q43" s="292"/>
      <c r="S43" s="292"/>
      <c r="V43" s="292"/>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3" t="s">
        <v>554</v>
      </c>
    </row>
  </sheetData>
  <sheetProtection algorithmName="SHA-512" hashValue="p/rzWCQ6rceA2NmYAIFItlYl+TpkXOGeaGj3PkSHFRMMNx8sK6+1S7WkfjnnmTN+46ZZ0RKTBeqDbBZP8Gcvig==" saltValue="s8WFAQ0r1UBPvRyN41dgbw=="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A37" zoomScale="62" zoomScaleNormal="62" zoomScaleSheetLayoutView="100" workbookViewId="0">
      <selection activeCell="L45" sqref="L45"/>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555</v>
      </c>
      <c r="G46" s="8" t="s">
        <v>556</v>
      </c>
      <c r="H46" s="8" t="s">
        <v>557</v>
      </c>
      <c r="I46" s="8" t="s">
        <v>558</v>
      </c>
      <c r="J46" s="9" t="s">
        <v>559</v>
      </c>
    </row>
    <row r="47" spans="2:10" ht="57.75" customHeight="1" x14ac:dyDescent="0.15">
      <c r="B47" s="10"/>
      <c r="C47" s="1239" t="s">
        <v>3</v>
      </c>
      <c r="D47" s="1239"/>
      <c r="E47" s="1240"/>
      <c r="F47" s="11">
        <v>24.54</v>
      </c>
      <c r="G47" s="12">
        <v>21.76</v>
      </c>
      <c r="H47" s="12">
        <v>21.95</v>
      </c>
      <c r="I47" s="12">
        <v>22.19</v>
      </c>
      <c r="J47" s="13">
        <v>22.62</v>
      </c>
    </row>
    <row r="48" spans="2:10" ht="57.75" customHeight="1" x14ac:dyDescent="0.15">
      <c r="B48" s="14"/>
      <c r="C48" s="1241" t="s">
        <v>4</v>
      </c>
      <c r="D48" s="1241"/>
      <c r="E48" s="1242"/>
      <c r="F48" s="15">
        <v>11.2</v>
      </c>
      <c r="G48" s="16">
        <v>13.2</v>
      </c>
      <c r="H48" s="16">
        <v>13.75</v>
      </c>
      <c r="I48" s="16">
        <v>21.71</v>
      </c>
      <c r="J48" s="17">
        <v>16.989999999999998</v>
      </c>
    </row>
    <row r="49" spans="2:10" ht="57.75" customHeight="1" thickBot="1" x14ac:dyDescent="0.2">
      <c r="B49" s="18"/>
      <c r="C49" s="1243" t="s">
        <v>5</v>
      </c>
      <c r="D49" s="1243"/>
      <c r="E49" s="1244"/>
      <c r="F49" s="19">
        <v>3.35</v>
      </c>
      <c r="G49" s="20">
        <v>4.67</v>
      </c>
      <c r="H49" s="20">
        <v>6.43</v>
      </c>
      <c r="I49" s="20">
        <v>15.7</v>
      </c>
      <c r="J49" s="21">
        <v>7.62</v>
      </c>
    </row>
    <row r="50" spans="2:10" ht="13.5" customHeight="1" x14ac:dyDescent="0.15"/>
  </sheetData>
  <sheetProtection algorithmName="SHA-512" hashValue="E2vro0klQ1oJt35BwKahxdWD5NioepqOJ2g5zvfv6tUapW6VqI1hVwh7QddaOH75QgQ1lNP8OAppUteCISCViw==" saltValue="6xcMc0TD7Cxz+iQE7f7Ru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2022-09-22T08:42:36Z</cp:lastPrinted>
  <dcterms:created xsi:type="dcterms:W3CDTF">2022-02-02T03:49:33Z</dcterms:created>
  <dcterms:modified xsi:type="dcterms:W3CDTF">2022-09-22T08:47:48Z</dcterms:modified>
  <cp:category/>
</cp:coreProperties>
</file>